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tamura-y22\Desktop\第１回\"/>
    </mc:Choice>
  </mc:AlternateContent>
  <xr:revisionPtr revIDLastSave="0" documentId="13_ncr:1_{1AC7D4D1-9D83-48CA-A333-5910BF964988}" xr6:coauthVersionLast="47" xr6:coauthVersionMax="47" xr10:uidLastSave="{00000000-0000-0000-0000-000000000000}"/>
  <bookViews>
    <workbookView xWindow="28680" yWindow="-120" windowWidth="29040" windowHeight="15990" tabRatio="83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AM35" i="10"/>
  <c r="CO34" i="10"/>
  <c r="C34" i="10"/>
  <c r="C35" i="10" l="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E35" i="10" s="1"/>
  <c r="BW34" i="10" l="1"/>
  <c r="BW35" i="10" s="1"/>
  <c r="BW36" i="10" s="1"/>
  <c r="BW37" i="10" s="1"/>
  <c r="BW38" i="10" s="1"/>
  <c r="BW39" i="10" s="1"/>
  <c r="BW40" i="10" s="1"/>
  <c r="BW41" i="10" s="1"/>
  <c r="BW42" i="10" s="1"/>
</calcChain>
</file>

<file path=xl/sharedStrings.xml><?xml version="1.0" encoding="utf-8"?>
<sst xmlns="http://schemas.openxmlformats.org/spreadsheetml/2006/main" count="1118" uniqueCount="579">
  <si>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</si>
  <si>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</si>
  <si>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</si>
  <si>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</si>
  <si>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</si>
  <si>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</si>
  <si>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</si>
  <si>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</si>
  <si>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</si>
  <si>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</si>
  <si>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</si>
  <si>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</si>
  <si>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</si>
  <si>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</si>
  <si>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</si>
  <si>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</si>
  <si>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</si>
  <si>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</si>
  <si>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</si>
  <si>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</si>
  <si>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</si>
  <si>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</si>
  <si>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</si>
  <si>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</si>
  <si>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</si>
  <si>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</si>
  <si>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</si>
  <si>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</si>
  <si>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</si>
  <si>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</si>
  <si>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</si>
  <si>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</si>
  <si>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</si>
  <si>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</si>
  <si>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</si>
  <si>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</si>
  <si>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</si>
  <si>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</si>
  <si>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</si>
  <si>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</si>
  <si>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</si>
  <si>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</si>
  <si>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</si>
  <si>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</si>
  <si>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</si>
  <si>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</si>
  <si>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</si>
  <si>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</si>
  <si>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</si>
  <si>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</si>
  <si>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</si>
  <si>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</si>
  <si>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</si>
  <si>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</si>
  <si>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</si>
  <si>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</si>
  <si>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</si>
  <si>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</si>
  <si>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</si>
  <si>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</si>
  <si>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</si>
  <si>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</si>
  <si>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</si>
  <si>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</si>
  <si>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</si>
  <si>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</si>
  <si>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</si>
  <si>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</si>
  <si>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</si>
  <si>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</si>
  <si>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</si>
  <si>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</si>
  <si>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</si>
  <si>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</si>
  <si>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</si>
  <si>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</si>
  <si>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</si>
  <si>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</si>
  <si>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</si>
  <si>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</si>
  <si>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</si>
  <si>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Ⅲ－１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</si>
  <si>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</si>
  <si>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</si>
  <si>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</si>
  <si>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</si>
  <si>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</si>
  <si>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</si>
  <si>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</si>
  <si>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</si>
  <si>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</si>
  <si>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</si>
  <si>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</si>
  <si>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</si>
  <si>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東吾妻町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</si>
  <si>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</si>
  <si>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</si>
  <si>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</si>
  <si>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</si>
  <si>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</si>
  <si>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</si>
  <si>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</si>
  <si>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</si>
  <si>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</si>
  <si>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</si>
  <si>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</si>
  <si>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</si>
  <si>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</si>
  <si>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</si>
  <si>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</si>
  <si>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</si>
  <si>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</si>
  <si>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</si>
  <si>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</si>
  <si>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</si>
  <si>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</si>
  <si>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</si>
  <si>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</si>
  <si>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</si>
  <si>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</si>
  <si>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</si>
  <si>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</si>
  <si>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</si>
  <si>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</si>
  <si>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</si>
  <si>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</si>
  <si>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</si>
  <si>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</si>
  <si>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</si>
  <si>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</si>
  <si>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</si>
  <si>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</si>
  <si>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</si>
  <si>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</si>
  <si>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</si>
  <si>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</si>
  <si>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</si>
  <si>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</si>
  <si>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</si>
  <si>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</si>
  <si>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</si>
  <si>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</si>
  <si>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6"/>
  </si>
  <si>
    <t>下水道事業特別会計</t>
    <phoneticPr fontId="5"/>
  </si>
  <si>
    <t>うち日本人(％)</t>
    <phoneticPr fontId="5"/>
  </si>
  <si>
    <t>-2.8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</si>
  <si>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</si>
  <si>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</si>
  <si>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</si>
  <si>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</si>
  <si>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</si>
  <si>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</si>
  <si>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</si>
  <si>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</si>
  <si>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</si>
  <si>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</si>
  <si>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</si>
  <si>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</si>
  <si>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</si>
  <si>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</si>
  <si>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</si>
  <si>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</si>
  <si>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</si>
  <si>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</si>
  <si>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</si>
  <si>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</si>
  <si>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</si>
  <si>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</si>
  <si>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</si>
  <si>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</si>
  <si>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</si>
  <si>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</si>
  <si>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</si>
  <si>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</si>
  <si>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</si>
  <si>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</si>
  <si>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</si>
  <si>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</si>
  <si>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</si>
  <si>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</si>
  <si>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</si>
  <si>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</si>
  <si>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</si>
  <si>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</si>
  <si>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</si>
  <si>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</si>
  <si>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</si>
  <si>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</si>
  <si>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</si>
  <si>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</si>
  <si>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</si>
  <si>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</si>
  <si>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</si>
  <si>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</si>
  <si>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</si>
  <si>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</si>
  <si>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</si>
  <si>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</si>
  <si>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</si>
  <si>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</si>
  <si>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</si>
  <si>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</si>
  <si>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</si>
  <si>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</si>
  <si>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群馬県東吾妻町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</si>
  <si>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</si>
  <si>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</si>
  <si>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</si>
  <si>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</si>
  <si>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</si>
  <si>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</si>
  <si>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</si>
  <si>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</si>
  <si>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</si>
  <si>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</si>
  <si>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</si>
  <si>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</si>
  <si>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</si>
  <si>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</si>
  <si>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</si>
  <si>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</si>
  <si>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</si>
  <si>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</si>
  <si>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</si>
  <si>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</si>
  <si>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</si>
  <si>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</si>
  <si>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</si>
  <si>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</si>
  <si>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</si>
  <si>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</si>
  <si>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</si>
  <si>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</si>
  <si>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</si>
  <si>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</si>
  <si>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</si>
  <si>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</si>
  <si>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</si>
  <si>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</si>
  <si>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</si>
  <si>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</si>
  <si>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</si>
  <si>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</si>
  <si>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</si>
  <si>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</si>
  <si>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</si>
  <si>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</si>
  <si>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</si>
  <si>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</si>
  <si>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</si>
  <si>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</si>
  <si>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</si>
  <si>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</si>
  <si>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</si>
  <si>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</si>
  <si>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</si>
  <si>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</si>
  <si>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</si>
  <si>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</si>
  <si>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</si>
  <si>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</si>
  <si>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</si>
  <si>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</si>
  <si>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</si>
  <si>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</si>
  <si>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</si>
  <si>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</si>
  <si>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</si>
  <si>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</si>
  <si>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</si>
  <si>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</si>
  <si>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</si>
  <si>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</si>
  <si>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</si>
  <si>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</si>
  <si>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</si>
  <si>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</si>
  <si>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</si>
  <si>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</si>
  <si>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</si>
  <si>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</si>
  <si>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</si>
  <si>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</si>
  <si>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</si>
  <si>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</si>
  <si>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</si>
  <si>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</si>
  <si>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</si>
  <si>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</si>
  <si>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</si>
  <si>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</si>
  <si>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</si>
  <si>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</si>
  <si>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</si>
  <si>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</si>
  <si>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</si>
  <si>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</si>
  <si>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</si>
  <si>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</si>
  <si>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</si>
  <si>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</si>
  <si>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</si>
  <si>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</si>
  <si>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</si>
  <si>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</si>
  <si>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</si>
  <si>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</si>
  <si>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</si>
  <si>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</si>
  <si>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</si>
  <si>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</si>
  <si>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</si>
  <si>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</si>
  <si>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</si>
  <si>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</si>
  <si>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</si>
  <si>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</si>
  <si>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</si>
  <si>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</si>
  <si>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</si>
  <si>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</si>
  <si>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</si>
  <si>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</si>
  <si>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</si>
  <si>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</si>
  <si>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</si>
  <si>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</si>
  <si>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</si>
  <si>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</si>
  <si>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</si>
  <si>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</si>
  <si>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</si>
  <si>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病院</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</si>
  <si>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</si>
  <si>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</si>
  <si>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</si>
  <si>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</si>
  <si>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</si>
  <si>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</si>
  <si>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</si>
  <si>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</si>
  <si>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</si>
  <si>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</si>
  <si>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</si>
  <si>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</si>
  <si>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</si>
  <si>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</si>
  <si>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</si>
  <si>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</si>
  <si>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</si>
  <si>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</si>
  <si>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</si>
  <si>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</si>
  <si>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</si>
  <si>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</si>
  <si>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群馬県東吾妻町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</si>
  <si>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</si>
  <si>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</si>
  <si>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</si>
  <si>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</si>
  <si>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</si>
  <si>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</si>
  <si>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</si>
  <si>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</si>
  <si>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</si>
  <si>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</si>
  <si>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</si>
  <si>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</si>
  <si>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</si>
  <si>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</si>
  <si>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</si>
  <si>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</si>
  <si>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</si>
  <si>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</si>
  <si>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</si>
  <si>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</si>
  <si>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地域開発事業特別会計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</si>
  <si>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</si>
  <si>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</si>
  <si>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</si>
  <si>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</si>
  <si>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</si>
  <si>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</si>
  <si>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</si>
  <si>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</si>
  <si>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</si>
  <si>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</si>
  <si>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</si>
  <si>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</si>
  <si>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</si>
  <si>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</si>
  <si>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国民健康保険特別会計（施設勘定）</t>
    <phoneticPr fontId="5"/>
  </si>
  <si>
    <t>介護保険特別会計</t>
    <phoneticPr fontId="5"/>
  </si>
  <si>
    <t>後期高齢者医療特別会計</t>
    <phoneticPr fontId="5"/>
  </si>
  <si>
    <t>水道事業会計</t>
    <phoneticPr fontId="5"/>
  </si>
  <si>
    <t>法適用企業</t>
    <phoneticPr fontId="5"/>
  </si>
  <si>
    <t>簡易水道特別会計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</si>
  <si>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</si>
  <si>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</si>
  <si>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</si>
  <si>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</si>
  <si>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</si>
  <si>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</si>
  <si>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</si>
  <si>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</si>
  <si>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</si>
  <si>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</si>
  <si>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</si>
  <si>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</si>
  <si>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</si>
  <si>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</si>
  <si>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</si>
  <si>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</si>
  <si>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</si>
  <si>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</si>
  <si>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</si>
  <si>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</si>
  <si>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</si>
  <si>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</si>
  <si>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</si>
  <si>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</si>
  <si>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</si>
  <si>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</si>
  <si>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</si>
  <si>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</si>
  <si>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</si>
  <si>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</si>
  <si>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</si>
  <si>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</si>
  <si>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</si>
  <si>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</si>
  <si>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</si>
  <si>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</si>
  <si>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</si>
  <si>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</si>
  <si>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</si>
  <si>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</si>
  <si>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</si>
  <si>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</si>
  <si>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</si>
  <si>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</si>
  <si>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</si>
  <si>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</si>
  <si>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</si>
  <si>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</si>
  <si>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</si>
  <si>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</si>
  <si>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</si>
  <si>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</si>
  <si>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</si>
  <si>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</si>
  <si>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</si>
  <si>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</si>
  <si>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</si>
  <si>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</si>
  <si>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</si>
  <si>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</si>
  <si>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</si>
  <si>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</si>
  <si>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</si>
  <si>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</si>
  <si>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</si>
  <si>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</si>
  <si>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</si>
  <si>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</si>
  <si>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</si>
  <si>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</si>
  <si>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</si>
  <si>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</si>
  <si>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</si>
  <si>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</si>
  <si>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</si>
  <si>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</si>
  <si>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</si>
  <si>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</si>
  <si>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</si>
  <si>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</si>
  <si>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</si>
  <si>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</si>
  <si>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</si>
  <si>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</si>
  <si>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</si>
  <si>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</si>
  <si>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</si>
  <si>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</si>
  <si>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</si>
  <si>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</si>
  <si>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</si>
  <si>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</si>
  <si>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</si>
  <si>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</si>
  <si>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</si>
  <si>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</si>
  <si>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</si>
  <si>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</si>
  <si>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</si>
  <si>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</si>
  <si>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</si>
  <si>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</si>
  <si>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</si>
  <si>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</si>
  <si>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</si>
  <si>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</si>
  <si>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</si>
  <si>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</si>
  <si>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</si>
  <si>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</si>
  <si>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</si>
  <si>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</si>
  <si>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</si>
  <si>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</si>
  <si>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</si>
  <si>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</si>
  <si>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</si>
  <si>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</si>
  <si>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</si>
  <si>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</si>
  <si>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</si>
  <si>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</si>
  <si>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</si>
  <si>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</si>
  <si>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</si>
  <si>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</si>
  <si>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</si>
  <si>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</si>
  <si>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</si>
  <si>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</si>
  <si>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</si>
  <si>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</si>
  <si>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</si>
  <si>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</si>
  <si>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</si>
  <si>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</si>
  <si>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1.66</t>
  </si>
  <si>
    <t>下水道事業特別会計</t>
  </si>
  <si>
    <t>▲ 0.19</t>
  </si>
  <si>
    <t>後期高齢者医療特別会計</t>
  </si>
  <si>
    <t>▲ 0.01</t>
  </si>
  <si>
    <t>▲ 0.00</t>
  </si>
  <si>
    <t>一般会計</t>
  </si>
  <si>
    <t>介護保険特別会計</t>
  </si>
  <si>
    <t>国民健康保険特別会計（施設勘定）</t>
  </si>
  <si>
    <t>水道事業会計</t>
  </si>
  <si>
    <t>国民健康保険特別会計（事業勘定）</t>
  </si>
  <si>
    <t>簡易水道特別会計</t>
  </si>
  <si>
    <t>その他会計（赤字）</t>
  </si>
  <si>
    <t>その他会計（黒字）</t>
  </si>
  <si>
    <t>R01</t>
    <phoneticPr fontId="5"/>
  </si>
  <si>
    <t>R02</t>
    <phoneticPr fontId="5"/>
  </si>
  <si>
    <t>R03</t>
    <phoneticPr fontId="5"/>
  </si>
  <si>
    <t>R04</t>
    <phoneticPr fontId="5"/>
  </si>
  <si>
    <t>R05</t>
    <phoneticPr fontId="5"/>
  </si>
  <si>
    <t>吾妻東部衛生施設組合</t>
    <rPh sb="0" eb="2">
      <t>アガツマ</t>
    </rPh>
    <rPh sb="2" eb="4">
      <t>トウブ</t>
    </rPh>
    <rPh sb="4" eb="6">
      <t>エイセイ</t>
    </rPh>
    <rPh sb="6" eb="8">
      <t>シセツ</t>
    </rPh>
    <rPh sb="8" eb="10">
      <t>クミアイ</t>
    </rPh>
    <phoneticPr fontId="10"/>
  </si>
  <si>
    <t>吾妻広域町村圏振興整備組合（一般会計）</t>
    <rPh sb="0" eb="2">
      <t>アガツマ</t>
    </rPh>
    <rPh sb="2" eb="4">
      <t>コウイキ</t>
    </rPh>
    <rPh sb="4" eb="7">
      <t>チョウソンケン</t>
    </rPh>
    <rPh sb="7" eb="9">
      <t>シンコウ</t>
    </rPh>
    <rPh sb="9" eb="11">
      <t>セイビ</t>
    </rPh>
    <rPh sb="11" eb="13">
      <t>クミアイ</t>
    </rPh>
    <rPh sb="14" eb="18">
      <t>イッパンカイケイ</t>
    </rPh>
    <phoneticPr fontId="10"/>
  </si>
  <si>
    <t>吾妻広域町村圏振興整備組合（病院事業）</t>
    <rPh sb="0" eb="2">
      <t>アガツマ</t>
    </rPh>
    <rPh sb="2" eb="4">
      <t>コウイキ</t>
    </rPh>
    <rPh sb="4" eb="7">
      <t>チョウソンケン</t>
    </rPh>
    <rPh sb="7" eb="9">
      <t>シンコウ</t>
    </rPh>
    <rPh sb="9" eb="11">
      <t>セイビ</t>
    </rPh>
    <rPh sb="11" eb="13">
      <t>クミアイ</t>
    </rPh>
    <rPh sb="14" eb="16">
      <t>ビョウイン</t>
    </rPh>
    <rPh sb="16" eb="18">
      <t>ジギョウ</t>
    </rPh>
    <phoneticPr fontId="10"/>
  </si>
  <si>
    <t>群馬県後期高齢者医療広域連合（一般会計）</t>
    <rPh sb="0" eb="3">
      <t>グンマケン</t>
    </rPh>
    <rPh sb="3" eb="5">
      <t>コウキ</t>
    </rPh>
    <rPh sb="5" eb="7">
      <t>コウレイ</t>
    </rPh>
    <rPh sb="7" eb="8">
      <t>シャ</t>
    </rPh>
    <rPh sb="8" eb="10">
      <t>イリョウ</t>
    </rPh>
    <rPh sb="10" eb="12">
      <t>コウイキ</t>
    </rPh>
    <rPh sb="12" eb="14">
      <t>レンゴウ</t>
    </rPh>
    <rPh sb="15" eb="19">
      <t>イッパンカイケイ</t>
    </rPh>
    <phoneticPr fontId="10"/>
  </si>
  <si>
    <t>群馬県後期高齢者医療広域連合（事業会計）</t>
    <rPh sb="0" eb="3">
      <t>グンマケン</t>
    </rPh>
    <rPh sb="3" eb="5">
      <t>コウキ</t>
    </rPh>
    <rPh sb="5" eb="7">
      <t>コウレイ</t>
    </rPh>
    <rPh sb="7" eb="8">
      <t>シャ</t>
    </rPh>
    <rPh sb="8" eb="10">
      <t>イリョウ</t>
    </rPh>
    <rPh sb="10" eb="12">
      <t>コウイキ</t>
    </rPh>
    <rPh sb="12" eb="14">
      <t>レンゴウ</t>
    </rPh>
    <rPh sb="15" eb="17">
      <t>ジギョウ</t>
    </rPh>
    <rPh sb="17" eb="19">
      <t>カイケイ</t>
    </rPh>
    <phoneticPr fontId="10"/>
  </si>
  <si>
    <t>群馬県市町村総合事務組合</t>
    <rPh sb="0" eb="3">
      <t>グンマケン</t>
    </rPh>
    <rPh sb="3" eb="6">
      <t>シチョウソン</t>
    </rPh>
    <rPh sb="6" eb="8">
      <t>ソウゴウ</t>
    </rPh>
    <rPh sb="8" eb="10">
      <t>ジム</t>
    </rPh>
    <rPh sb="10" eb="12">
      <t>クミアイ</t>
    </rPh>
    <phoneticPr fontId="10"/>
  </si>
  <si>
    <t>群馬県市町村会館管理組合</t>
    <rPh sb="0" eb="2">
      <t>グンマ</t>
    </rPh>
    <rPh sb="2" eb="3">
      <t>ケン</t>
    </rPh>
    <rPh sb="3" eb="6">
      <t>シチョウソン</t>
    </rPh>
    <rPh sb="6" eb="8">
      <t>カイカン</t>
    </rPh>
    <rPh sb="8" eb="10">
      <t>カンリ</t>
    </rPh>
    <rPh sb="10" eb="12">
      <t>クミアイ</t>
    </rPh>
    <phoneticPr fontId="10"/>
  </si>
  <si>
    <t>烏帽子山植林組合</t>
    <rPh sb="0" eb="3">
      <t>エボシ</t>
    </rPh>
    <rPh sb="3" eb="4">
      <t>ヤマ</t>
    </rPh>
    <rPh sb="4" eb="6">
      <t>ショクリン</t>
    </rPh>
    <rPh sb="6" eb="7">
      <t>クミ</t>
    </rPh>
    <rPh sb="7" eb="8">
      <t>ア</t>
    </rPh>
    <phoneticPr fontId="10"/>
  </si>
  <si>
    <t>吾妻環境施設組合</t>
    <rPh sb="0" eb="2">
      <t>アガツマ</t>
    </rPh>
    <rPh sb="2" eb="4">
      <t>カンキョウ</t>
    </rPh>
    <rPh sb="4" eb="6">
      <t>シセツ</t>
    </rPh>
    <rPh sb="6" eb="8">
      <t>クミアイ</t>
    </rPh>
    <phoneticPr fontId="10"/>
  </si>
  <si>
    <t>-</t>
    <phoneticPr fontId="2"/>
  </si>
  <si>
    <t>-</t>
    <phoneticPr fontId="2"/>
  </si>
  <si>
    <t>合併市町村振興基金</t>
    <rPh sb="0" eb="2">
      <t>ガッペイ</t>
    </rPh>
    <rPh sb="2" eb="5">
      <t>シチョウソン</t>
    </rPh>
    <rPh sb="5" eb="7">
      <t>シンコウ</t>
    </rPh>
    <rPh sb="7" eb="9">
      <t>キキン</t>
    </rPh>
    <phoneticPr fontId="5"/>
  </si>
  <si>
    <t>庁舎建設基金</t>
    <rPh sb="0" eb="2">
      <t>チョウシャ</t>
    </rPh>
    <rPh sb="2" eb="4">
      <t>ケンセツ</t>
    </rPh>
    <rPh sb="4" eb="6">
      <t>キキン</t>
    </rPh>
    <phoneticPr fontId="2"/>
  </si>
  <si>
    <t>福祉事業基金</t>
    <rPh sb="0" eb="2">
      <t>フクシ</t>
    </rPh>
    <rPh sb="2" eb="4">
      <t>ジギョウ</t>
    </rPh>
    <rPh sb="4" eb="6">
      <t>キキン</t>
    </rPh>
    <phoneticPr fontId="2"/>
  </si>
  <si>
    <t>ふるさと応援寄附基金</t>
    <rPh sb="4" eb="6">
      <t>オウエン</t>
    </rPh>
    <rPh sb="6" eb="8">
      <t>キフ</t>
    </rPh>
    <rPh sb="8" eb="10">
      <t>キキン</t>
    </rPh>
    <phoneticPr fontId="2"/>
  </si>
  <si>
    <t>吾妻郡一般廃棄物処理施設整備基金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</si>
  <si>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</si>
  <si>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</si>
  <si>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有形固定資産減価償却率は類似団体より低くなっており、将来負担比率も順調に下がってきているため引き続き適正な事業執行に努める。</t>
    <rPh sb="0" eb="2">
      <t>ユウケイ</t>
    </rPh>
    <rPh sb="2" eb="6">
      <t>コテイシサン</t>
    </rPh>
    <rPh sb="6" eb="8">
      <t>ゲンカ</t>
    </rPh>
    <rPh sb="8" eb="10">
      <t>ショウキャク</t>
    </rPh>
    <rPh sb="10" eb="11">
      <t>リツ</t>
    </rPh>
    <rPh sb="12" eb="14">
      <t>ルイジ</t>
    </rPh>
    <rPh sb="14" eb="16">
      <t>ダンタイ</t>
    </rPh>
    <rPh sb="18" eb="19">
      <t>ヒク</t>
    </rPh>
    <rPh sb="26" eb="28">
      <t>ショウライ</t>
    </rPh>
    <rPh sb="28" eb="30">
      <t>フタン</t>
    </rPh>
    <rPh sb="30" eb="32">
      <t>ヒリツ</t>
    </rPh>
    <rPh sb="33" eb="35">
      <t>ジュンチョウ</t>
    </rPh>
    <rPh sb="36" eb="37">
      <t>サ</t>
    </rPh>
    <rPh sb="46" eb="47">
      <t>ヒ</t>
    </rPh>
    <rPh sb="48" eb="49">
      <t>ツヅ</t>
    </rPh>
    <rPh sb="50" eb="52">
      <t>テキセイ</t>
    </rPh>
    <rPh sb="53" eb="55">
      <t>ジギョウ</t>
    </rPh>
    <rPh sb="55" eb="57">
      <t>シッコウ</t>
    </rPh>
    <rPh sb="58" eb="59">
      <t>ツト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</si>
  <si>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</si>
  <si>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</si>
  <si>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</si>
  <si>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</si>
  <si>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</si>
  <si>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</si>
  <si>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将来負担比率は順調に減少しているものの、公営企業への繰出金に係る公債費負担が大きくなり、実質公債費比率は0.5％悪化している。
新規発行債を抑制するためにも、単年度で実施する事業量の見直しが必要である。</t>
    <rPh sb="0" eb="2">
      <t>ショウライ</t>
    </rPh>
    <rPh sb="2" eb="4">
      <t>フタン</t>
    </rPh>
    <rPh sb="4" eb="6">
      <t>ヒリツ</t>
    </rPh>
    <rPh sb="7" eb="9">
      <t>ジュンチョウ</t>
    </rPh>
    <rPh sb="10" eb="12">
      <t>ゲンショウ</t>
    </rPh>
    <rPh sb="20" eb="22">
      <t>コウエイ</t>
    </rPh>
    <rPh sb="22" eb="24">
      <t>キギョウ</t>
    </rPh>
    <rPh sb="26" eb="27">
      <t>ク</t>
    </rPh>
    <rPh sb="27" eb="29">
      <t>ダシキン</t>
    </rPh>
    <rPh sb="30" eb="31">
      <t>カカ</t>
    </rPh>
    <rPh sb="32" eb="35">
      <t>コウサイヒ</t>
    </rPh>
    <rPh sb="35" eb="37">
      <t>フタン</t>
    </rPh>
    <rPh sb="38" eb="39">
      <t>オオ</t>
    </rPh>
    <rPh sb="44" eb="46">
      <t>ジッシツ</t>
    </rPh>
    <rPh sb="46" eb="49">
      <t>コウサイヒ</t>
    </rPh>
    <rPh sb="49" eb="51">
      <t>ヒリツ</t>
    </rPh>
    <rPh sb="56" eb="58">
      <t>アッカ</t>
    </rPh>
    <rPh sb="64" eb="66">
      <t>シンキ</t>
    </rPh>
    <rPh sb="66" eb="68">
      <t>ハッコウ</t>
    </rPh>
    <rPh sb="68" eb="69">
      <t>サイ</t>
    </rPh>
    <rPh sb="70" eb="72">
      <t>ヨクセイ</t>
    </rPh>
    <rPh sb="79" eb="82">
      <t>タンネンド</t>
    </rPh>
    <rPh sb="83" eb="85">
      <t>ジッシ</t>
    </rPh>
    <rPh sb="87" eb="90">
      <t>ジギョウリョウ</t>
    </rPh>
    <rPh sb="91" eb="93">
      <t>ミナオ</t>
    </rPh>
    <rPh sb="95" eb="97">
      <t>ヒツヨウ</t>
    </rPh>
    <phoneticPr fontId="10"/>
  </si>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</sst>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xf numFmtId="0" fontId="40"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40"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1" fillId="0" borderId="0" xfId="21" applyFont="1">
      <alignment vertical="center"/>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535D2FDB-83CC-4A08-9E92-AA7101AD74CA}"/>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1" xr:uid="{6158E929-A089-4058-8DDB-97F5BF669A6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93492</c:v>
                </c:pt>
                <c:pt idx="1">
                  <c:v>94796</c:v>
                </c:pt>
                <c:pt idx="2">
                  <c:v>85942</c:v>
                </c:pt>
                <c:pt idx="3">
                  <c:v>95007</c:v>
                </c:pt>
                <c:pt idx="4">
                  <c:v>98176</c:v>
                </c:pt>
              </c:numCache>
            </c:numRef>
          </c:val>
          <c:smooth val="0"/>
          <c:extLst>
            <c:ext xmlns:c16="http://schemas.microsoft.com/office/drawing/2014/chart" uri="{C3380CC4-5D6E-409C-BE32-E72D297353CC}">
              <c16:uniqueId val="{00000000-BA0D-4204-B4F6-576FF528DDA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140187</c:v>
                </c:pt>
                <c:pt idx="1">
                  <c:v>92335</c:v>
                </c:pt>
                <c:pt idx="2">
                  <c:v>95332</c:v>
                </c:pt>
                <c:pt idx="3">
                  <c:v>75794</c:v>
                </c:pt>
                <c:pt idx="4">
                  <c:v>70561</c:v>
                </c:pt>
              </c:numCache>
            </c:numRef>
          </c:val>
          <c:smooth val="0"/>
          <c:extLst>
            <c:ext xmlns:c16="http://schemas.microsoft.com/office/drawing/2014/chart" uri="{C3380CC4-5D6E-409C-BE32-E72D297353CC}">
              <c16:uniqueId val="{00000001-BA0D-4204-B4F6-576FF528DDA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5.85</c:v>
                </c:pt>
                <c:pt idx="1">
                  <c:v>3.46</c:v>
                </c:pt>
                <c:pt idx="2">
                  <c:v>4.71</c:v>
                </c:pt>
                <c:pt idx="3">
                  <c:v>4.88</c:v>
                </c:pt>
                <c:pt idx="4">
                  <c:v>5.29</c:v>
                </c:pt>
              </c:numCache>
            </c:numRef>
          </c:val>
          <c:extLst>
            <c:ext xmlns:c16="http://schemas.microsoft.com/office/drawing/2014/chart" uri="{C3380CC4-5D6E-409C-BE32-E72D297353CC}">
              <c16:uniqueId val="{00000000-61FC-488B-AB03-9BB4CD07759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53.77</c:v>
                </c:pt>
                <c:pt idx="1">
                  <c:v>58.85</c:v>
                </c:pt>
                <c:pt idx="2">
                  <c:v>63.7</c:v>
                </c:pt>
                <c:pt idx="3">
                  <c:v>66.400000000000006</c:v>
                </c:pt>
                <c:pt idx="4">
                  <c:v>64.09</c:v>
                </c:pt>
              </c:numCache>
            </c:numRef>
          </c:val>
          <c:extLst>
            <c:ext xmlns:c16="http://schemas.microsoft.com/office/drawing/2014/chart" uri="{C3380CC4-5D6E-409C-BE32-E72D297353CC}">
              <c16:uniqueId val="{00000001-61FC-488B-AB03-9BB4CD07759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7.86</c:v>
                </c:pt>
                <c:pt idx="1">
                  <c:v>5.94</c:v>
                </c:pt>
                <c:pt idx="2">
                  <c:v>8.9499999999999993</c:v>
                </c:pt>
                <c:pt idx="3">
                  <c:v>0.94</c:v>
                </c:pt>
                <c:pt idx="4">
                  <c:v>-1.66</c:v>
                </c:pt>
              </c:numCache>
            </c:numRef>
          </c:val>
          <c:smooth val="0"/>
          <c:extLst>
            <c:ext xmlns:c16="http://schemas.microsoft.com/office/drawing/2014/chart" uri="{C3380CC4-5D6E-409C-BE32-E72D297353CC}">
              <c16:uniqueId val="{00000002-61FC-488B-AB03-9BB4CD07759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0.01</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0-EE44-424F-91F8-0097525A212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E44-424F-91F8-0097525A2122}"/>
            </c:ext>
          </c:extLst>
        </c:ser>
        <c:ser>
          <c:idx val="2"/>
          <c:order val="2"/>
          <c:tx>
            <c:strRef>
              <c:f>データシート!$A$29</c:f>
              <c:strCache>
                <c:ptCount val="1"/>
                <c:pt idx="0">
                  <c:v>簡易水道特別会計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0.16</c:v>
                </c:pt>
                <c:pt idx="2">
                  <c:v>#N/A</c:v>
                </c:pt>
                <c:pt idx="3">
                  <c:v>7.0000000000000007E-2</c:v>
                </c:pt>
                <c:pt idx="4">
                  <c:v>#N/A</c:v>
                </c:pt>
                <c:pt idx="5">
                  <c:v>0.01</c:v>
                </c:pt>
                <c:pt idx="6">
                  <c:v>#N/A</c:v>
                </c:pt>
                <c:pt idx="7">
                  <c:v>0.15</c:v>
                </c:pt>
                <c:pt idx="8">
                  <c:v>#N/A</c:v>
                </c:pt>
                <c:pt idx="9">
                  <c:v>0.02</c:v>
                </c:pt>
              </c:numCache>
            </c:numRef>
          </c:val>
          <c:extLst>
            <c:ext xmlns:c16="http://schemas.microsoft.com/office/drawing/2014/chart" uri="{C3380CC4-5D6E-409C-BE32-E72D297353CC}">
              <c16:uniqueId val="{00000002-EE44-424F-91F8-0097525A2122}"/>
            </c:ext>
          </c:extLst>
        </c:ser>
        <c:ser>
          <c:idx val="3"/>
          <c:order val="3"/>
          <c:tx>
            <c:strRef>
              <c:f>データシート!$A$30</c:f>
              <c:strCache>
                <c:ptCount val="1"/>
                <c:pt idx="0">
                  <c:v>国民健康保険特別会計（事業勘定）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1.33</c:v>
                </c:pt>
                <c:pt idx="2">
                  <c:v>#N/A</c:v>
                </c:pt>
                <c:pt idx="3">
                  <c:v>0.62</c:v>
                </c:pt>
                <c:pt idx="4">
                  <c:v>#N/A</c:v>
                </c:pt>
                <c:pt idx="5">
                  <c:v>0.94</c:v>
                </c:pt>
                <c:pt idx="6">
                  <c:v>#N/A</c:v>
                </c:pt>
                <c:pt idx="7">
                  <c:v>0</c:v>
                </c:pt>
                <c:pt idx="8">
                  <c:v>#N/A</c:v>
                </c:pt>
                <c:pt idx="9">
                  <c:v>0.02</c:v>
                </c:pt>
              </c:numCache>
            </c:numRef>
          </c:val>
          <c:extLst>
            <c:ext xmlns:c16="http://schemas.microsoft.com/office/drawing/2014/chart" uri="{C3380CC4-5D6E-409C-BE32-E72D297353CC}">
              <c16:uniqueId val="{00000003-EE44-424F-91F8-0097525A2122}"/>
            </c:ext>
          </c:extLst>
        </c:ser>
        <c:ser>
          <c:idx val="4"/>
          <c:order val="4"/>
          <c:tx>
            <c:strRef>
              <c:f>データシート!$A$31</c:f>
              <c:strCache>
                <c:ptCount val="1"/>
                <c:pt idx="0">
                  <c:v>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1.26</c:v>
                </c:pt>
                <c:pt idx="2">
                  <c:v>#N/A</c:v>
                </c:pt>
                <c:pt idx="3">
                  <c:v>1.1200000000000001</c:v>
                </c:pt>
                <c:pt idx="4">
                  <c:v>#N/A</c:v>
                </c:pt>
                <c:pt idx="5">
                  <c:v>1.47</c:v>
                </c:pt>
                <c:pt idx="6">
                  <c:v>#N/A</c:v>
                </c:pt>
                <c:pt idx="7">
                  <c:v>1.04</c:v>
                </c:pt>
                <c:pt idx="8">
                  <c:v>#N/A</c:v>
                </c:pt>
                <c:pt idx="9">
                  <c:v>0.12</c:v>
                </c:pt>
              </c:numCache>
            </c:numRef>
          </c:val>
          <c:extLst>
            <c:ext xmlns:c16="http://schemas.microsoft.com/office/drawing/2014/chart" uri="{C3380CC4-5D6E-409C-BE32-E72D297353CC}">
              <c16:uniqueId val="{00000004-EE44-424F-91F8-0097525A2122}"/>
            </c:ext>
          </c:extLst>
        </c:ser>
        <c:ser>
          <c:idx val="5"/>
          <c:order val="5"/>
          <c:tx>
            <c:strRef>
              <c:f>データシート!$A$32</c:f>
              <c:strCache>
                <c:ptCount val="1"/>
                <c:pt idx="0">
                  <c:v>国民健康保険特別会計（施設勘定）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0.09</c:v>
                </c:pt>
                <c:pt idx="2">
                  <c:v>#N/A</c:v>
                </c:pt>
                <c:pt idx="3">
                  <c:v>0.06</c:v>
                </c:pt>
                <c:pt idx="4">
                  <c:v>#N/A</c:v>
                </c:pt>
                <c:pt idx="5">
                  <c:v>7.0000000000000007E-2</c:v>
                </c:pt>
                <c:pt idx="6">
                  <c:v>#N/A</c:v>
                </c:pt>
                <c:pt idx="7">
                  <c:v>0.16</c:v>
                </c:pt>
                <c:pt idx="8">
                  <c:v>#N/A</c:v>
                </c:pt>
                <c:pt idx="9">
                  <c:v>0.21</c:v>
                </c:pt>
              </c:numCache>
            </c:numRef>
          </c:val>
          <c:extLst>
            <c:ext xmlns:c16="http://schemas.microsoft.com/office/drawing/2014/chart" uri="{C3380CC4-5D6E-409C-BE32-E72D297353CC}">
              <c16:uniqueId val="{00000005-EE44-424F-91F8-0097525A2122}"/>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0.69</c:v>
                </c:pt>
                <c:pt idx="2">
                  <c:v>#N/A</c:v>
                </c:pt>
                <c:pt idx="3">
                  <c:v>0.8</c:v>
                </c:pt>
                <c:pt idx="4">
                  <c:v>#N/A</c:v>
                </c:pt>
                <c:pt idx="5">
                  <c:v>2.15</c:v>
                </c:pt>
                <c:pt idx="6">
                  <c:v>#N/A</c:v>
                </c:pt>
                <c:pt idx="7">
                  <c:v>2.2999999999999998</c:v>
                </c:pt>
                <c:pt idx="8">
                  <c:v>#N/A</c:v>
                </c:pt>
                <c:pt idx="9">
                  <c:v>1.73</c:v>
                </c:pt>
              </c:numCache>
            </c:numRef>
          </c:val>
          <c:extLst>
            <c:ext xmlns:c16="http://schemas.microsoft.com/office/drawing/2014/chart" uri="{C3380CC4-5D6E-409C-BE32-E72D297353CC}">
              <c16:uniqueId val="{00000006-EE44-424F-91F8-0097525A2122}"/>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5.79</c:v>
                </c:pt>
                <c:pt idx="2">
                  <c:v>#N/A</c:v>
                </c:pt>
                <c:pt idx="3">
                  <c:v>3.42</c:v>
                </c:pt>
                <c:pt idx="4">
                  <c:v>#N/A</c:v>
                </c:pt>
                <c:pt idx="5">
                  <c:v>4.72</c:v>
                </c:pt>
                <c:pt idx="6">
                  <c:v>#N/A</c:v>
                </c:pt>
                <c:pt idx="7">
                  <c:v>4.8600000000000003</c:v>
                </c:pt>
                <c:pt idx="8">
                  <c:v>#N/A</c:v>
                </c:pt>
                <c:pt idx="9">
                  <c:v>5.28</c:v>
                </c:pt>
              </c:numCache>
            </c:numRef>
          </c:val>
          <c:extLst>
            <c:ext xmlns:c16="http://schemas.microsoft.com/office/drawing/2014/chart" uri="{C3380CC4-5D6E-409C-BE32-E72D297353CC}">
              <c16:uniqueId val="{00000007-EE44-424F-91F8-0097525A2122}"/>
            </c:ext>
          </c:extLst>
        </c:ser>
        <c:ser>
          <c:idx val="8"/>
          <c:order val="8"/>
          <c:tx>
            <c:strRef>
              <c:f>データシート!$A$35</c:f>
              <c:strCache>
                <c:ptCount val="1"/>
                <c:pt idx="0">
                  <c:v>後期高齢者医療特別会計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0.02</c:v>
                </c:pt>
                <c:pt idx="2">
                  <c:v>#N/A</c:v>
                </c:pt>
                <c:pt idx="3">
                  <c:v>0</c:v>
                </c:pt>
                <c:pt idx="4">
                  <c:v>0.01</c:v>
                </c:pt>
                <c:pt idx="5">
                  <c:v>#N/A</c:v>
                </c:pt>
                <c:pt idx="6">
                  <c:v>#N/A</c:v>
                </c:pt>
                <c:pt idx="7">
                  <c:v>0</c:v>
                </c:pt>
                <c:pt idx="8">
                  <c:v>#N/A</c:v>
                </c:pt>
                <c:pt idx="9">
                  <c:v>0</c:v>
                </c:pt>
              </c:numCache>
            </c:numRef>
          </c:val>
          <c:extLst>
            <c:ext xmlns:c16="http://schemas.microsoft.com/office/drawing/2014/chart" uri="{C3380CC4-5D6E-409C-BE32-E72D297353CC}">
              <c16:uniqueId val="{00000008-EE44-424F-91F8-0097525A2122}"/>
            </c:ext>
          </c:extLst>
        </c:ser>
        <c:ser>
          <c:idx val="9"/>
          <c:order val="9"/>
          <c:tx>
            <c:strRef>
              <c:f>データシート!$A$36</c:f>
              <c:strCache>
                <c:ptCount val="1"/>
                <c:pt idx="0">
                  <c:v>下水道事業特別会計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0.33</c:v>
                </c:pt>
                <c:pt idx="2">
                  <c:v>#N/A</c:v>
                </c:pt>
                <c:pt idx="3">
                  <c:v>0.2</c:v>
                </c:pt>
                <c:pt idx="4">
                  <c:v>#N/A</c:v>
                </c:pt>
                <c:pt idx="5">
                  <c:v>0.04</c:v>
                </c:pt>
                <c:pt idx="6">
                  <c:v>#N/A</c:v>
                </c:pt>
                <c:pt idx="7">
                  <c:v>0.09</c:v>
                </c:pt>
                <c:pt idx="8">
                  <c:v>0.19</c:v>
                </c:pt>
                <c:pt idx="9">
                  <c:v>#N/A</c:v>
                </c:pt>
              </c:numCache>
            </c:numRef>
          </c:val>
          <c:extLst>
            <c:ext xmlns:c16="http://schemas.microsoft.com/office/drawing/2014/chart" uri="{C3380CC4-5D6E-409C-BE32-E72D297353CC}">
              <c16:uniqueId val="{00000009-EE44-424F-91F8-0097525A212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857</c:v>
                </c:pt>
                <c:pt idx="5">
                  <c:v>889</c:v>
                </c:pt>
                <c:pt idx="8">
                  <c:v>897</c:v>
                </c:pt>
                <c:pt idx="11">
                  <c:v>891</c:v>
                </c:pt>
                <c:pt idx="14">
                  <c:v>889</c:v>
                </c:pt>
              </c:numCache>
            </c:numRef>
          </c:val>
          <c:extLst>
            <c:ext xmlns:c16="http://schemas.microsoft.com/office/drawing/2014/chart" uri="{C3380CC4-5D6E-409C-BE32-E72D297353CC}">
              <c16:uniqueId val="{00000000-6405-4C6E-AA44-D10D341BBE6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405-4C6E-AA44-D10D341BBE6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52</c:v>
                </c:pt>
                <c:pt idx="3">
                  <c:v>0</c:v>
                </c:pt>
                <c:pt idx="6">
                  <c:v>0</c:v>
                </c:pt>
                <c:pt idx="9">
                  <c:v>0</c:v>
                </c:pt>
                <c:pt idx="12">
                  <c:v>0</c:v>
                </c:pt>
              </c:numCache>
            </c:numRef>
          </c:val>
          <c:extLst>
            <c:ext xmlns:c16="http://schemas.microsoft.com/office/drawing/2014/chart" uri="{C3380CC4-5D6E-409C-BE32-E72D297353CC}">
              <c16:uniqueId val="{00000002-6405-4C6E-AA44-D10D341BBE6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38</c:v>
                </c:pt>
                <c:pt idx="3">
                  <c:v>38</c:v>
                </c:pt>
                <c:pt idx="6">
                  <c:v>69</c:v>
                </c:pt>
                <c:pt idx="9">
                  <c:v>64</c:v>
                </c:pt>
                <c:pt idx="12">
                  <c:v>52</c:v>
                </c:pt>
              </c:numCache>
            </c:numRef>
          </c:val>
          <c:extLst>
            <c:ext xmlns:c16="http://schemas.microsoft.com/office/drawing/2014/chart" uri="{C3380CC4-5D6E-409C-BE32-E72D297353CC}">
              <c16:uniqueId val="{00000003-6405-4C6E-AA44-D10D341BBE6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216</c:v>
                </c:pt>
                <c:pt idx="3">
                  <c:v>203</c:v>
                </c:pt>
                <c:pt idx="6">
                  <c:v>200</c:v>
                </c:pt>
                <c:pt idx="9">
                  <c:v>191</c:v>
                </c:pt>
                <c:pt idx="12">
                  <c:v>202</c:v>
                </c:pt>
              </c:numCache>
            </c:numRef>
          </c:val>
          <c:extLst>
            <c:ext xmlns:c16="http://schemas.microsoft.com/office/drawing/2014/chart" uri="{C3380CC4-5D6E-409C-BE32-E72D297353CC}">
              <c16:uniqueId val="{00000004-6405-4C6E-AA44-D10D341BBE6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405-4C6E-AA44-D10D341BBE6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405-4C6E-AA44-D10D341BBE6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1090</c:v>
                </c:pt>
                <c:pt idx="3">
                  <c:v>1150</c:v>
                </c:pt>
                <c:pt idx="6">
                  <c:v>1205</c:v>
                </c:pt>
                <c:pt idx="9">
                  <c:v>1214</c:v>
                </c:pt>
                <c:pt idx="12">
                  <c:v>1210</c:v>
                </c:pt>
              </c:numCache>
            </c:numRef>
          </c:val>
          <c:extLst>
            <c:ext xmlns:c16="http://schemas.microsoft.com/office/drawing/2014/chart" uri="{C3380CC4-5D6E-409C-BE32-E72D297353CC}">
              <c16:uniqueId val="{00000007-6405-4C6E-AA44-D10D341BBE6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539</c:v>
                </c:pt>
                <c:pt idx="2">
                  <c:v>#N/A</c:v>
                </c:pt>
                <c:pt idx="3">
                  <c:v>#N/A</c:v>
                </c:pt>
                <c:pt idx="4">
                  <c:v>502</c:v>
                </c:pt>
                <c:pt idx="5">
                  <c:v>#N/A</c:v>
                </c:pt>
                <c:pt idx="6">
                  <c:v>#N/A</c:v>
                </c:pt>
                <c:pt idx="7">
                  <c:v>577</c:v>
                </c:pt>
                <c:pt idx="8">
                  <c:v>#N/A</c:v>
                </c:pt>
                <c:pt idx="9">
                  <c:v>#N/A</c:v>
                </c:pt>
                <c:pt idx="10">
                  <c:v>578</c:v>
                </c:pt>
                <c:pt idx="11">
                  <c:v>#N/A</c:v>
                </c:pt>
                <c:pt idx="12">
                  <c:v>#N/A</c:v>
                </c:pt>
                <c:pt idx="13">
                  <c:v>575</c:v>
                </c:pt>
                <c:pt idx="14">
                  <c:v>#N/A</c:v>
                </c:pt>
              </c:numCache>
            </c:numRef>
          </c:val>
          <c:smooth val="0"/>
          <c:extLst>
            <c:ext xmlns:c16="http://schemas.microsoft.com/office/drawing/2014/chart" uri="{C3380CC4-5D6E-409C-BE32-E72D297353CC}">
              <c16:uniqueId val="{00000008-6405-4C6E-AA44-D10D341BBE6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9746</c:v>
                </c:pt>
                <c:pt idx="5">
                  <c:v>9640</c:v>
                </c:pt>
                <c:pt idx="8">
                  <c:v>9634</c:v>
                </c:pt>
                <c:pt idx="11">
                  <c:v>9182</c:v>
                </c:pt>
                <c:pt idx="14">
                  <c:v>8809</c:v>
                </c:pt>
              </c:numCache>
            </c:numRef>
          </c:val>
          <c:extLst>
            <c:ext xmlns:c16="http://schemas.microsoft.com/office/drawing/2014/chart" uri="{C3380CC4-5D6E-409C-BE32-E72D297353CC}">
              <c16:uniqueId val="{00000000-0C99-4F8D-9862-ED11F81A37D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45</c:v>
                </c:pt>
                <c:pt idx="5">
                  <c:v>39</c:v>
                </c:pt>
                <c:pt idx="8">
                  <c:v>27</c:v>
                </c:pt>
                <c:pt idx="11">
                  <c:v>13</c:v>
                </c:pt>
                <c:pt idx="14">
                  <c:v>4</c:v>
                </c:pt>
              </c:numCache>
            </c:numRef>
          </c:val>
          <c:extLst>
            <c:ext xmlns:c16="http://schemas.microsoft.com/office/drawing/2014/chart" uri="{C3380CC4-5D6E-409C-BE32-E72D297353CC}">
              <c16:uniqueId val="{00000001-0C99-4F8D-9862-ED11F81A37D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4361</c:v>
                </c:pt>
                <c:pt idx="5">
                  <c:v>4688</c:v>
                </c:pt>
                <c:pt idx="8">
                  <c:v>5154</c:v>
                </c:pt>
                <c:pt idx="11">
                  <c:v>5228</c:v>
                </c:pt>
                <c:pt idx="14">
                  <c:v>5157</c:v>
                </c:pt>
              </c:numCache>
            </c:numRef>
          </c:val>
          <c:extLst>
            <c:ext xmlns:c16="http://schemas.microsoft.com/office/drawing/2014/chart" uri="{C3380CC4-5D6E-409C-BE32-E72D297353CC}">
              <c16:uniqueId val="{00000002-0C99-4F8D-9862-ED11F81A37D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C99-4F8D-9862-ED11F81A37D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C99-4F8D-9862-ED11F81A37D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8</c:v>
                </c:pt>
                <c:pt idx="3">
                  <c:v>0</c:v>
                </c:pt>
                <c:pt idx="6">
                  <c:v>0</c:v>
                </c:pt>
                <c:pt idx="9">
                  <c:v>0</c:v>
                </c:pt>
                <c:pt idx="12">
                  <c:v>6</c:v>
                </c:pt>
              </c:numCache>
            </c:numRef>
          </c:val>
          <c:extLst>
            <c:ext xmlns:c16="http://schemas.microsoft.com/office/drawing/2014/chart" uri="{C3380CC4-5D6E-409C-BE32-E72D297353CC}">
              <c16:uniqueId val="{00000005-0C99-4F8D-9862-ED11F81A37D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2091</c:v>
                </c:pt>
                <c:pt idx="3">
                  <c:v>2078</c:v>
                </c:pt>
                <c:pt idx="6">
                  <c:v>2045</c:v>
                </c:pt>
                <c:pt idx="9">
                  <c:v>2019</c:v>
                </c:pt>
                <c:pt idx="12">
                  <c:v>1985</c:v>
                </c:pt>
              </c:numCache>
            </c:numRef>
          </c:val>
          <c:extLst>
            <c:ext xmlns:c16="http://schemas.microsoft.com/office/drawing/2014/chart" uri="{C3380CC4-5D6E-409C-BE32-E72D297353CC}">
              <c16:uniqueId val="{00000006-0C99-4F8D-9862-ED11F81A37D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383</c:v>
                </c:pt>
                <c:pt idx="3">
                  <c:v>585</c:v>
                </c:pt>
                <c:pt idx="6">
                  <c:v>521</c:v>
                </c:pt>
                <c:pt idx="9">
                  <c:v>457</c:v>
                </c:pt>
                <c:pt idx="12">
                  <c:v>409</c:v>
                </c:pt>
              </c:numCache>
            </c:numRef>
          </c:val>
          <c:extLst>
            <c:ext xmlns:c16="http://schemas.microsoft.com/office/drawing/2014/chart" uri="{C3380CC4-5D6E-409C-BE32-E72D297353CC}">
              <c16:uniqueId val="{00000007-0C99-4F8D-9862-ED11F81A37D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2689</c:v>
                </c:pt>
                <c:pt idx="3">
                  <c:v>2465</c:v>
                </c:pt>
                <c:pt idx="6">
                  <c:v>2325</c:v>
                </c:pt>
                <c:pt idx="9">
                  <c:v>2252</c:v>
                </c:pt>
                <c:pt idx="12">
                  <c:v>2184</c:v>
                </c:pt>
              </c:numCache>
            </c:numRef>
          </c:val>
          <c:extLst>
            <c:ext xmlns:c16="http://schemas.microsoft.com/office/drawing/2014/chart" uri="{C3380CC4-5D6E-409C-BE32-E72D297353CC}">
              <c16:uniqueId val="{00000008-0C99-4F8D-9862-ED11F81A37D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C99-4F8D-9862-ED11F81A37D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11563</c:v>
                </c:pt>
                <c:pt idx="3">
                  <c:v>11358</c:v>
                </c:pt>
                <c:pt idx="6">
                  <c:v>11293</c:v>
                </c:pt>
                <c:pt idx="9">
                  <c:v>10658</c:v>
                </c:pt>
                <c:pt idx="12">
                  <c:v>10060</c:v>
                </c:pt>
              </c:numCache>
            </c:numRef>
          </c:val>
          <c:extLst>
            <c:ext xmlns:c16="http://schemas.microsoft.com/office/drawing/2014/chart" uri="{C3380CC4-5D6E-409C-BE32-E72D297353CC}">
              <c16:uniqueId val="{0000000A-0C99-4F8D-9862-ED11F81A37D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2581</c:v>
                </c:pt>
                <c:pt idx="2">
                  <c:v>#N/A</c:v>
                </c:pt>
                <c:pt idx="3">
                  <c:v>#N/A</c:v>
                </c:pt>
                <c:pt idx="4">
                  <c:v>2119</c:v>
                </c:pt>
                <c:pt idx="5">
                  <c:v>#N/A</c:v>
                </c:pt>
                <c:pt idx="6">
                  <c:v>#N/A</c:v>
                </c:pt>
                <c:pt idx="7">
                  <c:v>1369</c:v>
                </c:pt>
                <c:pt idx="8">
                  <c:v>#N/A</c:v>
                </c:pt>
                <c:pt idx="9">
                  <c:v>#N/A</c:v>
                </c:pt>
                <c:pt idx="10">
                  <c:v>963</c:v>
                </c:pt>
                <c:pt idx="11">
                  <c:v>#N/A</c:v>
                </c:pt>
                <c:pt idx="12">
                  <c:v>#N/A</c:v>
                </c:pt>
                <c:pt idx="13">
                  <c:v>674</c:v>
                </c:pt>
                <c:pt idx="14">
                  <c:v>#N/A</c:v>
                </c:pt>
              </c:numCache>
            </c:numRef>
          </c:val>
          <c:smooth val="0"/>
          <c:extLst>
            <c:ext xmlns:c16="http://schemas.microsoft.com/office/drawing/2014/chart" uri="{C3380CC4-5D6E-409C-BE32-E72D297353CC}">
              <c16:uniqueId val="{0000000B-0C99-4F8D-9862-ED11F81A37D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3769</c:v>
                </c:pt>
                <c:pt idx="1">
                  <c:v>3821</c:v>
                </c:pt>
                <c:pt idx="2">
                  <c:v>3700</c:v>
                </c:pt>
              </c:numCache>
            </c:numRef>
          </c:val>
          <c:extLst>
            <c:ext xmlns:c16="http://schemas.microsoft.com/office/drawing/2014/chart" uri="{C3380CC4-5D6E-409C-BE32-E72D297353CC}">
              <c16:uniqueId val="{00000000-F1E9-4BCF-9166-8F28A7466B6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397</c:v>
                </c:pt>
                <c:pt idx="1">
                  <c:v>378</c:v>
                </c:pt>
                <c:pt idx="2">
                  <c:v>384</c:v>
                </c:pt>
              </c:numCache>
            </c:numRef>
          </c:val>
          <c:extLst>
            <c:ext xmlns:c16="http://schemas.microsoft.com/office/drawing/2014/chart" uri="{C3380CC4-5D6E-409C-BE32-E72D297353CC}">
              <c16:uniqueId val="{00000001-F1E9-4BCF-9166-8F28A7466B6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1236</c:v>
                </c:pt>
                <c:pt idx="1">
                  <c:v>1124</c:v>
                </c:pt>
                <c:pt idx="2">
                  <c:v>1093</c:v>
                </c:pt>
              </c:numCache>
            </c:numRef>
          </c:val>
          <c:extLst>
            <c:ext xmlns:c16="http://schemas.microsoft.com/office/drawing/2014/chart" uri="{C3380CC4-5D6E-409C-BE32-E72D297353CC}">
              <c16:uniqueId val="{00000002-F1E9-4BCF-9166-8F28A7466B6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{82653676-A133-487F-86A3-46F852F6DE40}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5E1-4F3B-B2C6-9F745F74AEA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{E98E1E4F-2C49-45BD-82BF-3C96C0BC0A91}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5E1-4F3B-B2C6-9F745F74AEA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{0632EC73-23A7-4C7D-987F-743242BB1D5E}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5E1-4F3B-B2C6-9F745F74AEA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{F04EFAA6-3CC3-414C-A556-9B95CC9C4B91}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5E1-4F3B-B2C6-9F745F74AEA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{E268DDD5-E759-42AD-8F92-589959BE34F2}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5E1-4F3B-B2C6-9F745F74AEAE}"/>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{0F9CD0FF-6306-4F9C-9FAA-271F2CA3502C}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5E1-4F3B-B2C6-9F745F74AEA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{636C7975-A6C1-44AC-A149-B612BF993DC8}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5E1-4F3B-B2C6-9F745F74AEA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{E4D18093-D9D1-4C7A-A54A-400D92DFE61B}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5E1-4F3B-B2C6-9F745F74AEA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{8B51877D-8E94-4C27-B558-43DBC25FA1DE}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5E1-4F3B-B2C6-9F745F74AEA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47.8</c:v>
                </c:pt>
                <c:pt idx="8">
                  <c:v>47.8</c:v>
                </c:pt>
              </c:numCache>
            </c:numRef>
          </c:xVal>
          <c:yVal>
            <c:numRef>
              <c:f>公会計指標分析・財政指標組合せ分析表!$BP$51:$DC$51</c:f>
              <c:numCache>
                <c:formatCode>#,##0.0;"▲ "#,##0.0</c:formatCode>
                <c:ptCount val="40"/>
                <c:pt idx="0">
                  <c:v>57.4</c:v>
                </c:pt>
                <c:pt idx="8">
                  <c:v>44.4</c:v>
                </c:pt>
              </c:numCache>
            </c:numRef>
          </c:yVal>
          <c:smooth val="0"/>
          <c:extLst>
            <c:ext xmlns:c16="http://schemas.microsoft.com/office/drawing/2014/chart" uri="{C3380CC4-5D6E-409C-BE32-E72D297353CC}">
              <c16:uniqueId val="{00000009-15E1-4F3B-B2C6-9F745F74AEA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0"/>
                  <c:y val="-3.383573629226424E-3"/>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{902AB2AB-6BDA-4B3A-8F1F-C9A34B9019ED}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5E1-4F3B-B2C6-9F745F74AEA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{CDE17B3A-81F2-4E02-83C3-54199D118C17}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5E1-4F3B-B2C6-9F745F74AEA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{5E2CFBF2-3592-423D-9A88-542097C9F85F}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5E1-4F3B-B2C6-9F745F74AEA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{D309AEBB-3C9A-42EC-915E-335C65134433}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5E1-4F3B-B2C6-9F745F74AEA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{C37AF3B8-1AF0-4124-A7CB-8B33F8111646}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5E1-4F3B-B2C6-9F745F74AEAE}"/>
                </c:ext>
              </c:extLst>
            </c:dLbl>
            <c:dLbl>
              <c:idx val="8"/>
              <c:layout>
                <c:manualLayout>
                  <c:x val="0"/>
                  <c:y val="3.3835736292264031E-3"/>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{1DF9D84B-73F4-4DE2-B2D8-DCEB65E27015}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5E1-4F3B-B2C6-9F745F74AEA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{2C9B2BC6-A643-443A-ABEA-47D42BE53E41}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5E1-4F3B-B2C6-9F745F74AEA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{168E036D-2994-4364-ADDF-C531F002171A}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5E1-4F3B-B2C6-9F745F74AEA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{F398C2DA-8EBC-40EA-BF3E-109775FFDEC0}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5E1-4F3B-B2C6-9F745F74AEA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61.4</c:v>
                </c:pt>
                <c:pt idx="8">
                  <c:v>62</c:v>
                </c:pt>
              </c:numCache>
            </c:numRef>
          </c:xVal>
          <c:yVal>
            <c:numRef>
              <c:f>公会計指標分析・財政指標組合せ分析表!$BP$55:$DC$55</c:f>
              <c:numCache>
                <c:formatCode>#,##0.0;"▲ "#,##0.0</c:formatCode>
                <c:ptCount val="40"/>
                <c:pt idx="0">
                  <c:v>21</c:v>
                </c:pt>
                <c:pt idx="8">
                  <c:v>23.5</c:v>
                </c:pt>
              </c:numCache>
            </c:numRef>
          </c:yVal>
          <c:smooth val="0"/>
          <c:extLst>
            <c:ext xmlns:c16="http://schemas.microsoft.com/office/drawing/2014/chart" uri="{C3380CC4-5D6E-409C-BE32-E72D297353CC}">
              <c16:uniqueId val="{00000013-15E1-4F3B-B2C6-9F745F74AEAE}"/>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{AE6135B6-CEB6-4C06-B9BA-3C19E837E233}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29B-4096-B96A-9C9A7ADD019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{BC4D0BFC-C404-49B9-A6F9-74EAE7AD7AA2}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29B-4096-B96A-9C9A7ADD019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{900622D2-8844-4159-8BE5-C073282D5B57}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29B-4096-B96A-9C9A7ADD019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{5255570E-FB61-44DE-9145-8B2AC282DFC3}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29B-4096-B96A-9C9A7ADD019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{7216F0CE-297A-4FE6-81DA-CC1BFE7DD869}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29B-4096-B96A-9C9A7ADD0197}"/>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{3D727640-8395-4125-BFCC-ED3A315A26C9}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29B-4096-B96A-9C9A7ADD0197}"/>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{7E865AE6-8D14-4CF5-97F5-9EAF9D8AB344}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29B-4096-B96A-9C9A7ADD0197}"/>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{1FA0091D-97C7-474D-9512-F26CAB00903A}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29B-4096-B96A-9C9A7ADD0197}"/>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{D697446F-2DC8-40DD-9A86-26CF64424186}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29B-4096-B96A-9C9A7ADD019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11.7</c:v>
                </c:pt>
                <c:pt idx="8">
                  <c:v>11.3</c:v>
                </c:pt>
                <c:pt idx="16">
                  <c:v>11.3</c:v>
                </c:pt>
                <c:pt idx="24">
                  <c:v>11.2</c:v>
                </c:pt>
                <c:pt idx="32">
                  <c:v>11.7</c:v>
                </c:pt>
              </c:numCache>
            </c:numRef>
          </c:xVal>
          <c:yVal>
            <c:numRef>
              <c:f>公会計指標分析・財政指標組合せ分析表!$BP$73:$DC$73</c:f>
              <c:numCache>
                <c:formatCode>#,##0.0;"▲ "#,##0.0</c:formatCode>
                <c:ptCount val="40"/>
                <c:pt idx="0">
                  <c:v>57.4</c:v>
                </c:pt>
                <c:pt idx="8">
                  <c:v>44.4</c:v>
                </c:pt>
                <c:pt idx="16">
                  <c:v>27.2</c:v>
                </c:pt>
                <c:pt idx="24">
                  <c:v>19.7</c:v>
                </c:pt>
                <c:pt idx="32">
                  <c:v>13.7</c:v>
                </c:pt>
              </c:numCache>
            </c:numRef>
          </c:yVal>
          <c:smooth val="0"/>
          <c:extLst>
            <c:ext xmlns:c16="http://schemas.microsoft.com/office/drawing/2014/chart" uri="{C3380CC4-5D6E-409C-BE32-E72D297353CC}">
              <c16:uniqueId val="{00000009-329B-4096-B96A-9C9A7ADD019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{00CC8716-85B8-43C7-9BE4-C72711129DB4}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29B-4096-B96A-9C9A7ADD019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{2BA49640-750E-426E-96A9-08981B429C5A}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29B-4096-B96A-9C9A7ADD019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{131C7E27-72A4-443B-8800-5A1F4E5BC568}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29B-4096-B96A-9C9A7ADD019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{9DC76E72-2938-46D2-A653-CD0D2D345D22}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29B-4096-B96A-9C9A7ADD019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{4A2A3E8D-CDD7-4808-80D1-1456C92B785D}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29B-4096-B96A-9C9A7ADD0197}"/>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{8B050F41-6B82-4294-9D92-0AC616ED2005}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29B-4096-B96A-9C9A7ADD0197}"/>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{09A12632-B61C-4CA5-B0D6-4201692CBDB0}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29B-4096-B96A-9C9A7ADD0197}"/>
                </c:ext>
              </c:extLst>
            </c:dLbl>
            <c:dLbl>
              <c:idx val="24"/>
              <c:layout>
                <c:manualLayout>
                  <c:x val="-2.6710997734770581E-2"/>
                  <c:y val="-4.3495921315535875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{4B129EC1-30F5-4AA8-8ED0-6502315DDFEF}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29B-4096-B96A-9C9A7ADD0197}"/>
                </c:ext>
              </c:extLst>
            </c:dLbl>
            <c:dLbl>
              <c:idx val="32"/>
              <c:layout>
                <c:manualLayout>
                  <c:x val="-3.6429687715380583E-2"/>
                  <c:y val="-8.133737286005204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{66EB7DED-7600-40A4-B470-EA9D777333E7}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29B-4096-B96A-9C9A7ADD019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8.1999999999999993</c:v>
                </c:pt>
                <c:pt idx="24">
                  <c:v>8.4</c:v>
                </c:pt>
                <c:pt idx="32">
                  <c:v>8.5</c:v>
                </c:pt>
              </c:numCache>
            </c:numRef>
          </c:xVal>
          <c:yVal>
            <c:numRef>
              <c:f>公会計指標分析・財政指標組合せ分析表!$BP$77:$DC$77</c:f>
              <c:numCache>
                <c:formatCode>#,##0.0;"▲ "#,##0.0</c:formatCode>
                <c:ptCount val="40"/>
                <c:pt idx="0">
                  <c:v>21</c:v>
                </c:pt>
                <c:pt idx="8">
                  <c:v>23.5</c:v>
                </c:pt>
                <c:pt idx="16">
                  <c:v>8.5</c:v>
                </c:pt>
                <c:pt idx="24">
                  <c:v>0</c:v>
                </c:pt>
                <c:pt idx="32">
                  <c:v>0</c:v>
                </c:pt>
              </c:numCache>
            </c:numRef>
          </c:yVal>
          <c:smooth val="0"/>
          <c:extLst>
            <c:ext xmlns:c16="http://schemas.microsoft.com/office/drawing/2014/chart" uri="{C3380CC4-5D6E-409C-BE32-E72D297353CC}">
              <c16:uniqueId val="{00000013-329B-4096-B96A-9C9A7ADD0197}"/>
            </c:ext>
          </c:extLst>
        </c:ser>
        <c:dLbls>
          <c:showLegendKey val="0"/>
          <c:showVal val="1"/>
          <c:showCatName val="0"/>
          <c:showSerName val="0"/>
          <c:showPercent val="0"/>
          <c:showBubbleSize val="0"/>
        </c:dLbls>
        <c:axId val="84219776"/>
        <c:axId val="84234240"/>
      </c:scatterChart>
      <c:valAx>
        <c:axId val="84219776"/>
        <c:scaling>
          <c:orientation val="maxMin"/>
          <c:max val="12"/>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群馬県東吾妻町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普通会計の元利償還金や組合の起債に対する負担金は減少しているが、公営企業債の元利償還金に対する繰入金は増加しており全体として僅かに減少している。引き続き財政措置の有利な起債を活用して財政負担の軽減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満期一括地方債を活用していない。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群馬県東吾妻町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地方債残高や繰入見込額等ほぼ全ての数値が減少しており、将来負担比率の分子は</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8,900</a:t>
          </a:r>
          <a:r>
            <a:rPr kumimoji="1" lang="ja-JP" altLang="en-US" sz="1400">
              <a:latin typeface="ＭＳ ゴシック" pitchFamily="49" charset="-128"/>
              <a:ea typeface="ＭＳ ゴシック" pitchFamily="49" charset="-128"/>
            </a:rPr>
            <a:t>万円と大きく減少した。将来負担比率は順調に減少しているため、重点事業に注力出来るよう財源を健全な財政運営に努める。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群馬県東吾妻町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合併市町村振興基金や財政調整基金は大きく取崩を行い、その他特定目的基金は積立を行ったものがおおいため全体として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合併市町村振興基金については計画的に取り崩していく。財政調整基金については取崩が発生したため、残高の一部を債券運用するなどして自主財源の確保に努める。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・合併市町村振興基金：地域における住民の連帯の強化及び旧町村単位での地域振興に資するために活用</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・庁舎建設基金：庁舎建設は完了したため庁舎等を改修する際の財源として活用</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・福祉事業基金：社会福祉及び老人福祉の増進に資するために設置されたもの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300">
              <a:effectLst/>
              <a:latin typeface="ＭＳ ゴシック" panose="020B0609070205080204" pitchFamily="49" charset="-128"/>
              <a:ea typeface="ＭＳ ゴシック" panose="020B0609070205080204" pitchFamily="49" charset="-128"/>
            </a:rPr>
            <a:t>・吾妻郡一般廃棄物処理施設整備基金：吾妻郡内統一のゴミ処理施設建設に備えて設置されたもの</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・ふるさと応援寄附基金：本町を応援するものからの寄附金を財源として寄付者の意向を反映した政策を実施しふるさとづくりを推進するために活用</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合併市町村振興基金は給食費無償化や入学祝金など地域振興に資する事業に充当するため取り崩した。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吾妻郡一般廃棄物処理施設整備基金は建設事業に備えて積立を行った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。ふるさと応援寄附基金は地域医療や観光事業に充当するため取り崩したが、繰入額に対して積立額が上回っているため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万円基金残高が増加した。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ふるさと応援寄附基金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安定した積立を行えている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積立を行うだけでなく</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計画</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的に事業に充当していく。取崩を行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っていない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基金については基金条例を廃止</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するなどして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スリム化を図る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財源不足により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万円の取崩を行った。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公営企業への財政支援や大型事業への一般財源負担により減少が見込まれるが、債券運用等自主財源の確保に努める。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庁舎建設事業に係る償還について交付税措置分以外の町負担分を減債基金から取り崩している。増加については普通交付税の再算定に伴う臨時財政対策債償還基金費分を積み立てたもの。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今後も償還に合わせて毎年取崩を行う。大型事業が見込まれる際には適宜積替を行い町の財政負担を明確にする。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B48105B-9947-4830-975F-4C2CD6B76C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B3FD5F8-4672-43A4-8C62-8024BF381BF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654CD7EB-E3CE-49EA-849F-B2759690E8F6}"/>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B1DDC6A6-8EFF-442E-A8C3-CF4DFC44FD87}"/>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ED231C13-6655-482E-837A-16D4CE401170}"/>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D43B04BD-11E4-4122-9138-8D1F7CECDB53}"/>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群馬県東吾妻町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214848AB-8961-4D44-B679-844750C0F7C6}"/>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A3041BF8-D7E5-4536-AF74-F72922493FED}"/>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8F3249E1-2D4A-4AAA-8425-BC4B8306A8EB}"/>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258C0EC-448A-4457-9BA9-143F114E9A28}"/>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212AA54B-3700-4337-86DB-1C545F51CE90}"/>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371693D1-A877-473C-9163-8F4DFCCA9F8B}"/>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12,339
12,050
253.91
8,619,386
8,241,681
305,511
5,774,053
10,059,646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C42B1CF3-0150-42DE-A300-831883A1EA0B}"/>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B532E231-087A-4DAD-B4DD-4D91C207F6CD}"/>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E3D930E9-7281-4709-A577-CA5609D789E6}"/>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FB5EA261-4A17-45C1-966A-2114C7F5AEB1}"/>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797A6DB8-4E92-49D5-813D-7BA38DC3BECC}"/>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F0531E0E-3B43-4041-A3C9-EDF583262AC5}"/>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C27892E3-BD9D-42A6-A6C1-6A274DC03852}"/>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6D06F38C-57D9-4E66-8B6E-136C6BDF424F}"/>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59B02379-2AA0-4264-8BF0-82D84407B9C9}"/>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F695B32B-250D-4D18-B426-4D8F6D395BB9}"/>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2A4301E4-9EE2-4BBA-94DF-B65BA22FE7AF}"/>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10140E96-E211-4110-8B59-6EE39EF22955}"/>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39C17490-D78D-4636-9680-16AAE4A3D8B5}"/>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51148C3D-B9BC-471F-ADA3-FB6915B60112}"/>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A58CB80E-3DA6-4AB9-8917-DC1988835C90}"/>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40F23B02-A940-40F1-995D-D7727B9BAFD0}"/>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ABBDE9B5-9EF9-403E-99A0-C5514B49FB80}"/>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12A51214-D858-4589-89A4-156718F548A5}"/>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47AE5137-E732-4821-A5DE-7E40A5AAFB86}"/>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94F8679F-F704-48A4-B16A-A4DC65569A33}"/>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CFB9E3A3-02FF-4AB5-BD24-38AAB298D68A}"/>
            </a:ext>
          </a:extLst>
        </xdr:cNvPr>
        <xdr:cNvSpPr txBox="1"/>
      </xdr:nvSpPr>
      <xdr:spPr>
        <a:xfrm>
          <a:off x="419100" y="3368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253A45F1-17D3-46B2-BB5F-3112375BC1C6}"/>
            </a:ext>
          </a:extLst>
        </xdr:cNvPr>
        <xdr:cNvSpPr txBox="1"/>
      </xdr:nvSpPr>
      <xdr:spPr>
        <a:xfrm>
          <a:off x="419100" y="35972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1673C76C-3F93-45FB-B4BD-BCBA4DD30C25}"/>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70E05F03-5CD6-44BE-9FA7-F742FE9EC0D1}"/>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a:extLst>
            <a:ext uri="{FF2B5EF4-FFF2-40B4-BE49-F238E27FC236}">
              <a16:creationId xmlns:a16="http://schemas.microsoft.com/office/drawing/2014/main" id="{5D673A2D-8591-47DA-936B-7E54D01E89F6}"/>
            </a:ext>
          </a:extLst>
        </xdr:cNvPr>
        <xdr:cNvSpPr/>
      </xdr:nvSpPr>
      <xdr:spPr>
        <a:xfrm>
          <a:off x="3631062" y="4449221"/>
          <a:ext cx="42455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BC519359-F31C-4CE9-BB5E-F43C6D1F8A85}"/>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52F85A33-40B3-4218-B229-6FC75BD38D2A}"/>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4FF5094F-191B-480D-B097-96E2F9ED0C0E}"/>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4E966FA2-301D-4DC5-A0E4-2F28808A9417}"/>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C264AC5-8373-4B22-8646-00A9E8DA1E45}"/>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416872A0-8D56-4237-8DFC-6DEFADA0A246}"/>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3F6141B-AC02-4519-866A-2E279097D19F}"/>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57CC6792-D23C-46ED-B1BE-6B3C478F216E}"/>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7DFD36E6-C6EC-41B8-BAD8-46321F7786ED}"/>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744D52F0-8FE5-4F1A-B6A6-A06E2074535E}"/>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a:t>
          </a:r>
          <a:r>
            <a:rPr kumimoji="1" lang="ja-JP" altLang="en-US" sz="1100">
              <a:solidFill>
                <a:schemeClr val="dk1"/>
              </a:solidFill>
              <a:effectLst/>
              <a:latin typeface="+mn-lt"/>
              <a:ea typeface="+mn-ea"/>
              <a:cs typeface="+mn-cs"/>
            </a:rPr>
            <a:t>については類似団体に比べ低くなっているが、教育施設等大規模な修繕も控えているため、中長期的な見通しの中で統廃合も視野に入れて施設管理をしていきたい。</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5638EF6A-AD42-4238-BF01-FA7D0A1A7320}"/>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B9A4A987-7F41-417C-BB6C-F72543EA6D19}"/>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5785F4C7-DDF4-4AEB-83D8-F1036D0AE078}"/>
            </a:ext>
          </a:extLst>
        </xdr:cNvPr>
        <xdr:cNvSpPr txBox="1"/>
      </xdr:nvSpPr>
      <xdr:spPr>
        <a:xfrm>
          <a:off x="741836" y="67229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FA4D4CD9-3878-4B48-927D-1733DC75403B}"/>
            </a:ext>
          </a:extLst>
        </xdr:cNvPr>
        <xdr:cNvCxnSpPr/>
      </xdr:nvCxnSpPr>
      <xdr:spPr>
        <a:xfrm>
          <a:off x="1158875" y="64071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3F785887-B5BD-477D-86B5-7329A67BF6BB}"/>
            </a:ext>
          </a:extLst>
        </xdr:cNvPr>
        <xdr:cNvSpPr txBox="1"/>
      </xdr:nvSpPr>
      <xdr:spPr>
        <a:xfrm>
          <a:off x="789956" y="632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2E9FD5D6-7B10-4CCB-B5CE-7B2292EC0D7E}"/>
            </a:ext>
          </a:extLst>
        </xdr:cNvPr>
        <xdr:cNvCxnSpPr/>
      </xdr:nvCxnSpPr>
      <xdr:spPr>
        <a:xfrm>
          <a:off x="1158875" y="5997575"/>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164971E9-3F2A-4C9F-91AE-D3EF4FEA0BAE}"/>
            </a:ext>
          </a:extLst>
        </xdr:cNvPr>
        <xdr:cNvSpPr txBox="1"/>
      </xdr:nvSpPr>
      <xdr:spPr>
        <a:xfrm>
          <a:off x="789956" y="59037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3E328973-BC13-4CBF-8E13-3CE17A90FFC8}"/>
            </a:ext>
          </a:extLst>
        </xdr:cNvPr>
        <xdr:cNvCxnSpPr/>
      </xdr:nvCxnSpPr>
      <xdr:spPr>
        <a:xfrm>
          <a:off x="1158875" y="55880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9634DD17-910E-49D5-9DD2-7595B412D3F1}"/>
            </a:ext>
          </a:extLst>
        </xdr:cNvPr>
        <xdr:cNvSpPr txBox="1"/>
      </xdr:nvSpPr>
      <xdr:spPr>
        <a:xfrm>
          <a:off x="789956" y="55037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4B4B26D8-0CAF-4662-92EB-F42B62232A14}"/>
            </a:ext>
          </a:extLst>
        </xdr:cNvPr>
        <xdr:cNvCxnSpPr/>
      </xdr:nvCxnSpPr>
      <xdr:spPr>
        <a:xfrm>
          <a:off x="1158875" y="51879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B05E6F67-790E-4E30-BBED-8AB1835CF83A}"/>
            </a:ext>
          </a:extLst>
        </xdr:cNvPr>
        <xdr:cNvSpPr txBox="1"/>
      </xdr:nvSpPr>
      <xdr:spPr>
        <a:xfrm>
          <a:off x="789956" y="50941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D9F305F6-C3DF-4A97-8DE9-EA9DA192C56E}"/>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1" name="テキスト ボックス 60">
          <a:extLst>
            <a:ext uri="{FF2B5EF4-FFF2-40B4-BE49-F238E27FC236}">
              <a16:creationId xmlns:a16="http://schemas.microsoft.com/office/drawing/2014/main" id="{1F20D53B-577E-4D59-83EA-E137B848D25A}"/>
            </a:ext>
          </a:extLst>
        </xdr:cNvPr>
        <xdr:cNvSpPr txBox="1"/>
      </xdr:nvSpPr>
      <xdr:spPr>
        <a:xfrm>
          <a:off x="819028" y="46845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9D75E1E5-A941-4935-8BDA-3F8055AD7C33}"/>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30734</xdr:rowOff>
    </xdr:from>
    <xdr:to>
      <xdr:col>23</xdr:col>
      <xdr:colOff>85090</xdr:colOff>
      <xdr:row>34</xdr:row>
      <xdr:rowOff>92329</xdr:rowOff>
    </xdr:to>
    <xdr:cxnSp macro="">
      <xdr:nvCxnSpPr>
        <xdr:cNvPr id="63" name="直線コネクタ 62">
          <a:extLst>
            <a:ext uri="{FF2B5EF4-FFF2-40B4-BE49-F238E27FC236}">
              <a16:creationId xmlns:a16="http://schemas.microsoft.com/office/drawing/2014/main" id="{461476B4-C7AA-4A26-B6D0-FD675257A3C2}"/>
            </a:ext>
          </a:extLst>
        </xdr:cNvPr>
        <xdr:cNvCxnSpPr/>
      </xdr:nvCxnSpPr>
      <xdr:spPr>
        <a:xfrm flipV="1">
          <a:off x="4306570" y="5380609"/>
          <a:ext cx="1270" cy="1036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96156</xdr:rowOff>
    </xdr:from>
    <xdr:ext cx="405111" cy="259045"/>
    <xdr:sp macro="" textlink="">
      <xdr:nvSpPr>
        <xdr:cNvPr id="64" name="有形固定資産減価償却率最小値テキスト">
          <a:extLst>
            <a:ext uri="{FF2B5EF4-FFF2-40B4-BE49-F238E27FC236}">
              <a16:creationId xmlns:a16="http://schemas.microsoft.com/office/drawing/2014/main" id="{8E55C802-BBDB-4A30-94D9-083E8E7D8270}"/>
            </a:ext>
          </a:extLst>
        </xdr:cNvPr>
        <xdr:cNvSpPr txBox="1"/>
      </xdr:nvSpPr>
      <xdr:spPr>
        <a:xfrm>
          <a:off x="4359275" y="6420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92329</xdr:rowOff>
    </xdr:from>
    <xdr:to>
      <xdr:col>23</xdr:col>
      <xdr:colOff>174625</xdr:colOff>
      <xdr:row>34</xdr:row>
      <xdr:rowOff>92329</xdr:rowOff>
    </xdr:to>
    <xdr:cxnSp macro="">
      <xdr:nvCxnSpPr>
        <xdr:cNvPr id="65" name="直線コネクタ 64">
          <a:extLst>
            <a:ext uri="{FF2B5EF4-FFF2-40B4-BE49-F238E27FC236}">
              <a16:creationId xmlns:a16="http://schemas.microsoft.com/office/drawing/2014/main" id="{0FFC9B51-57A3-40C9-AF0F-20231EC5BFE9}"/>
            </a:ext>
          </a:extLst>
        </xdr:cNvPr>
        <xdr:cNvCxnSpPr/>
      </xdr:nvCxnSpPr>
      <xdr:spPr>
        <a:xfrm>
          <a:off x="4216400" y="6416929"/>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148861</xdr:rowOff>
    </xdr:from>
    <xdr:ext cx="405111" cy="259045"/>
    <xdr:sp macro="" textlink="">
      <xdr:nvSpPr>
        <xdr:cNvPr id="66" name="有形固定資産減価償却率最大値テキスト">
          <a:extLst>
            <a:ext uri="{FF2B5EF4-FFF2-40B4-BE49-F238E27FC236}">
              <a16:creationId xmlns:a16="http://schemas.microsoft.com/office/drawing/2014/main" id="{0547485C-2F04-4BEF-8F3C-B97351912C82}"/>
            </a:ext>
          </a:extLst>
        </xdr:cNvPr>
        <xdr:cNvSpPr txBox="1"/>
      </xdr:nvSpPr>
      <xdr:spPr>
        <a:xfrm>
          <a:off x="4359275" y="5174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30734</xdr:rowOff>
    </xdr:from>
    <xdr:to>
      <xdr:col>23</xdr:col>
      <xdr:colOff>174625</xdr:colOff>
      <xdr:row>28</xdr:row>
      <xdr:rowOff>30734</xdr:rowOff>
    </xdr:to>
    <xdr:cxnSp macro="">
      <xdr:nvCxnSpPr>
        <xdr:cNvPr id="67" name="直線コネクタ 66">
          <a:extLst>
            <a:ext uri="{FF2B5EF4-FFF2-40B4-BE49-F238E27FC236}">
              <a16:creationId xmlns:a16="http://schemas.microsoft.com/office/drawing/2014/main" id="{8FA82E40-D345-433C-9E3C-3E0E098889E5}"/>
            </a:ext>
          </a:extLst>
        </xdr:cNvPr>
        <xdr:cNvCxnSpPr/>
      </xdr:nvCxnSpPr>
      <xdr:spPr>
        <a:xfrm>
          <a:off x="4216400" y="5380609"/>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156481</xdr:rowOff>
    </xdr:from>
    <xdr:ext cx="405111" cy="259045"/>
    <xdr:sp macro="" textlink="">
      <xdr:nvSpPr>
        <xdr:cNvPr id="68" name="有形固定資産減価償却率平均値テキスト">
          <a:extLst>
            <a:ext uri="{FF2B5EF4-FFF2-40B4-BE49-F238E27FC236}">
              <a16:creationId xmlns:a16="http://schemas.microsoft.com/office/drawing/2014/main" id="{C14E09D2-10C0-4105-924B-D47A36BAE36A}"/>
            </a:ext>
          </a:extLst>
        </xdr:cNvPr>
        <xdr:cNvSpPr txBox="1"/>
      </xdr:nvSpPr>
      <xdr:spPr>
        <a:xfrm>
          <a:off x="4359275" y="59984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6604</xdr:rowOff>
    </xdr:from>
    <xdr:to>
      <xdr:col>23</xdr:col>
      <xdr:colOff>136525</xdr:colOff>
      <xdr:row>32</xdr:row>
      <xdr:rowOff>108204</xdr:rowOff>
    </xdr:to>
    <xdr:sp macro="" textlink="">
      <xdr:nvSpPr>
        <xdr:cNvPr id="69" name="フローチャート: 判断 68">
          <a:extLst>
            <a:ext uri="{FF2B5EF4-FFF2-40B4-BE49-F238E27FC236}">
              <a16:creationId xmlns:a16="http://schemas.microsoft.com/office/drawing/2014/main" id="{9934A3D4-8396-467B-A830-194DFF24D0F2}"/>
            </a:ext>
          </a:extLst>
        </xdr:cNvPr>
        <xdr:cNvSpPr/>
      </xdr:nvSpPr>
      <xdr:spPr>
        <a:xfrm>
          <a:off x="4254500" y="601052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15240</xdr:rowOff>
    </xdr:from>
    <xdr:to>
      <xdr:col>19</xdr:col>
      <xdr:colOff>187325</xdr:colOff>
      <xdr:row>32</xdr:row>
      <xdr:rowOff>116840</xdr:rowOff>
    </xdr:to>
    <xdr:sp macro="" textlink="">
      <xdr:nvSpPr>
        <xdr:cNvPr id="70" name="フローチャート: 判断 69">
          <a:extLst>
            <a:ext uri="{FF2B5EF4-FFF2-40B4-BE49-F238E27FC236}">
              <a16:creationId xmlns:a16="http://schemas.microsoft.com/office/drawing/2014/main" id="{1C5D6C28-B260-4823-BACA-7FF1E209F98F}"/>
            </a:ext>
          </a:extLst>
        </xdr:cNvPr>
        <xdr:cNvSpPr/>
      </xdr:nvSpPr>
      <xdr:spPr>
        <a:xfrm>
          <a:off x="3616325" y="601281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154305</xdr:rowOff>
    </xdr:from>
    <xdr:to>
      <xdr:col>15</xdr:col>
      <xdr:colOff>187325</xdr:colOff>
      <xdr:row>32</xdr:row>
      <xdr:rowOff>84455</xdr:rowOff>
    </xdr:to>
    <xdr:sp macro="" textlink="">
      <xdr:nvSpPr>
        <xdr:cNvPr id="71" name="フローチャート: 判断 70">
          <a:extLst>
            <a:ext uri="{FF2B5EF4-FFF2-40B4-BE49-F238E27FC236}">
              <a16:creationId xmlns:a16="http://schemas.microsoft.com/office/drawing/2014/main" id="{F4227259-85CD-4608-A201-0CFDC8D584D0}"/>
            </a:ext>
          </a:extLst>
        </xdr:cNvPr>
        <xdr:cNvSpPr/>
      </xdr:nvSpPr>
      <xdr:spPr>
        <a:xfrm>
          <a:off x="2930525" y="59931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154305</xdr:rowOff>
    </xdr:from>
    <xdr:to>
      <xdr:col>11</xdr:col>
      <xdr:colOff>187325</xdr:colOff>
      <xdr:row>32</xdr:row>
      <xdr:rowOff>84455</xdr:rowOff>
    </xdr:to>
    <xdr:sp macro="" textlink="">
      <xdr:nvSpPr>
        <xdr:cNvPr id="72" name="フローチャート: 判断 71">
          <a:extLst>
            <a:ext uri="{FF2B5EF4-FFF2-40B4-BE49-F238E27FC236}">
              <a16:creationId xmlns:a16="http://schemas.microsoft.com/office/drawing/2014/main" id="{5829E2F6-3BCF-4684-88C6-4697F95122FE}"/>
            </a:ext>
          </a:extLst>
        </xdr:cNvPr>
        <xdr:cNvSpPr/>
      </xdr:nvSpPr>
      <xdr:spPr>
        <a:xfrm>
          <a:off x="2244725" y="59931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141351</xdr:rowOff>
    </xdr:from>
    <xdr:to>
      <xdr:col>7</xdr:col>
      <xdr:colOff>187325</xdr:colOff>
      <xdr:row>32</xdr:row>
      <xdr:rowOff>71501</xdr:rowOff>
    </xdr:to>
    <xdr:sp macro="" textlink="">
      <xdr:nvSpPr>
        <xdr:cNvPr id="73" name="フローチャート: 判断 72">
          <a:extLst>
            <a:ext uri="{FF2B5EF4-FFF2-40B4-BE49-F238E27FC236}">
              <a16:creationId xmlns:a16="http://schemas.microsoft.com/office/drawing/2014/main" id="{897C7C21-0085-4556-AAC9-6795B84E7525}"/>
            </a:ext>
          </a:extLst>
        </xdr:cNvPr>
        <xdr:cNvSpPr/>
      </xdr:nvSpPr>
      <xdr:spPr>
        <a:xfrm>
          <a:off x="1558925" y="5983351"/>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EE955092-539E-4D7F-8CF2-24F8521F32CA}"/>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6D283E64-D846-4AC6-81AC-ECE5FDF7827B}"/>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E2D9F0CF-4A10-4C45-AD1C-102B007340D5}"/>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46F1477D-A7E8-4FC5-BEA8-B6A3EC030840}"/>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D0EA52B6-BEE0-4F19-88D3-D053CBA6DD59}"/>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85725</xdr:colOff>
      <xdr:row>30</xdr:row>
      <xdr:rowOff>19177</xdr:rowOff>
    </xdr:from>
    <xdr:to>
      <xdr:col>11</xdr:col>
      <xdr:colOff>187325</xdr:colOff>
      <xdr:row>30</xdr:row>
      <xdr:rowOff>120777</xdr:rowOff>
    </xdr:to>
    <xdr:sp macro="" textlink="">
      <xdr:nvSpPr>
        <xdr:cNvPr id="79" name="楕円 78">
          <a:extLst>
            <a:ext uri="{FF2B5EF4-FFF2-40B4-BE49-F238E27FC236}">
              <a16:creationId xmlns:a16="http://schemas.microsoft.com/office/drawing/2014/main" id="{2F050F4A-DB0C-498C-B8BC-4F27876E5610}"/>
            </a:ext>
          </a:extLst>
        </xdr:cNvPr>
        <xdr:cNvSpPr/>
      </xdr:nvSpPr>
      <xdr:spPr>
        <a:xfrm>
          <a:off x="2244725" y="569607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19177</xdr:rowOff>
    </xdr:from>
    <xdr:to>
      <xdr:col>7</xdr:col>
      <xdr:colOff>187325</xdr:colOff>
      <xdr:row>30</xdr:row>
      <xdr:rowOff>120777</xdr:rowOff>
    </xdr:to>
    <xdr:sp macro="" textlink="">
      <xdr:nvSpPr>
        <xdr:cNvPr id="80" name="楕円 79">
          <a:extLst>
            <a:ext uri="{FF2B5EF4-FFF2-40B4-BE49-F238E27FC236}">
              <a16:creationId xmlns:a16="http://schemas.microsoft.com/office/drawing/2014/main" id="{8247C124-24B4-4564-BB58-60577C2FC70A}"/>
            </a:ext>
          </a:extLst>
        </xdr:cNvPr>
        <xdr:cNvSpPr/>
      </xdr:nvSpPr>
      <xdr:spPr>
        <a:xfrm>
          <a:off x="1558925" y="569607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69977</xdr:rowOff>
    </xdr:from>
    <xdr:to>
      <xdr:col>11</xdr:col>
      <xdr:colOff>136525</xdr:colOff>
      <xdr:row>30</xdr:row>
      <xdr:rowOff>69977</xdr:rowOff>
    </xdr:to>
    <xdr:cxnSp macro="">
      <xdr:nvCxnSpPr>
        <xdr:cNvPr id="81" name="直線コネクタ 80">
          <a:extLst>
            <a:ext uri="{FF2B5EF4-FFF2-40B4-BE49-F238E27FC236}">
              <a16:creationId xmlns:a16="http://schemas.microsoft.com/office/drawing/2014/main" id="{78E0CA96-13BD-4F48-B2F0-2469FCD6D4F3}"/>
            </a:ext>
          </a:extLst>
        </xdr:cNvPr>
        <xdr:cNvCxnSpPr/>
      </xdr:nvCxnSpPr>
      <xdr:spPr>
        <a:xfrm>
          <a:off x="1616075" y="5743702"/>
          <a:ext cx="685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133367</xdr:rowOff>
    </xdr:from>
    <xdr:ext cx="405111" cy="259045"/>
    <xdr:sp macro="" textlink="">
      <xdr:nvSpPr>
        <xdr:cNvPr id="82" name="n_1aveValue有形固定資産減価償却率">
          <a:extLst>
            <a:ext uri="{FF2B5EF4-FFF2-40B4-BE49-F238E27FC236}">
              <a16:creationId xmlns:a16="http://schemas.microsoft.com/office/drawing/2014/main" id="{108A30EF-17C0-4262-A1E0-240C6AD0E886}"/>
            </a:ext>
          </a:extLst>
        </xdr:cNvPr>
        <xdr:cNvSpPr txBox="1"/>
      </xdr:nvSpPr>
      <xdr:spPr>
        <a:xfrm>
          <a:off x="3474094" y="5810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100982</xdr:rowOff>
    </xdr:from>
    <xdr:ext cx="405111" cy="259045"/>
    <xdr:sp macro="" textlink="">
      <xdr:nvSpPr>
        <xdr:cNvPr id="83" name="n_2aveValue有形固定資産減価償却率">
          <a:extLst>
            <a:ext uri="{FF2B5EF4-FFF2-40B4-BE49-F238E27FC236}">
              <a16:creationId xmlns:a16="http://schemas.microsoft.com/office/drawing/2014/main" id="{325F9281-E3B1-45CC-981D-643F14BA7F0E}"/>
            </a:ext>
          </a:extLst>
        </xdr:cNvPr>
        <xdr:cNvSpPr txBox="1"/>
      </xdr:nvSpPr>
      <xdr:spPr>
        <a:xfrm>
          <a:off x="2797819" y="5781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75582</xdr:rowOff>
    </xdr:from>
    <xdr:ext cx="405111" cy="259045"/>
    <xdr:sp macro="" textlink="">
      <xdr:nvSpPr>
        <xdr:cNvPr id="84" name="n_3aveValue有形固定資産減価償却率">
          <a:extLst>
            <a:ext uri="{FF2B5EF4-FFF2-40B4-BE49-F238E27FC236}">
              <a16:creationId xmlns:a16="http://schemas.microsoft.com/office/drawing/2014/main" id="{258605B8-5A07-4507-A1AA-55063182313D}"/>
            </a:ext>
          </a:extLst>
        </xdr:cNvPr>
        <xdr:cNvSpPr txBox="1"/>
      </xdr:nvSpPr>
      <xdr:spPr>
        <a:xfrm>
          <a:off x="2112019" y="6076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62628</xdr:rowOff>
    </xdr:from>
    <xdr:ext cx="405111" cy="259045"/>
    <xdr:sp macro="" textlink="">
      <xdr:nvSpPr>
        <xdr:cNvPr id="85" name="n_4aveValue有形固定資産減価償却率">
          <a:extLst>
            <a:ext uri="{FF2B5EF4-FFF2-40B4-BE49-F238E27FC236}">
              <a16:creationId xmlns:a16="http://schemas.microsoft.com/office/drawing/2014/main" id="{240411BD-B02B-4FD1-84DE-C38C920796AD}"/>
            </a:ext>
          </a:extLst>
        </xdr:cNvPr>
        <xdr:cNvSpPr txBox="1"/>
      </xdr:nvSpPr>
      <xdr:spPr>
        <a:xfrm>
          <a:off x="1426219" y="606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137304</xdr:rowOff>
    </xdr:from>
    <xdr:ext cx="405111" cy="259045"/>
    <xdr:sp macro="" textlink="">
      <xdr:nvSpPr>
        <xdr:cNvPr id="86" name="n_3mainValue有形固定資産減価償却率">
          <a:extLst>
            <a:ext uri="{FF2B5EF4-FFF2-40B4-BE49-F238E27FC236}">
              <a16:creationId xmlns:a16="http://schemas.microsoft.com/office/drawing/2014/main" id="{2C3F1298-928F-45BD-8363-E1DA4CDBDA38}"/>
            </a:ext>
          </a:extLst>
        </xdr:cNvPr>
        <xdr:cNvSpPr txBox="1"/>
      </xdr:nvSpPr>
      <xdr:spPr>
        <a:xfrm>
          <a:off x="2112019" y="549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137304</xdr:rowOff>
    </xdr:from>
    <xdr:ext cx="405111" cy="259045"/>
    <xdr:sp macro="" textlink="">
      <xdr:nvSpPr>
        <xdr:cNvPr id="87" name="n_4mainValue有形固定資産減価償却率">
          <a:extLst>
            <a:ext uri="{FF2B5EF4-FFF2-40B4-BE49-F238E27FC236}">
              <a16:creationId xmlns:a16="http://schemas.microsoft.com/office/drawing/2014/main" id="{DEB618B2-1179-4290-8629-AA2A5BB3D461}"/>
            </a:ext>
          </a:extLst>
        </xdr:cNvPr>
        <xdr:cNvSpPr txBox="1"/>
      </xdr:nvSpPr>
      <xdr:spPr>
        <a:xfrm>
          <a:off x="1426219" y="549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8" name="正方形/長方形 87">
          <a:extLst>
            <a:ext uri="{FF2B5EF4-FFF2-40B4-BE49-F238E27FC236}">
              <a16:creationId xmlns:a16="http://schemas.microsoft.com/office/drawing/2014/main" id="{E9A3818E-6ABE-4A31-AF48-C33CBFB7F5A1}"/>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89" name="正方形/長方形 88">
          <a:extLst>
            <a:ext uri="{FF2B5EF4-FFF2-40B4-BE49-F238E27FC236}">
              <a16:creationId xmlns:a16="http://schemas.microsoft.com/office/drawing/2014/main" id="{CF0A5BC5-01F2-4E0C-AB3A-7A3D23E758FB}"/>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0" name="正方形/長方形 89">
          <a:extLst>
            <a:ext uri="{FF2B5EF4-FFF2-40B4-BE49-F238E27FC236}">
              <a16:creationId xmlns:a16="http://schemas.microsoft.com/office/drawing/2014/main" id="{D04B6E35-0CD9-4A2E-828C-74CBB5BFB0E6}"/>
            </a:ext>
          </a:extLst>
        </xdr:cNvPr>
        <xdr:cNvSpPr/>
      </xdr:nvSpPr>
      <xdr:spPr>
        <a:xfrm>
          <a:off x="12446540" y="444922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[ 578.1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1" name="正方形/長方形 90">
          <a:extLst>
            <a:ext uri="{FF2B5EF4-FFF2-40B4-BE49-F238E27FC236}">
              <a16:creationId xmlns:a16="http://schemas.microsoft.com/office/drawing/2014/main" id="{EBED94F1-B536-4ADE-B2DB-A0DD7403931C}"/>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2" name="正方形/長方形 91">
          <a:extLst>
            <a:ext uri="{FF2B5EF4-FFF2-40B4-BE49-F238E27FC236}">
              <a16:creationId xmlns:a16="http://schemas.microsoft.com/office/drawing/2014/main" id="{8C3439E5-7D33-4049-9849-A4CDA8F1CA89}"/>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3" name="正方形/長方形 92">
          <a:extLst>
            <a:ext uri="{FF2B5EF4-FFF2-40B4-BE49-F238E27FC236}">
              <a16:creationId xmlns:a16="http://schemas.microsoft.com/office/drawing/2014/main" id="{0501C0B3-4274-4C31-9E18-4FD67FE4F8A4}"/>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4" name="正方形/長方形 93">
          <a:extLst>
            <a:ext uri="{FF2B5EF4-FFF2-40B4-BE49-F238E27FC236}">
              <a16:creationId xmlns:a16="http://schemas.microsoft.com/office/drawing/2014/main" id="{7E8A8C83-D2AB-4AB3-B7B4-8B41B33CFDBE}"/>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5" name="正方形/長方形 94">
          <a:extLst>
            <a:ext uri="{FF2B5EF4-FFF2-40B4-BE49-F238E27FC236}">
              <a16:creationId xmlns:a16="http://schemas.microsoft.com/office/drawing/2014/main" id="{5D6821DF-303A-4B97-AE11-3A2169BEC289}"/>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6" name="正方形/長方形 95">
          <a:extLst>
            <a:ext uri="{FF2B5EF4-FFF2-40B4-BE49-F238E27FC236}">
              <a16:creationId xmlns:a16="http://schemas.microsoft.com/office/drawing/2014/main" id="{96C75EA4-0E4B-44C9-89A8-FEEC4C07DCBE}"/>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7" name="正方形/長方形 96">
          <a:extLst>
            <a:ext uri="{FF2B5EF4-FFF2-40B4-BE49-F238E27FC236}">
              <a16:creationId xmlns:a16="http://schemas.microsoft.com/office/drawing/2014/main" id="{25EBA9AD-801F-434F-82D4-1D41E5C238AD}"/>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8" name="正方形/長方形 97">
          <a:extLst>
            <a:ext uri="{FF2B5EF4-FFF2-40B4-BE49-F238E27FC236}">
              <a16:creationId xmlns:a16="http://schemas.microsoft.com/office/drawing/2014/main" id="{9A626CAD-4BC3-4056-B478-C39D0701813F}"/>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9" name="正方形/長方形 98">
          <a:extLst>
            <a:ext uri="{FF2B5EF4-FFF2-40B4-BE49-F238E27FC236}">
              <a16:creationId xmlns:a16="http://schemas.microsoft.com/office/drawing/2014/main" id="{C60FFECA-6F89-4017-B45E-B7071D39109E}"/>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0" name="テキスト ボックス 99">
          <a:extLst>
            <a:ext uri="{FF2B5EF4-FFF2-40B4-BE49-F238E27FC236}">
              <a16:creationId xmlns:a16="http://schemas.microsoft.com/office/drawing/2014/main" id="{200CF683-5083-4E15-9C48-B1DA5A5FBB28}"/>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地方債残高</a:t>
          </a:r>
          <a:r>
            <a:rPr kumimoji="1" lang="ja-JP" altLang="en-US" sz="1100">
              <a:solidFill>
                <a:schemeClr val="dk1"/>
              </a:solidFill>
              <a:effectLst/>
              <a:latin typeface="+mn-lt"/>
              <a:ea typeface="+mn-ea"/>
              <a:cs typeface="+mn-cs"/>
            </a:rPr>
            <a:t>と併せて</a:t>
          </a:r>
          <a:r>
            <a:rPr kumimoji="1" lang="ja-JP" altLang="ja-JP" sz="1100">
              <a:solidFill>
                <a:schemeClr val="dk1"/>
              </a:solidFill>
              <a:effectLst/>
              <a:latin typeface="+mn-lt"/>
              <a:ea typeface="+mn-ea"/>
              <a:cs typeface="+mn-cs"/>
            </a:rPr>
            <a:t>臨時財政対策債発行可能額</a:t>
          </a:r>
          <a:r>
            <a:rPr kumimoji="1" lang="ja-JP" altLang="en-US" sz="1100">
              <a:solidFill>
                <a:schemeClr val="dk1"/>
              </a:solidFill>
              <a:effectLst/>
              <a:latin typeface="+mn-lt"/>
              <a:ea typeface="+mn-ea"/>
              <a:cs typeface="+mn-cs"/>
            </a:rPr>
            <a:t>も減少しており、</a:t>
          </a:r>
          <a:r>
            <a:rPr kumimoji="1" lang="ja-JP" altLang="ja-JP" sz="1100">
              <a:solidFill>
                <a:schemeClr val="dk1"/>
              </a:solidFill>
              <a:effectLst/>
              <a:latin typeface="+mn-lt"/>
              <a:ea typeface="+mn-ea"/>
              <a:cs typeface="+mn-cs"/>
            </a:rPr>
            <a:t>経常一般財源等の減少により債務償還比率は令和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年度に比べて</a:t>
          </a:r>
          <a:r>
            <a:rPr kumimoji="1" lang="en-US" altLang="ja-JP" sz="1100">
              <a:solidFill>
                <a:schemeClr val="dk1"/>
              </a:solidFill>
              <a:effectLst/>
              <a:latin typeface="+mn-lt"/>
              <a:ea typeface="+mn-ea"/>
              <a:cs typeface="+mn-cs"/>
            </a:rPr>
            <a:t>16.1</a:t>
          </a:r>
          <a:r>
            <a:rPr kumimoji="1" lang="ja-JP" altLang="ja-JP" sz="1100">
              <a:solidFill>
                <a:schemeClr val="dk1"/>
              </a:solidFill>
              <a:effectLst/>
              <a:latin typeface="+mn-lt"/>
              <a:ea typeface="+mn-ea"/>
              <a:cs typeface="+mn-cs"/>
            </a:rPr>
            <a:t>％悪化している。</a:t>
          </a:r>
          <a:r>
            <a:rPr kumimoji="1" lang="ja-JP" altLang="en-US" sz="1100">
              <a:solidFill>
                <a:schemeClr val="dk1"/>
              </a:solidFill>
              <a:effectLst/>
              <a:latin typeface="+mn-lt"/>
              <a:ea typeface="+mn-ea"/>
              <a:cs typeface="+mn-cs"/>
            </a:rPr>
            <a:t>債券運用等自主財源の確保に努める。</a:t>
          </a:r>
          <a:endParaRPr kumimoji="1" lang="en-US" altLang="ja-JP" sz="1100">
            <a:solidFill>
              <a:schemeClr val="dk1"/>
            </a:solidFill>
            <a:effectLst/>
            <a:latin typeface="+mn-lt"/>
            <a:ea typeface="+mn-ea"/>
            <a:cs typeface="+mn-cs"/>
          </a:endParaRPr>
        </a:p>
      </xdr:txBody>
    </xdr:sp>
    <xdr:clientData/>
  </xdr:twoCellAnchor>
  <xdr:oneCellAnchor>
    <xdr:from>
      <xdr:col>57</xdr:col>
      <xdr:colOff>111125</xdr:colOff>
      <xdr:row>23</xdr:row>
      <xdr:rowOff>47625</xdr:rowOff>
    </xdr:from>
    <xdr:ext cx="349839" cy="225703"/>
    <xdr:sp macro="" textlink="">
      <xdr:nvSpPr>
        <xdr:cNvPr id="101" name="テキスト ボックス 100">
          <a:extLst>
            <a:ext uri="{FF2B5EF4-FFF2-40B4-BE49-F238E27FC236}">
              <a16:creationId xmlns:a16="http://schemas.microsoft.com/office/drawing/2014/main" id="{88D42185-DAA6-4583-B9DC-592F988CD63C}"/>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2" name="直線コネクタ 101">
          <a:extLst>
            <a:ext uri="{FF2B5EF4-FFF2-40B4-BE49-F238E27FC236}">
              <a16:creationId xmlns:a16="http://schemas.microsoft.com/office/drawing/2014/main" id="{C28A78BA-E043-41BC-B99A-29095706ABD4}"/>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3" name="テキスト ボックス 102">
          <a:extLst>
            <a:ext uri="{FF2B5EF4-FFF2-40B4-BE49-F238E27FC236}">
              <a16:creationId xmlns:a16="http://schemas.microsoft.com/office/drawing/2014/main" id="{6B227A4E-E287-448A-AAC4-D9E2FC4894A2}"/>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4" name="直線コネクタ 103">
          <a:extLst>
            <a:ext uri="{FF2B5EF4-FFF2-40B4-BE49-F238E27FC236}">
              <a16:creationId xmlns:a16="http://schemas.microsoft.com/office/drawing/2014/main" id="{74017425-E00D-4012-B213-9FF5E1A76121}"/>
            </a:ext>
          </a:extLst>
        </xdr:cNvPr>
        <xdr:cNvCxnSpPr/>
      </xdr:nvCxnSpPr>
      <xdr:spPr>
        <a:xfrm>
          <a:off x="10198100" y="647594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05" name="テキスト ボックス 104">
          <a:extLst>
            <a:ext uri="{FF2B5EF4-FFF2-40B4-BE49-F238E27FC236}">
              <a16:creationId xmlns:a16="http://schemas.microsoft.com/office/drawing/2014/main" id="{C19714B4-CBE9-4591-832F-35517440C9B5}"/>
            </a:ext>
          </a:extLst>
        </xdr:cNvPr>
        <xdr:cNvSpPr txBox="1"/>
      </xdr:nvSpPr>
      <xdr:spPr>
        <a:xfrm>
          <a:off x="9762011" y="63821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6" name="直線コネクタ 105">
          <a:extLst>
            <a:ext uri="{FF2B5EF4-FFF2-40B4-BE49-F238E27FC236}">
              <a16:creationId xmlns:a16="http://schemas.microsoft.com/office/drawing/2014/main" id="{3D326107-81DA-45A5-B3AC-B44FCBD2FA2C}"/>
            </a:ext>
          </a:extLst>
        </xdr:cNvPr>
        <xdr:cNvCxnSpPr/>
      </xdr:nvCxnSpPr>
      <xdr:spPr>
        <a:xfrm>
          <a:off x="10198100" y="613515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7" name="テキスト ボックス 106">
          <a:extLst>
            <a:ext uri="{FF2B5EF4-FFF2-40B4-BE49-F238E27FC236}">
              <a16:creationId xmlns:a16="http://schemas.microsoft.com/office/drawing/2014/main" id="{45ACF25A-20C4-486D-ABBC-59A5DA8F9941}"/>
            </a:ext>
          </a:extLst>
        </xdr:cNvPr>
        <xdr:cNvSpPr txBox="1"/>
      </xdr:nvSpPr>
      <xdr:spPr>
        <a:xfrm>
          <a:off x="9762011" y="60413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8" name="直線コネクタ 107">
          <a:extLst>
            <a:ext uri="{FF2B5EF4-FFF2-40B4-BE49-F238E27FC236}">
              <a16:creationId xmlns:a16="http://schemas.microsoft.com/office/drawing/2014/main" id="{44F79495-CB2E-478A-A228-71370771BEBA}"/>
            </a:ext>
          </a:extLst>
        </xdr:cNvPr>
        <xdr:cNvCxnSpPr/>
      </xdr:nvCxnSpPr>
      <xdr:spPr>
        <a:xfrm>
          <a:off x="10198100" y="57975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09" name="テキスト ボックス 108">
          <a:extLst>
            <a:ext uri="{FF2B5EF4-FFF2-40B4-BE49-F238E27FC236}">
              <a16:creationId xmlns:a16="http://schemas.microsoft.com/office/drawing/2014/main" id="{CF93B5FB-F0AC-4E69-ACCC-EA801D00D568}"/>
            </a:ext>
          </a:extLst>
        </xdr:cNvPr>
        <xdr:cNvSpPr txBox="1"/>
      </xdr:nvSpPr>
      <xdr:spPr>
        <a:xfrm>
          <a:off x="9762011" y="57037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0" name="直線コネクタ 109">
          <a:extLst>
            <a:ext uri="{FF2B5EF4-FFF2-40B4-BE49-F238E27FC236}">
              <a16:creationId xmlns:a16="http://schemas.microsoft.com/office/drawing/2014/main" id="{A0DA8357-9FF9-45A0-B454-D306DA538695}"/>
            </a:ext>
          </a:extLst>
        </xdr:cNvPr>
        <xdr:cNvCxnSpPr/>
      </xdr:nvCxnSpPr>
      <xdr:spPr>
        <a:xfrm>
          <a:off x="10198100" y="545676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1" name="テキスト ボックス 110">
          <a:extLst>
            <a:ext uri="{FF2B5EF4-FFF2-40B4-BE49-F238E27FC236}">
              <a16:creationId xmlns:a16="http://schemas.microsoft.com/office/drawing/2014/main" id="{575365FA-6676-4809-B99B-6F322174FE0B}"/>
            </a:ext>
          </a:extLst>
        </xdr:cNvPr>
        <xdr:cNvSpPr txBox="1"/>
      </xdr:nvSpPr>
      <xdr:spPr>
        <a:xfrm>
          <a:off x="9762011" y="53629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2" name="直線コネクタ 111">
          <a:extLst>
            <a:ext uri="{FF2B5EF4-FFF2-40B4-BE49-F238E27FC236}">
              <a16:creationId xmlns:a16="http://schemas.microsoft.com/office/drawing/2014/main" id="{76C56267-9F14-4BF3-9DE4-DCCC965AE0BD}"/>
            </a:ext>
          </a:extLst>
        </xdr:cNvPr>
        <xdr:cNvCxnSpPr/>
      </xdr:nvCxnSpPr>
      <xdr:spPr>
        <a:xfrm>
          <a:off x="10198100" y="511598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13" name="テキスト ボックス 112">
          <a:extLst>
            <a:ext uri="{FF2B5EF4-FFF2-40B4-BE49-F238E27FC236}">
              <a16:creationId xmlns:a16="http://schemas.microsoft.com/office/drawing/2014/main" id="{483BDA97-DA0C-4418-99C9-791889B293AD}"/>
            </a:ext>
          </a:extLst>
        </xdr:cNvPr>
        <xdr:cNvSpPr txBox="1"/>
      </xdr:nvSpPr>
      <xdr:spPr>
        <a:xfrm>
          <a:off x="9867778" y="50317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4" name="直線コネクタ 113">
          <a:extLst>
            <a:ext uri="{FF2B5EF4-FFF2-40B4-BE49-F238E27FC236}">
              <a16:creationId xmlns:a16="http://schemas.microsoft.com/office/drawing/2014/main" id="{D7D1FD4D-06E5-4C91-9F9B-06A51D1CFEB7}"/>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5" name="債務償還比率グラフ枠">
          <a:extLst>
            <a:ext uri="{FF2B5EF4-FFF2-40B4-BE49-F238E27FC236}">
              <a16:creationId xmlns:a16="http://schemas.microsoft.com/office/drawing/2014/main" id="{A0151083-63C6-40B9-A1B8-950D91FF2AA0}"/>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170413</xdr:rowOff>
    </xdr:to>
    <xdr:cxnSp macro="">
      <xdr:nvCxnSpPr>
        <xdr:cNvPr id="116" name="直線コネクタ 115">
          <a:extLst>
            <a:ext uri="{FF2B5EF4-FFF2-40B4-BE49-F238E27FC236}">
              <a16:creationId xmlns:a16="http://schemas.microsoft.com/office/drawing/2014/main" id="{DB47CC3B-B21A-4580-A5F7-0892FB08817D}"/>
            </a:ext>
          </a:extLst>
        </xdr:cNvPr>
        <xdr:cNvCxnSpPr/>
      </xdr:nvCxnSpPr>
      <xdr:spPr>
        <a:xfrm flipV="1">
          <a:off x="13326745" y="5115983"/>
          <a:ext cx="1269" cy="1369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2790</xdr:rowOff>
    </xdr:from>
    <xdr:ext cx="469744" cy="259045"/>
    <xdr:sp macro="" textlink="">
      <xdr:nvSpPr>
        <xdr:cNvPr id="117" name="債務償還比率最小値テキスト">
          <a:extLst>
            <a:ext uri="{FF2B5EF4-FFF2-40B4-BE49-F238E27FC236}">
              <a16:creationId xmlns:a16="http://schemas.microsoft.com/office/drawing/2014/main" id="{ADA9ABA2-961F-411F-A3A9-3C57302EA249}"/>
            </a:ext>
          </a:extLst>
        </xdr:cNvPr>
        <xdr:cNvSpPr txBox="1"/>
      </xdr:nvSpPr>
      <xdr:spPr>
        <a:xfrm>
          <a:off x="13379450" y="648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170413</xdr:rowOff>
    </xdr:from>
    <xdr:to>
      <xdr:col>76</xdr:col>
      <xdr:colOff>111125</xdr:colOff>
      <xdr:row>34</xdr:row>
      <xdr:rowOff>170413</xdr:rowOff>
    </xdr:to>
    <xdr:cxnSp macro="">
      <xdr:nvCxnSpPr>
        <xdr:cNvPr id="118" name="直線コネクタ 117">
          <a:extLst>
            <a:ext uri="{FF2B5EF4-FFF2-40B4-BE49-F238E27FC236}">
              <a16:creationId xmlns:a16="http://schemas.microsoft.com/office/drawing/2014/main" id="{85FD622D-29A2-4BD5-9471-DAA278839958}"/>
            </a:ext>
          </a:extLst>
        </xdr:cNvPr>
        <xdr:cNvCxnSpPr/>
      </xdr:nvCxnSpPr>
      <xdr:spPr>
        <a:xfrm>
          <a:off x="13255625" y="648548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19" name="債務償還比率最大値テキスト">
          <a:extLst>
            <a:ext uri="{FF2B5EF4-FFF2-40B4-BE49-F238E27FC236}">
              <a16:creationId xmlns:a16="http://schemas.microsoft.com/office/drawing/2014/main" id="{07CC69AB-6A34-41A2-84C2-B35FC60A5ECF}"/>
            </a:ext>
          </a:extLst>
        </xdr:cNvPr>
        <xdr:cNvSpPr txBox="1"/>
      </xdr:nvSpPr>
      <xdr:spPr>
        <a:xfrm>
          <a:off x="13379450" y="489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0" name="直線コネクタ 119">
          <a:extLst>
            <a:ext uri="{FF2B5EF4-FFF2-40B4-BE49-F238E27FC236}">
              <a16:creationId xmlns:a16="http://schemas.microsoft.com/office/drawing/2014/main" id="{658CFCF2-8101-4C0A-80E2-2443D1B50657}"/>
            </a:ext>
          </a:extLst>
        </xdr:cNvPr>
        <xdr:cNvCxnSpPr/>
      </xdr:nvCxnSpPr>
      <xdr:spPr>
        <a:xfrm>
          <a:off x="13255625" y="51159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76778</xdr:rowOff>
    </xdr:from>
    <xdr:ext cx="469744" cy="259045"/>
    <xdr:sp macro="" textlink="">
      <xdr:nvSpPr>
        <xdr:cNvPr id="121" name="債務償還比率平均値テキスト">
          <a:extLst>
            <a:ext uri="{FF2B5EF4-FFF2-40B4-BE49-F238E27FC236}">
              <a16:creationId xmlns:a16="http://schemas.microsoft.com/office/drawing/2014/main" id="{40EAC891-1A35-4932-BE4A-38780A3A28D9}"/>
            </a:ext>
          </a:extLst>
        </xdr:cNvPr>
        <xdr:cNvSpPr txBox="1"/>
      </xdr:nvSpPr>
      <xdr:spPr>
        <a:xfrm>
          <a:off x="13379450" y="5591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53901</xdr:rowOff>
    </xdr:from>
    <xdr:to>
      <xdr:col>76</xdr:col>
      <xdr:colOff>73025</xdr:colOff>
      <xdr:row>30</xdr:row>
      <xdr:rowOff>155501</xdr:rowOff>
    </xdr:to>
    <xdr:sp macro="" textlink="">
      <xdr:nvSpPr>
        <xdr:cNvPr id="122" name="フローチャート: 判断 121">
          <a:extLst>
            <a:ext uri="{FF2B5EF4-FFF2-40B4-BE49-F238E27FC236}">
              <a16:creationId xmlns:a16="http://schemas.microsoft.com/office/drawing/2014/main" id="{D4DB0074-F6B6-4C30-A856-B8240B3EBC32}"/>
            </a:ext>
          </a:extLst>
        </xdr:cNvPr>
        <xdr:cNvSpPr/>
      </xdr:nvSpPr>
      <xdr:spPr>
        <a:xfrm>
          <a:off x="13293725" y="572762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69374</xdr:rowOff>
    </xdr:from>
    <xdr:to>
      <xdr:col>72</xdr:col>
      <xdr:colOff>123825</xdr:colOff>
      <xdr:row>30</xdr:row>
      <xdr:rowOff>170974</xdr:rowOff>
    </xdr:to>
    <xdr:sp macro="" textlink="">
      <xdr:nvSpPr>
        <xdr:cNvPr id="123" name="フローチャート: 判断 122">
          <a:extLst>
            <a:ext uri="{FF2B5EF4-FFF2-40B4-BE49-F238E27FC236}">
              <a16:creationId xmlns:a16="http://schemas.microsoft.com/office/drawing/2014/main" id="{F5D277CB-3DAF-467E-A99B-B650717A7B0E}"/>
            </a:ext>
          </a:extLst>
        </xdr:cNvPr>
        <xdr:cNvSpPr/>
      </xdr:nvSpPr>
      <xdr:spPr>
        <a:xfrm>
          <a:off x="12646025" y="574309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65416</xdr:rowOff>
    </xdr:from>
    <xdr:to>
      <xdr:col>68</xdr:col>
      <xdr:colOff>123825</xdr:colOff>
      <xdr:row>30</xdr:row>
      <xdr:rowOff>167016</xdr:rowOff>
    </xdr:to>
    <xdr:sp macro="" textlink="">
      <xdr:nvSpPr>
        <xdr:cNvPr id="124" name="フローチャート: 判断 123">
          <a:extLst>
            <a:ext uri="{FF2B5EF4-FFF2-40B4-BE49-F238E27FC236}">
              <a16:creationId xmlns:a16="http://schemas.microsoft.com/office/drawing/2014/main" id="{CCA590D3-0A6A-43C4-A269-B349A20515FF}"/>
            </a:ext>
          </a:extLst>
        </xdr:cNvPr>
        <xdr:cNvSpPr/>
      </xdr:nvSpPr>
      <xdr:spPr>
        <a:xfrm>
          <a:off x="11960225" y="574549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127317</xdr:rowOff>
    </xdr:from>
    <xdr:to>
      <xdr:col>64</xdr:col>
      <xdr:colOff>123825</xdr:colOff>
      <xdr:row>32</xdr:row>
      <xdr:rowOff>57467</xdr:rowOff>
    </xdr:to>
    <xdr:sp macro="" textlink="">
      <xdr:nvSpPr>
        <xdr:cNvPr id="125" name="フローチャート: 判断 124">
          <a:extLst>
            <a:ext uri="{FF2B5EF4-FFF2-40B4-BE49-F238E27FC236}">
              <a16:creationId xmlns:a16="http://schemas.microsoft.com/office/drawing/2014/main" id="{142DBF55-772D-4E94-82D3-B51A95A4D13C}"/>
            </a:ext>
          </a:extLst>
        </xdr:cNvPr>
        <xdr:cNvSpPr/>
      </xdr:nvSpPr>
      <xdr:spPr>
        <a:xfrm>
          <a:off x="11274425" y="596296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103029</xdr:rowOff>
    </xdr:from>
    <xdr:to>
      <xdr:col>60</xdr:col>
      <xdr:colOff>123825</xdr:colOff>
      <xdr:row>32</xdr:row>
      <xdr:rowOff>33179</xdr:rowOff>
    </xdr:to>
    <xdr:sp macro="" textlink="">
      <xdr:nvSpPr>
        <xdr:cNvPr id="126" name="フローチャート: 判断 125">
          <a:extLst>
            <a:ext uri="{FF2B5EF4-FFF2-40B4-BE49-F238E27FC236}">
              <a16:creationId xmlns:a16="http://schemas.microsoft.com/office/drawing/2014/main" id="{1C936016-1541-4444-85B8-ADE8CB8E0B57}"/>
            </a:ext>
          </a:extLst>
        </xdr:cNvPr>
        <xdr:cNvSpPr/>
      </xdr:nvSpPr>
      <xdr:spPr>
        <a:xfrm>
          <a:off x="10588625" y="5945029"/>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7" name="テキスト ボックス 126">
          <a:extLst>
            <a:ext uri="{FF2B5EF4-FFF2-40B4-BE49-F238E27FC236}">
              <a16:creationId xmlns:a16="http://schemas.microsoft.com/office/drawing/2014/main" id="{B6B7A2B6-5988-4B62-85B6-2EB44C3F6C79}"/>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id="{6478B5AE-425D-4105-8C9D-BDFF27A79B4C}"/>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BFFCF011-3BEE-4B5B-AD30-01199976E7E5}"/>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67F0961C-8B46-4D39-A21D-D89BBB752A40}"/>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A790853A-9206-430F-913B-95E9EA23311D}"/>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44207</xdr:rowOff>
    </xdr:from>
    <xdr:to>
      <xdr:col>76</xdr:col>
      <xdr:colOff>73025</xdr:colOff>
      <xdr:row>32</xdr:row>
      <xdr:rowOff>145807</xdr:rowOff>
    </xdr:to>
    <xdr:sp macro="" textlink="">
      <xdr:nvSpPr>
        <xdr:cNvPr id="132" name="楕円 131">
          <a:extLst>
            <a:ext uri="{FF2B5EF4-FFF2-40B4-BE49-F238E27FC236}">
              <a16:creationId xmlns:a16="http://schemas.microsoft.com/office/drawing/2014/main" id="{5E83DAEF-822D-4405-A6A2-974FD50457DC}"/>
            </a:ext>
          </a:extLst>
        </xdr:cNvPr>
        <xdr:cNvSpPr/>
      </xdr:nvSpPr>
      <xdr:spPr>
        <a:xfrm>
          <a:off x="13293725" y="604813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22634</xdr:rowOff>
    </xdr:from>
    <xdr:ext cx="469744" cy="259045"/>
    <xdr:sp macro="" textlink="">
      <xdr:nvSpPr>
        <xdr:cNvPr id="133" name="債務償還比率該当値テキスト">
          <a:extLst>
            <a:ext uri="{FF2B5EF4-FFF2-40B4-BE49-F238E27FC236}">
              <a16:creationId xmlns:a16="http://schemas.microsoft.com/office/drawing/2014/main" id="{8572E18F-DE2B-4858-88CB-9B51F52B6AC0}"/>
            </a:ext>
          </a:extLst>
        </xdr:cNvPr>
        <xdr:cNvSpPr txBox="1"/>
      </xdr:nvSpPr>
      <xdr:spPr>
        <a:xfrm>
          <a:off x="13379450" y="6026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15240</xdr:rowOff>
    </xdr:from>
    <xdr:to>
      <xdr:col>72</xdr:col>
      <xdr:colOff>123825</xdr:colOff>
      <xdr:row>32</xdr:row>
      <xdr:rowOff>116840</xdr:rowOff>
    </xdr:to>
    <xdr:sp macro="" textlink="">
      <xdr:nvSpPr>
        <xdr:cNvPr id="134" name="楕円 133">
          <a:extLst>
            <a:ext uri="{FF2B5EF4-FFF2-40B4-BE49-F238E27FC236}">
              <a16:creationId xmlns:a16="http://schemas.microsoft.com/office/drawing/2014/main" id="{01B0315C-F93B-4F85-8221-064CDC29136E}"/>
            </a:ext>
          </a:extLst>
        </xdr:cNvPr>
        <xdr:cNvSpPr/>
      </xdr:nvSpPr>
      <xdr:spPr>
        <a:xfrm>
          <a:off x="12646025" y="601281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66040</xdr:rowOff>
    </xdr:from>
    <xdr:to>
      <xdr:col>76</xdr:col>
      <xdr:colOff>22225</xdr:colOff>
      <xdr:row>32</xdr:row>
      <xdr:rowOff>95007</xdr:rowOff>
    </xdr:to>
    <xdr:cxnSp macro="">
      <xdr:nvCxnSpPr>
        <xdr:cNvPr id="135" name="直線コネクタ 134">
          <a:extLst>
            <a:ext uri="{FF2B5EF4-FFF2-40B4-BE49-F238E27FC236}">
              <a16:creationId xmlns:a16="http://schemas.microsoft.com/office/drawing/2014/main" id="{C040304E-0404-407B-9AC1-AD68D2F1AD6E}"/>
            </a:ext>
          </a:extLst>
        </xdr:cNvPr>
        <xdr:cNvCxnSpPr/>
      </xdr:nvCxnSpPr>
      <xdr:spPr>
        <a:xfrm>
          <a:off x="12693650" y="6069965"/>
          <a:ext cx="638175" cy="2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75861</xdr:rowOff>
    </xdr:from>
    <xdr:to>
      <xdr:col>68</xdr:col>
      <xdr:colOff>123825</xdr:colOff>
      <xdr:row>32</xdr:row>
      <xdr:rowOff>6011</xdr:rowOff>
    </xdr:to>
    <xdr:sp macro="" textlink="">
      <xdr:nvSpPr>
        <xdr:cNvPr id="136" name="楕円 135">
          <a:extLst>
            <a:ext uri="{FF2B5EF4-FFF2-40B4-BE49-F238E27FC236}">
              <a16:creationId xmlns:a16="http://schemas.microsoft.com/office/drawing/2014/main" id="{C96EF504-EF26-4574-B1D5-C785ED552B94}"/>
            </a:ext>
          </a:extLst>
        </xdr:cNvPr>
        <xdr:cNvSpPr/>
      </xdr:nvSpPr>
      <xdr:spPr>
        <a:xfrm>
          <a:off x="11960225" y="591468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126661</xdr:rowOff>
    </xdr:from>
    <xdr:to>
      <xdr:col>72</xdr:col>
      <xdr:colOff>73025</xdr:colOff>
      <xdr:row>32</xdr:row>
      <xdr:rowOff>66040</xdr:rowOff>
    </xdr:to>
    <xdr:cxnSp macro="">
      <xdr:nvCxnSpPr>
        <xdr:cNvPr id="137" name="直線コネクタ 136">
          <a:extLst>
            <a:ext uri="{FF2B5EF4-FFF2-40B4-BE49-F238E27FC236}">
              <a16:creationId xmlns:a16="http://schemas.microsoft.com/office/drawing/2014/main" id="{6DCF7276-E89D-4AAD-981C-57B66652D024}"/>
            </a:ext>
          </a:extLst>
        </xdr:cNvPr>
        <xdr:cNvCxnSpPr/>
      </xdr:nvCxnSpPr>
      <xdr:spPr>
        <a:xfrm>
          <a:off x="12007850" y="5962311"/>
          <a:ext cx="685800" cy="107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93684</xdr:rowOff>
    </xdr:from>
    <xdr:to>
      <xdr:col>64</xdr:col>
      <xdr:colOff>123825</xdr:colOff>
      <xdr:row>33</xdr:row>
      <xdr:rowOff>23834</xdr:rowOff>
    </xdr:to>
    <xdr:sp macro="" textlink="">
      <xdr:nvSpPr>
        <xdr:cNvPr id="138" name="楕円 137">
          <a:extLst>
            <a:ext uri="{FF2B5EF4-FFF2-40B4-BE49-F238E27FC236}">
              <a16:creationId xmlns:a16="http://schemas.microsoft.com/office/drawing/2014/main" id="{B7FFA6C7-4434-4B16-AC78-3E180CB65462}"/>
            </a:ext>
          </a:extLst>
        </xdr:cNvPr>
        <xdr:cNvSpPr/>
      </xdr:nvSpPr>
      <xdr:spPr>
        <a:xfrm>
          <a:off x="11274425" y="609443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126661</xdr:rowOff>
    </xdr:from>
    <xdr:to>
      <xdr:col>68</xdr:col>
      <xdr:colOff>73025</xdr:colOff>
      <xdr:row>32</xdr:row>
      <xdr:rowOff>144484</xdr:rowOff>
    </xdr:to>
    <xdr:cxnSp macro="">
      <xdr:nvCxnSpPr>
        <xdr:cNvPr id="139" name="直線コネクタ 138">
          <a:extLst>
            <a:ext uri="{FF2B5EF4-FFF2-40B4-BE49-F238E27FC236}">
              <a16:creationId xmlns:a16="http://schemas.microsoft.com/office/drawing/2014/main" id="{2F12CED4-53ED-4334-AD0E-9B8085E401B5}"/>
            </a:ext>
          </a:extLst>
        </xdr:cNvPr>
        <xdr:cNvCxnSpPr/>
      </xdr:nvCxnSpPr>
      <xdr:spPr>
        <a:xfrm flipV="1">
          <a:off x="11322050" y="5962311"/>
          <a:ext cx="685800" cy="17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80201</xdr:rowOff>
    </xdr:from>
    <xdr:to>
      <xdr:col>60</xdr:col>
      <xdr:colOff>123825</xdr:colOff>
      <xdr:row>34</xdr:row>
      <xdr:rowOff>10351</xdr:rowOff>
    </xdr:to>
    <xdr:sp macro="" textlink="">
      <xdr:nvSpPr>
        <xdr:cNvPr id="140" name="楕円 139">
          <a:extLst>
            <a:ext uri="{FF2B5EF4-FFF2-40B4-BE49-F238E27FC236}">
              <a16:creationId xmlns:a16="http://schemas.microsoft.com/office/drawing/2014/main" id="{E80A7B47-B66F-4940-9041-1D36226AD19E}"/>
            </a:ext>
          </a:extLst>
        </xdr:cNvPr>
        <xdr:cNvSpPr/>
      </xdr:nvSpPr>
      <xdr:spPr>
        <a:xfrm>
          <a:off x="10588625" y="6246051"/>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144484</xdr:rowOff>
    </xdr:from>
    <xdr:to>
      <xdr:col>64</xdr:col>
      <xdr:colOff>73025</xdr:colOff>
      <xdr:row>33</xdr:row>
      <xdr:rowOff>131001</xdr:rowOff>
    </xdr:to>
    <xdr:cxnSp macro="">
      <xdr:nvCxnSpPr>
        <xdr:cNvPr id="141" name="直線コネクタ 140">
          <a:extLst>
            <a:ext uri="{FF2B5EF4-FFF2-40B4-BE49-F238E27FC236}">
              <a16:creationId xmlns:a16="http://schemas.microsoft.com/office/drawing/2014/main" id="{602A115C-2D96-4AD9-9B02-59356A0B11C8}"/>
            </a:ext>
          </a:extLst>
        </xdr:cNvPr>
        <xdr:cNvCxnSpPr/>
      </xdr:nvCxnSpPr>
      <xdr:spPr>
        <a:xfrm flipV="1">
          <a:off x="10636250" y="6142059"/>
          <a:ext cx="685800" cy="15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16051</xdr:rowOff>
    </xdr:from>
    <xdr:ext cx="469744" cy="259045"/>
    <xdr:sp macro="" textlink="">
      <xdr:nvSpPr>
        <xdr:cNvPr id="142" name="n_1aveValue債務償還比率">
          <a:extLst>
            <a:ext uri="{FF2B5EF4-FFF2-40B4-BE49-F238E27FC236}">
              <a16:creationId xmlns:a16="http://schemas.microsoft.com/office/drawing/2014/main" id="{48DCE407-9ABD-4D94-A779-16F7A1BCAF9C}"/>
            </a:ext>
          </a:extLst>
        </xdr:cNvPr>
        <xdr:cNvSpPr txBox="1"/>
      </xdr:nvSpPr>
      <xdr:spPr>
        <a:xfrm>
          <a:off x="12465127" y="5531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12093</xdr:rowOff>
    </xdr:from>
    <xdr:ext cx="469744" cy="259045"/>
    <xdr:sp macro="" textlink="">
      <xdr:nvSpPr>
        <xdr:cNvPr id="143" name="n_2aveValue債務償還比率">
          <a:extLst>
            <a:ext uri="{FF2B5EF4-FFF2-40B4-BE49-F238E27FC236}">
              <a16:creationId xmlns:a16="http://schemas.microsoft.com/office/drawing/2014/main" id="{124B4325-B8CF-426A-85D6-D6C7EBADD96B}"/>
            </a:ext>
          </a:extLst>
        </xdr:cNvPr>
        <xdr:cNvSpPr txBox="1"/>
      </xdr:nvSpPr>
      <xdr:spPr>
        <a:xfrm>
          <a:off x="11788852" y="5523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73994</xdr:rowOff>
    </xdr:from>
    <xdr:ext cx="469744" cy="259045"/>
    <xdr:sp macro="" textlink="">
      <xdr:nvSpPr>
        <xdr:cNvPr id="144" name="n_3aveValue債務償還比率">
          <a:extLst>
            <a:ext uri="{FF2B5EF4-FFF2-40B4-BE49-F238E27FC236}">
              <a16:creationId xmlns:a16="http://schemas.microsoft.com/office/drawing/2014/main" id="{DC7E7EF0-182E-4420-8A93-745F4D2BF10E}"/>
            </a:ext>
          </a:extLst>
        </xdr:cNvPr>
        <xdr:cNvSpPr txBox="1"/>
      </xdr:nvSpPr>
      <xdr:spPr>
        <a:xfrm>
          <a:off x="11103052" y="5750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49706</xdr:rowOff>
    </xdr:from>
    <xdr:ext cx="469744" cy="259045"/>
    <xdr:sp macro="" textlink="">
      <xdr:nvSpPr>
        <xdr:cNvPr id="145" name="n_4aveValue債務償還比率">
          <a:extLst>
            <a:ext uri="{FF2B5EF4-FFF2-40B4-BE49-F238E27FC236}">
              <a16:creationId xmlns:a16="http://schemas.microsoft.com/office/drawing/2014/main" id="{8B4EE5AE-23DF-4FF9-B9D1-434C25F57C74}"/>
            </a:ext>
          </a:extLst>
        </xdr:cNvPr>
        <xdr:cNvSpPr txBox="1"/>
      </xdr:nvSpPr>
      <xdr:spPr>
        <a:xfrm>
          <a:off x="10417252" y="572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107967</xdr:rowOff>
    </xdr:from>
    <xdr:ext cx="469744" cy="259045"/>
    <xdr:sp macro="" textlink="">
      <xdr:nvSpPr>
        <xdr:cNvPr id="146" name="n_1mainValue債務償還比率">
          <a:extLst>
            <a:ext uri="{FF2B5EF4-FFF2-40B4-BE49-F238E27FC236}">
              <a16:creationId xmlns:a16="http://schemas.microsoft.com/office/drawing/2014/main" id="{D719063F-9277-4ABC-9A08-946C353D2FD6}"/>
            </a:ext>
          </a:extLst>
        </xdr:cNvPr>
        <xdr:cNvSpPr txBox="1"/>
      </xdr:nvSpPr>
      <xdr:spPr>
        <a:xfrm>
          <a:off x="12465127" y="61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168588</xdr:rowOff>
    </xdr:from>
    <xdr:ext cx="469744" cy="259045"/>
    <xdr:sp macro="" textlink="">
      <xdr:nvSpPr>
        <xdr:cNvPr id="147" name="n_2mainValue債務償還比率">
          <a:extLst>
            <a:ext uri="{FF2B5EF4-FFF2-40B4-BE49-F238E27FC236}">
              <a16:creationId xmlns:a16="http://schemas.microsoft.com/office/drawing/2014/main" id="{816AC59E-17B6-4D3E-BA3A-77E7A4D87F7A}"/>
            </a:ext>
          </a:extLst>
        </xdr:cNvPr>
        <xdr:cNvSpPr txBox="1"/>
      </xdr:nvSpPr>
      <xdr:spPr>
        <a:xfrm>
          <a:off x="11788852" y="599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14961</xdr:rowOff>
    </xdr:from>
    <xdr:ext cx="469744" cy="259045"/>
    <xdr:sp macro="" textlink="">
      <xdr:nvSpPr>
        <xdr:cNvPr id="148" name="n_3mainValue債務償還比率">
          <a:extLst>
            <a:ext uri="{FF2B5EF4-FFF2-40B4-BE49-F238E27FC236}">
              <a16:creationId xmlns:a16="http://schemas.microsoft.com/office/drawing/2014/main" id="{58B4280A-932C-4C77-BA77-AC5DE82B2CD8}"/>
            </a:ext>
          </a:extLst>
        </xdr:cNvPr>
        <xdr:cNvSpPr txBox="1"/>
      </xdr:nvSpPr>
      <xdr:spPr>
        <a:xfrm>
          <a:off x="11103052" y="6174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1478</xdr:rowOff>
    </xdr:from>
    <xdr:ext cx="469744" cy="259045"/>
    <xdr:sp macro="" textlink="">
      <xdr:nvSpPr>
        <xdr:cNvPr id="149" name="n_4mainValue債務償還比率">
          <a:extLst>
            <a:ext uri="{FF2B5EF4-FFF2-40B4-BE49-F238E27FC236}">
              <a16:creationId xmlns:a16="http://schemas.microsoft.com/office/drawing/2014/main" id="{DACCC6C1-CCB7-4DB6-8664-9B8EA6E4690B}"/>
            </a:ext>
          </a:extLst>
        </xdr:cNvPr>
        <xdr:cNvSpPr txBox="1"/>
      </xdr:nvSpPr>
      <xdr:spPr>
        <a:xfrm>
          <a:off x="10417252" y="6326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0" name="正方形/長方形 149">
          <a:extLst>
            <a:ext uri="{FF2B5EF4-FFF2-40B4-BE49-F238E27FC236}">
              <a16:creationId xmlns:a16="http://schemas.microsoft.com/office/drawing/2014/main" id="{5C8C319A-52E4-47FE-842B-364032942DA6}"/>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1" name="正方形/長方形 150">
          <a:extLst>
            <a:ext uri="{FF2B5EF4-FFF2-40B4-BE49-F238E27FC236}">
              <a16:creationId xmlns:a16="http://schemas.microsoft.com/office/drawing/2014/main" id="{B53D5138-672F-4623-9AEE-C354449B833A}"/>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2" name="テキスト ボックス 151">
          <a:extLst>
            <a:ext uri="{FF2B5EF4-FFF2-40B4-BE49-F238E27FC236}">
              <a16:creationId xmlns:a16="http://schemas.microsoft.com/office/drawing/2014/main" id="{F45821FA-6485-4EFC-BF73-E6DF2121EF47}"/>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3" name="テキスト ボックス 152">
          <a:extLst>
            <a:ext uri="{FF2B5EF4-FFF2-40B4-BE49-F238E27FC236}">
              <a16:creationId xmlns:a16="http://schemas.microsoft.com/office/drawing/2014/main" id="{966EDCDE-5F0B-42DC-9DE6-16BFBFC01BC4}"/>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4" name="テキスト ボックス 153">
          <a:extLst>
            <a:ext uri="{FF2B5EF4-FFF2-40B4-BE49-F238E27FC236}">
              <a16:creationId xmlns:a16="http://schemas.microsoft.com/office/drawing/2014/main" id="{F48251C4-A661-4E18-99E5-6500B0F71B79}"/>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5" name="テキスト ボックス 154">
          <a:extLst>
            <a:ext uri="{FF2B5EF4-FFF2-40B4-BE49-F238E27FC236}">
              <a16:creationId xmlns:a16="http://schemas.microsoft.com/office/drawing/2014/main" id="{4BD9114C-9166-495C-BF03-F1620055ACE2}"/>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5D16AB6-D25E-468D-8A4F-169904B6678F}"/>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F17F61B-718B-45E6-B6FC-7A5090A36F2E}"/>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E18F0CF-3F62-489D-AA07-75C53380BBEE}"/>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9904384-098E-4056-ACBC-B4E2ED391E09}"/>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群馬県東吾妻町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CE84DB9-ADA4-4A0F-8E1B-4C856394581E}"/>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EE13F15-9A93-44F1-88F7-17764197CA46}"/>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724B3ED-A769-43E3-9183-DCB535E167DA}"/>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9046BE3-631A-4D19-835C-AD8D2EF86118}"/>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FE00445-F45E-4CF8-B4BB-16513CA3C4AB}"/>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DF4B7F6-1B21-41C5-8B8C-322F24EA622A}"/>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12,339
12,050
253.91
8,619,386
8,241,681
305,511
5,774,053
10,059,646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2B6CBDD-7CBE-4668-A914-84B827E46E14}"/>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3DC3FD0-7F57-413A-AB72-B5782079310E}"/>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2B2B1D5-C746-4158-8FEB-527DA16D07F1}"/>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5956891-34C3-4724-897F-78910966F15D}"/>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61D558B-A290-432D-B653-0B09E5CAB49E}"/>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71CBD2B-30E1-4E9D-8C70-48AF57425A2B}"/>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A9EEE89-C2EA-4CAA-9AA4-6A7628B01498}"/>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F309E7B-8E47-4215-9342-14CB6363C41E}"/>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86A7D4C-3459-4B42-9233-B40FD8D899A8}"/>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3195177-322A-4513-AD30-3C0D68761883}"/>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4272068-FA07-406E-8788-A02777E25AEF}"/>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A6301FD-0786-44BB-AC3F-37B951243654}"/>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95FBC39-FFA9-4845-9A1C-92BC8C997BA0}"/>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536C194-4ED8-4B58-9FCF-D6F69209E30F}"/>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BDF938A-7B55-4E16-90DD-AEB2927677BD}"/>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24EB84A-9BA4-42FD-A797-F7760ECD4FDB}"/>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A6EB233-CFC9-4D74-A98C-854A2D517184}"/>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1C2D31E-D8BE-40AF-8CBF-7789AF3A6A98}"/>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3F5D2BA-F283-4D24-AB8B-CA2F06F6EEEB}"/>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D452AC2-9B87-4D83-B4A3-0FA0E67F09F9}"/>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BC06635-02BB-4A75-B5B7-B301D0E74392}"/>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A09A6BE-8EE6-4939-810C-BF2D5300C914}"/>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16BE71F-0EE3-4659-BD96-90B138825378}"/>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7A1016C-024B-4A94-8F3E-239E0A71237E}"/>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EA7E012-DC4C-4C44-90AF-BFD2AA613BA4}"/>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9DDBC21-F894-4EA2-9EE7-1F130D75FD1E}"/>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E3B9551-D72E-4B45-8922-85536983FBB4}"/>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7BB22F0-830A-4F87-A503-2991D5B22C36}"/>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E65D4AF-7551-455C-B183-5E9FBBDC1596}"/>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1FF10DC-C56E-4019-B6A3-1AA633287D43}"/>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2AE1576-E170-4874-A07E-DEA32A42B9D9}"/>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E323353-0A62-49D1-A794-2E1863A799E2}"/>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5F2011D-6C66-4998-BF2A-C56D997275B9}"/>
            </a:ext>
          </a:extLst>
        </xdr:cNvPr>
        <xdr:cNvCxnSpPr/>
      </xdr:nvCxnSpPr>
      <xdr:spPr>
        <a:xfrm>
          <a:off x="6858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5F1A0D6B-DC11-48BB-B2B9-88CA0C2902C0}"/>
            </a:ext>
          </a:extLst>
        </xdr:cNvPr>
        <xdr:cNvSpPr txBox="1"/>
      </xdr:nvSpPr>
      <xdr:spPr>
        <a:xfrm>
          <a:off x="2789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70F5235A-DE1B-4BC8-B918-7BF484C64E08}"/>
            </a:ext>
          </a:extLst>
        </xdr:cNvPr>
        <xdr:cNvCxnSpPr/>
      </xdr:nvCxnSpPr>
      <xdr:spPr>
        <a:xfrm>
          <a:off x="6858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B67EAAF3-A2F2-4EDA-A855-89BBDBC06199}"/>
            </a:ext>
          </a:extLst>
        </xdr:cNvPr>
        <xdr:cNvSpPr txBox="1"/>
      </xdr:nvSpPr>
      <xdr:spPr>
        <a:xfrm>
          <a:off x="339891"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D57E0756-A848-490E-94E4-157D563B9C1E}"/>
            </a:ext>
          </a:extLst>
        </xdr:cNvPr>
        <xdr:cNvCxnSpPr/>
      </xdr:nvCxnSpPr>
      <xdr:spPr>
        <a:xfrm>
          <a:off x="6858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2D6AE4A-5ADA-4ACE-979A-D8FBA2BF5A3C}"/>
            </a:ext>
          </a:extLst>
        </xdr:cNvPr>
        <xdr:cNvSpPr txBox="1"/>
      </xdr:nvSpPr>
      <xdr:spPr>
        <a:xfrm>
          <a:off x="339891"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2D3652AE-EE05-4DF4-A8AE-8563C0D40CD4}"/>
            </a:ext>
          </a:extLst>
        </xdr:cNvPr>
        <xdr:cNvCxnSpPr/>
      </xdr:nvCxnSpPr>
      <xdr:spPr>
        <a:xfrm>
          <a:off x="6858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C5B7876-186E-4D34-8BD4-B0509483AA9C}"/>
            </a:ext>
          </a:extLst>
        </xdr:cNvPr>
        <xdr:cNvSpPr txBox="1"/>
      </xdr:nvSpPr>
      <xdr:spPr>
        <a:xfrm>
          <a:off x="339891"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E84BD735-824B-4B8D-9C7F-C4B60F87BEC6}"/>
            </a:ext>
          </a:extLst>
        </xdr:cNvPr>
        <xdr:cNvCxnSpPr/>
      </xdr:nvCxnSpPr>
      <xdr:spPr>
        <a:xfrm>
          <a:off x="6858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F23B04E-EDB0-4A09-989B-450851BA22CC}"/>
            </a:ext>
          </a:extLst>
        </xdr:cNvPr>
        <xdr:cNvSpPr txBox="1"/>
      </xdr:nvSpPr>
      <xdr:spPr>
        <a:xfrm>
          <a:off x="339891"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4D1A31F-2EFE-46A0-A265-C9F1AC2973D7}"/>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2CA0D98D-BA0C-44E3-A779-9D7CA55685E1}"/>
            </a:ext>
          </a:extLst>
        </xdr:cNvPr>
        <xdr:cNvSpPr txBox="1"/>
      </xdr:nvSpPr>
      <xdr:spPr>
        <a:xfrm>
          <a:off x="3881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3AEEEDEB-7A6F-4DC4-9135-08CAC9221756}"/>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34290</xdr:rowOff>
    </xdr:from>
    <xdr:to>
      <xdr:col>24</xdr:col>
      <xdr:colOff>62865</xdr:colOff>
      <xdr:row>42</xdr:row>
      <xdr:rowOff>13335</xdr:rowOff>
    </xdr:to>
    <xdr:cxnSp macro="">
      <xdr:nvCxnSpPr>
        <xdr:cNvPr id="57" name="直線コネクタ 56">
          <a:extLst>
            <a:ext uri="{FF2B5EF4-FFF2-40B4-BE49-F238E27FC236}">
              <a16:creationId xmlns:a16="http://schemas.microsoft.com/office/drawing/2014/main" id="{3A8E2ED6-AD00-4780-9944-0AD9CC2C1BB6}"/>
            </a:ext>
          </a:extLst>
        </xdr:cNvPr>
        <xdr:cNvCxnSpPr/>
      </xdr:nvCxnSpPr>
      <xdr:spPr>
        <a:xfrm flipV="1">
          <a:off x="4180840" y="5546090"/>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17162</xdr:rowOff>
    </xdr:from>
    <xdr:ext cx="405111" cy="259045"/>
    <xdr:sp macro="" textlink="">
      <xdr:nvSpPr>
        <xdr:cNvPr id="58" name="【道路】&#10;有形固定資産減価償却率最小値テキスト">
          <a:extLst>
            <a:ext uri="{FF2B5EF4-FFF2-40B4-BE49-F238E27FC236}">
              <a16:creationId xmlns:a16="http://schemas.microsoft.com/office/drawing/2014/main" id="{D1EB3D0A-4DDA-4674-900B-DDEA649C7798}"/>
            </a:ext>
          </a:extLst>
        </xdr:cNvPr>
        <xdr:cNvSpPr txBox="1"/>
      </xdr:nvSpPr>
      <xdr:spPr>
        <a:xfrm>
          <a:off x="4219575" y="682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13335</xdr:rowOff>
    </xdr:from>
    <xdr:to>
      <xdr:col>24</xdr:col>
      <xdr:colOff>152400</xdr:colOff>
      <xdr:row>42</xdr:row>
      <xdr:rowOff>13335</xdr:rowOff>
    </xdr:to>
    <xdr:cxnSp macro="">
      <xdr:nvCxnSpPr>
        <xdr:cNvPr id="59" name="直線コネクタ 58">
          <a:extLst>
            <a:ext uri="{FF2B5EF4-FFF2-40B4-BE49-F238E27FC236}">
              <a16:creationId xmlns:a16="http://schemas.microsoft.com/office/drawing/2014/main" id="{7A65F169-F694-4DE2-BEDA-F33E986D3E08}"/>
            </a:ext>
          </a:extLst>
        </xdr:cNvPr>
        <xdr:cNvCxnSpPr/>
      </xdr:nvCxnSpPr>
      <xdr:spPr>
        <a:xfrm>
          <a:off x="4105275" y="68205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152417</xdr:rowOff>
    </xdr:from>
    <xdr:ext cx="405111" cy="259045"/>
    <xdr:sp macro="" textlink="">
      <xdr:nvSpPr>
        <xdr:cNvPr id="60" name="【道路】&#10;有形固定資産減価償却率最大値テキスト">
          <a:extLst>
            <a:ext uri="{FF2B5EF4-FFF2-40B4-BE49-F238E27FC236}">
              <a16:creationId xmlns:a16="http://schemas.microsoft.com/office/drawing/2014/main" id="{D1B9072D-1E90-4EB2-9757-924B05FD8112}"/>
            </a:ext>
          </a:extLst>
        </xdr:cNvPr>
        <xdr:cNvSpPr txBox="1"/>
      </xdr:nvSpPr>
      <xdr:spPr>
        <a:xfrm>
          <a:off x="4219575" y="5343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34290</xdr:rowOff>
    </xdr:from>
    <xdr:to>
      <xdr:col>24</xdr:col>
      <xdr:colOff>152400</xdr:colOff>
      <xdr:row>34</xdr:row>
      <xdr:rowOff>34290</xdr:rowOff>
    </xdr:to>
    <xdr:cxnSp macro="">
      <xdr:nvCxnSpPr>
        <xdr:cNvPr id="61" name="直線コネクタ 60">
          <a:extLst>
            <a:ext uri="{FF2B5EF4-FFF2-40B4-BE49-F238E27FC236}">
              <a16:creationId xmlns:a16="http://schemas.microsoft.com/office/drawing/2014/main" id="{A5B5BA1E-48F3-4BAA-92F2-F3970668172D}"/>
            </a:ext>
          </a:extLst>
        </xdr:cNvPr>
        <xdr:cNvCxnSpPr/>
      </xdr:nvCxnSpPr>
      <xdr:spPr>
        <a:xfrm>
          <a:off x="4105275" y="55460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148607</xdr:rowOff>
    </xdr:from>
    <xdr:ext cx="405111" cy="259045"/>
    <xdr:sp macro="" textlink="">
      <xdr:nvSpPr>
        <xdr:cNvPr id="62" name="【道路】&#10;有形固定資産減価償却率平均値テキスト">
          <a:extLst>
            <a:ext uri="{FF2B5EF4-FFF2-40B4-BE49-F238E27FC236}">
              <a16:creationId xmlns:a16="http://schemas.microsoft.com/office/drawing/2014/main" id="{0B1BD26A-8868-4423-B5FA-5BD0FA0A914C}"/>
            </a:ext>
          </a:extLst>
        </xdr:cNvPr>
        <xdr:cNvSpPr txBox="1"/>
      </xdr:nvSpPr>
      <xdr:spPr>
        <a:xfrm>
          <a:off x="4219575" y="6146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a:extLst>
            <a:ext uri="{FF2B5EF4-FFF2-40B4-BE49-F238E27FC236}">
              <a16:creationId xmlns:a16="http://schemas.microsoft.com/office/drawing/2014/main" id="{F7C63F5A-1A6A-4C5C-BB26-F4601E5A628A}"/>
            </a:ext>
          </a:extLst>
        </xdr:cNvPr>
        <xdr:cNvSpPr/>
      </xdr:nvSpPr>
      <xdr:spPr>
        <a:xfrm>
          <a:off x="4124325" y="616140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10160</xdr:rowOff>
    </xdr:from>
    <xdr:to>
      <xdr:col>20</xdr:col>
      <xdr:colOff>38100</xdr:colOff>
      <xdr:row>38</xdr:row>
      <xdr:rowOff>111760</xdr:rowOff>
    </xdr:to>
    <xdr:sp macro="" textlink="">
      <xdr:nvSpPr>
        <xdr:cNvPr id="64" name="フローチャート: 判断 63">
          <a:extLst>
            <a:ext uri="{FF2B5EF4-FFF2-40B4-BE49-F238E27FC236}">
              <a16:creationId xmlns:a16="http://schemas.microsoft.com/office/drawing/2014/main" id="{E912B06C-6051-4A3F-A76B-775D6848AD3B}"/>
            </a:ext>
          </a:extLst>
        </xdr:cNvPr>
        <xdr:cNvSpPr/>
      </xdr:nvSpPr>
      <xdr:spPr>
        <a:xfrm>
          <a:off x="3381375" y="616966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149225</xdr:rowOff>
    </xdr:from>
    <xdr:to>
      <xdr:col>15</xdr:col>
      <xdr:colOff>101600</xdr:colOff>
      <xdr:row>38</xdr:row>
      <xdr:rowOff>79375</xdr:rowOff>
    </xdr:to>
    <xdr:sp macro="" textlink="">
      <xdr:nvSpPr>
        <xdr:cNvPr id="65" name="フローチャート: 判断 64">
          <a:extLst>
            <a:ext uri="{FF2B5EF4-FFF2-40B4-BE49-F238E27FC236}">
              <a16:creationId xmlns:a16="http://schemas.microsoft.com/office/drawing/2014/main" id="{5038E1CF-453B-44C5-8978-D77025782874}"/>
            </a:ext>
          </a:extLst>
        </xdr:cNvPr>
        <xdr:cNvSpPr/>
      </xdr:nvSpPr>
      <xdr:spPr>
        <a:xfrm>
          <a:off x="2571750" y="61499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a:extLst>
            <a:ext uri="{FF2B5EF4-FFF2-40B4-BE49-F238E27FC236}">
              <a16:creationId xmlns:a16="http://schemas.microsoft.com/office/drawing/2014/main" id="{B720F150-5D86-4C01-A62C-1C09C2832B72}"/>
            </a:ext>
          </a:extLst>
        </xdr:cNvPr>
        <xdr:cNvSpPr/>
      </xdr:nvSpPr>
      <xdr:spPr>
        <a:xfrm>
          <a:off x="1781175" y="61448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61595</xdr:rowOff>
    </xdr:from>
    <xdr:to>
      <xdr:col>6</xdr:col>
      <xdr:colOff>38100</xdr:colOff>
      <xdr:row>37</xdr:row>
      <xdr:rowOff>163195</xdr:rowOff>
    </xdr:to>
    <xdr:sp macro="" textlink="">
      <xdr:nvSpPr>
        <xdr:cNvPr id="67" name="フローチャート: 判断 66">
          <a:extLst>
            <a:ext uri="{FF2B5EF4-FFF2-40B4-BE49-F238E27FC236}">
              <a16:creationId xmlns:a16="http://schemas.microsoft.com/office/drawing/2014/main" id="{561A68D0-032F-4C38-BA3E-38593BE1B22D}"/>
            </a:ext>
          </a:extLst>
        </xdr:cNvPr>
        <xdr:cNvSpPr/>
      </xdr:nvSpPr>
      <xdr:spPr>
        <a:xfrm>
          <a:off x="981075" y="60655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1EB2429-9BBD-43F8-813A-9A55774D2092}"/>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6C45314-E5BB-4581-B464-E5C9A6D4CA8F}"/>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8F0EA10-56DA-41DF-898D-04472BABB6CA}"/>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06B81BB-7AC1-48C5-9EDA-BFDDA0A9A65B}"/>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ED43D59-7390-43A7-B0CC-F77240574D95}"/>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635</xdr:rowOff>
    </xdr:from>
    <xdr:to>
      <xdr:col>10</xdr:col>
      <xdr:colOff>165100</xdr:colOff>
      <xdr:row>36</xdr:row>
      <xdr:rowOff>102235</xdr:rowOff>
    </xdr:to>
    <xdr:sp macro="" textlink="">
      <xdr:nvSpPr>
        <xdr:cNvPr id="73" name="楕円 72">
          <a:extLst>
            <a:ext uri="{FF2B5EF4-FFF2-40B4-BE49-F238E27FC236}">
              <a16:creationId xmlns:a16="http://schemas.microsoft.com/office/drawing/2014/main" id="{972FEC2A-8D88-4E23-8FE4-D69447F2411D}"/>
            </a:ext>
          </a:extLst>
        </xdr:cNvPr>
        <xdr:cNvSpPr/>
      </xdr:nvSpPr>
      <xdr:spPr>
        <a:xfrm>
          <a:off x="1781175" y="583946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635</xdr:rowOff>
    </xdr:from>
    <xdr:to>
      <xdr:col>6</xdr:col>
      <xdr:colOff>38100</xdr:colOff>
      <xdr:row>36</xdr:row>
      <xdr:rowOff>102235</xdr:rowOff>
    </xdr:to>
    <xdr:sp macro="" textlink="">
      <xdr:nvSpPr>
        <xdr:cNvPr id="74" name="楕円 73">
          <a:extLst>
            <a:ext uri="{FF2B5EF4-FFF2-40B4-BE49-F238E27FC236}">
              <a16:creationId xmlns:a16="http://schemas.microsoft.com/office/drawing/2014/main" id="{E6DC1C3C-695E-43A8-A866-9B9F1EA1452A}"/>
            </a:ext>
          </a:extLst>
        </xdr:cNvPr>
        <xdr:cNvSpPr/>
      </xdr:nvSpPr>
      <xdr:spPr>
        <a:xfrm>
          <a:off x="981075" y="583946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51435</xdr:rowOff>
    </xdr:from>
    <xdr:to>
      <xdr:col>10</xdr:col>
      <xdr:colOff>114300</xdr:colOff>
      <xdr:row>36</xdr:row>
      <xdr:rowOff>51435</xdr:rowOff>
    </xdr:to>
    <xdr:cxnSp macro="">
      <xdr:nvCxnSpPr>
        <xdr:cNvPr id="75" name="直線コネクタ 74">
          <a:extLst>
            <a:ext uri="{FF2B5EF4-FFF2-40B4-BE49-F238E27FC236}">
              <a16:creationId xmlns:a16="http://schemas.microsoft.com/office/drawing/2014/main" id="{09DD81FA-12B3-471B-AC2B-898D2CA1D3B8}"/>
            </a:ext>
          </a:extLst>
        </xdr:cNvPr>
        <xdr:cNvCxnSpPr/>
      </xdr:nvCxnSpPr>
      <xdr:spPr>
        <a:xfrm>
          <a:off x="1028700" y="588708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128287</xdr:rowOff>
    </xdr:from>
    <xdr:ext cx="405111" cy="259045"/>
    <xdr:sp macro="" textlink="">
      <xdr:nvSpPr>
        <xdr:cNvPr id="76" name="n_1aveValue【道路】&#10;有形固定資産減価償却率">
          <a:extLst>
            <a:ext uri="{FF2B5EF4-FFF2-40B4-BE49-F238E27FC236}">
              <a16:creationId xmlns:a16="http://schemas.microsoft.com/office/drawing/2014/main" id="{3D18A7CF-BA99-4F5C-A576-D449E508AB07}"/>
            </a:ext>
          </a:extLst>
        </xdr:cNvPr>
        <xdr:cNvSpPr txBox="1"/>
      </xdr:nvSpPr>
      <xdr:spPr>
        <a:xfrm>
          <a:off x="3239144" y="5963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95902</xdr:rowOff>
    </xdr:from>
    <xdr:ext cx="405111" cy="259045"/>
    <xdr:sp macro="" textlink="">
      <xdr:nvSpPr>
        <xdr:cNvPr id="77" name="n_2aveValue【道路】&#10;有形固定資産減価償却率">
          <a:extLst>
            <a:ext uri="{FF2B5EF4-FFF2-40B4-BE49-F238E27FC236}">
              <a16:creationId xmlns:a16="http://schemas.microsoft.com/office/drawing/2014/main" id="{93016BF3-3AAD-4E8A-B7A8-CC86B1D6DA62}"/>
            </a:ext>
          </a:extLst>
        </xdr:cNvPr>
        <xdr:cNvSpPr txBox="1"/>
      </xdr:nvSpPr>
      <xdr:spPr>
        <a:xfrm>
          <a:off x="2439044"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68597</xdr:rowOff>
    </xdr:from>
    <xdr:ext cx="405111" cy="259045"/>
    <xdr:sp macro="" textlink="">
      <xdr:nvSpPr>
        <xdr:cNvPr id="78" name="n_3aveValue【道路】&#10;有形固定資産減価償却率">
          <a:extLst>
            <a:ext uri="{FF2B5EF4-FFF2-40B4-BE49-F238E27FC236}">
              <a16:creationId xmlns:a16="http://schemas.microsoft.com/office/drawing/2014/main" id="{72DD5950-79D6-42BE-B2D5-BA25A5198B98}"/>
            </a:ext>
          </a:extLst>
        </xdr:cNvPr>
        <xdr:cNvSpPr txBox="1"/>
      </xdr:nvSpPr>
      <xdr:spPr>
        <a:xfrm>
          <a:off x="1648469" y="622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154322</xdr:rowOff>
    </xdr:from>
    <xdr:ext cx="405111" cy="259045"/>
    <xdr:sp macro="" textlink="">
      <xdr:nvSpPr>
        <xdr:cNvPr id="79" name="n_4aveValue【道路】&#10;有形固定資産減価償却率">
          <a:extLst>
            <a:ext uri="{FF2B5EF4-FFF2-40B4-BE49-F238E27FC236}">
              <a16:creationId xmlns:a16="http://schemas.microsoft.com/office/drawing/2014/main" id="{24727134-C82F-414E-A6EB-024CA04FB8EE}"/>
            </a:ext>
          </a:extLst>
        </xdr:cNvPr>
        <xdr:cNvSpPr txBox="1"/>
      </xdr:nvSpPr>
      <xdr:spPr>
        <a:xfrm>
          <a:off x="848369" y="615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118762</xdr:rowOff>
    </xdr:from>
    <xdr:ext cx="405111" cy="259045"/>
    <xdr:sp macro="" textlink="">
      <xdr:nvSpPr>
        <xdr:cNvPr id="80" name="n_3mainValue【道路】&#10;有形固定資産減価償却率">
          <a:extLst>
            <a:ext uri="{FF2B5EF4-FFF2-40B4-BE49-F238E27FC236}">
              <a16:creationId xmlns:a16="http://schemas.microsoft.com/office/drawing/2014/main" id="{884437A7-BD9A-4DE6-B349-EEAB6DFA87A3}"/>
            </a:ext>
          </a:extLst>
        </xdr:cNvPr>
        <xdr:cNvSpPr txBox="1"/>
      </xdr:nvSpPr>
      <xdr:spPr>
        <a:xfrm>
          <a:off x="1648469" y="5636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118762</xdr:rowOff>
    </xdr:from>
    <xdr:ext cx="405111" cy="259045"/>
    <xdr:sp macro="" textlink="">
      <xdr:nvSpPr>
        <xdr:cNvPr id="81" name="n_4mainValue【道路】&#10;有形固定資産減価償却率">
          <a:extLst>
            <a:ext uri="{FF2B5EF4-FFF2-40B4-BE49-F238E27FC236}">
              <a16:creationId xmlns:a16="http://schemas.microsoft.com/office/drawing/2014/main" id="{3CBDA696-D87B-443D-A8F7-C1B0D46D212E}"/>
            </a:ext>
          </a:extLst>
        </xdr:cNvPr>
        <xdr:cNvSpPr txBox="1"/>
      </xdr:nvSpPr>
      <xdr:spPr>
        <a:xfrm>
          <a:off x="848369" y="5636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a:extLst>
            <a:ext uri="{FF2B5EF4-FFF2-40B4-BE49-F238E27FC236}">
              <a16:creationId xmlns:a16="http://schemas.microsoft.com/office/drawing/2014/main" id="{D820B054-4DC4-4C4D-8EA1-574CFC6E2CCE}"/>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a:extLst>
            <a:ext uri="{FF2B5EF4-FFF2-40B4-BE49-F238E27FC236}">
              <a16:creationId xmlns:a16="http://schemas.microsoft.com/office/drawing/2014/main" id="{A6021F53-3A50-4A4B-9B02-34611ED1B867}"/>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a:extLst>
            <a:ext uri="{FF2B5EF4-FFF2-40B4-BE49-F238E27FC236}">
              <a16:creationId xmlns:a16="http://schemas.microsoft.com/office/drawing/2014/main" id="{EE6582EE-3A18-4DE6-BFCF-287847C6460E}"/>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a:extLst>
            <a:ext uri="{FF2B5EF4-FFF2-40B4-BE49-F238E27FC236}">
              <a16:creationId xmlns:a16="http://schemas.microsoft.com/office/drawing/2014/main" id="{338AAD51-3456-453F-97EC-8BD44B2EDFBE}"/>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a:extLst>
            <a:ext uri="{FF2B5EF4-FFF2-40B4-BE49-F238E27FC236}">
              <a16:creationId xmlns:a16="http://schemas.microsoft.com/office/drawing/2014/main" id="{D444D293-A680-4FAA-94DB-97326A2A2904}"/>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a:extLst>
            <a:ext uri="{FF2B5EF4-FFF2-40B4-BE49-F238E27FC236}">
              <a16:creationId xmlns:a16="http://schemas.microsoft.com/office/drawing/2014/main" id="{62A4BCBF-43B8-48D7-8A3F-338600D77D79}"/>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a:extLst>
            <a:ext uri="{FF2B5EF4-FFF2-40B4-BE49-F238E27FC236}">
              <a16:creationId xmlns:a16="http://schemas.microsoft.com/office/drawing/2014/main" id="{E62F0594-43BD-47B8-9832-DF4CACDF0219}"/>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a:extLst>
            <a:ext uri="{FF2B5EF4-FFF2-40B4-BE49-F238E27FC236}">
              <a16:creationId xmlns:a16="http://schemas.microsoft.com/office/drawing/2014/main" id="{DDF195BE-7A12-4861-AFA2-9FFB802A023B}"/>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a:extLst>
            <a:ext uri="{FF2B5EF4-FFF2-40B4-BE49-F238E27FC236}">
              <a16:creationId xmlns:a16="http://schemas.microsoft.com/office/drawing/2014/main" id="{F51A9774-EA07-42D2-A388-A9AF16BAF208}"/>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a:extLst>
            <a:ext uri="{FF2B5EF4-FFF2-40B4-BE49-F238E27FC236}">
              <a16:creationId xmlns:a16="http://schemas.microsoft.com/office/drawing/2014/main" id="{93607509-C97D-4B32-9261-6695C7981443}"/>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2" name="直線コネクタ 91">
          <a:extLst>
            <a:ext uri="{FF2B5EF4-FFF2-40B4-BE49-F238E27FC236}">
              <a16:creationId xmlns:a16="http://schemas.microsoft.com/office/drawing/2014/main" id="{E4A35D89-6777-4791-8E1A-EEE04CA19DD9}"/>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3" name="テキスト ボックス 92">
          <a:extLst>
            <a:ext uri="{FF2B5EF4-FFF2-40B4-BE49-F238E27FC236}">
              <a16:creationId xmlns:a16="http://schemas.microsoft.com/office/drawing/2014/main" id="{B822780D-32A2-4128-A453-331613140ADF}"/>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4" name="直線コネクタ 93">
          <a:extLst>
            <a:ext uri="{FF2B5EF4-FFF2-40B4-BE49-F238E27FC236}">
              <a16:creationId xmlns:a16="http://schemas.microsoft.com/office/drawing/2014/main" id="{FBCD6909-47BD-4AD9-A489-A38CD9E3AE52}"/>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5" name="テキスト ボックス 94">
          <a:extLst>
            <a:ext uri="{FF2B5EF4-FFF2-40B4-BE49-F238E27FC236}">
              <a16:creationId xmlns:a16="http://schemas.microsoft.com/office/drawing/2014/main" id="{376CE64F-A3E7-4CEA-9F45-9478AE6A49B6}"/>
            </a:ext>
          </a:extLst>
        </xdr:cNvPr>
        <xdr:cNvSpPr txBox="1"/>
      </xdr:nvSpPr>
      <xdr:spPr>
        <a:xfrm>
          <a:off x="5478976" y="63506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a:extLst>
            <a:ext uri="{FF2B5EF4-FFF2-40B4-BE49-F238E27FC236}">
              <a16:creationId xmlns:a16="http://schemas.microsoft.com/office/drawing/2014/main" id="{D5500026-E25D-47E4-AC73-4C7CC8878EFD}"/>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7" name="テキスト ボックス 96">
          <a:extLst>
            <a:ext uri="{FF2B5EF4-FFF2-40B4-BE49-F238E27FC236}">
              <a16:creationId xmlns:a16="http://schemas.microsoft.com/office/drawing/2014/main" id="{33B49837-6B7A-449B-8509-AC7ECF175021}"/>
            </a:ext>
          </a:extLst>
        </xdr:cNvPr>
        <xdr:cNvSpPr txBox="1"/>
      </xdr:nvSpPr>
      <xdr:spPr>
        <a:xfrm>
          <a:off x="5478976" y="599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8" name="直線コネクタ 97">
          <a:extLst>
            <a:ext uri="{FF2B5EF4-FFF2-40B4-BE49-F238E27FC236}">
              <a16:creationId xmlns:a16="http://schemas.microsoft.com/office/drawing/2014/main" id="{A32C1876-1F76-4CF6-8EF2-A192BA8E26BC}"/>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9" name="テキスト ボックス 98">
          <a:extLst>
            <a:ext uri="{FF2B5EF4-FFF2-40B4-BE49-F238E27FC236}">
              <a16:creationId xmlns:a16="http://schemas.microsoft.com/office/drawing/2014/main" id="{FC3F2519-4286-4789-890B-35C24AFBD248}"/>
            </a:ext>
          </a:extLst>
        </xdr:cNvPr>
        <xdr:cNvSpPr txBox="1"/>
      </xdr:nvSpPr>
      <xdr:spPr>
        <a:xfrm>
          <a:off x="5478976" y="563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0" name="直線コネクタ 99">
          <a:extLst>
            <a:ext uri="{FF2B5EF4-FFF2-40B4-BE49-F238E27FC236}">
              <a16:creationId xmlns:a16="http://schemas.microsoft.com/office/drawing/2014/main" id="{6A19797B-7371-403F-AB94-85BFE61BE2E3}"/>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1" name="テキスト ボックス 100">
          <a:extLst>
            <a:ext uri="{FF2B5EF4-FFF2-40B4-BE49-F238E27FC236}">
              <a16:creationId xmlns:a16="http://schemas.microsoft.com/office/drawing/2014/main" id="{FDA13FBB-0A5A-42ED-BC0B-0E57B9EEA02A}"/>
            </a:ext>
          </a:extLst>
        </xdr:cNvPr>
        <xdr:cNvSpPr txBox="1"/>
      </xdr:nvSpPr>
      <xdr:spPr>
        <a:xfrm>
          <a:off x="5478976" y="5274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a:extLst>
            <a:ext uri="{FF2B5EF4-FFF2-40B4-BE49-F238E27FC236}">
              <a16:creationId xmlns:a16="http://schemas.microsoft.com/office/drawing/2014/main" id="{EBB083E5-FE34-4C9E-8136-DE4F1EAA78BA}"/>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3" name="テキスト ボックス 102">
          <a:extLst>
            <a:ext uri="{FF2B5EF4-FFF2-40B4-BE49-F238E27FC236}">
              <a16:creationId xmlns:a16="http://schemas.microsoft.com/office/drawing/2014/main" id="{CA617A63-5C37-4835-B87A-97A72F5D9DCD}"/>
            </a:ext>
          </a:extLst>
        </xdr:cNvPr>
        <xdr:cNvSpPr txBox="1"/>
      </xdr:nvSpPr>
      <xdr:spPr>
        <a:xfrm>
          <a:off x="54212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a:extLst>
            <a:ext uri="{FF2B5EF4-FFF2-40B4-BE49-F238E27FC236}">
              <a16:creationId xmlns:a16="http://schemas.microsoft.com/office/drawing/2014/main" id="{92E3C681-D04B-4F3E-94C4-9F6F95D957C9}"/>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42253</xdr:rowOff>
    </xdr:from>
    <xdr:to>
      <xdr:col>54</xdr:col>
      <xdr:colOff>189865</xdr:colOff>
      <xdr:row>40</xdr:row>
      <xdr:rowOff>163868</xdr:rowOff>
    </xdr:to>
    <xdr:cxnSp macro="">
      <xdr:nvCxnSpPr>
        <xdr:cNvPr id="105" name="直線コネクタ 104">
          <a:extLst>
            <a:ext uri="{FF2B5EF4-FFF2-40B4-BE49-F238E27FC236}">
              <a16:creationId xmlns:a16="http://schemas.microsoft.com/office/drawing/2014/main" id="{20D3B8ED-D329-43A3-B653-AEB78853DB0F}"/>
            </a:ext>
          </a:extLst>
        </xdr:cNvPr>
        <xdr:cNvCxnSpPr/>
      </xdr:nvCxnSpPr>
      <xdr:spPr>
        <a:xfrm flipV="1">
          <a:off x="9429115" y="5560403"/>
          <a:ext cx="0" cy="108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167695</xdr:rowOff>
    </xdr:from>
    <xdr:ext cx="534377" cy="259045"/>
    <xdr:sp macro="" textlink="">
      <xdr:nvSpPr>
        <xdr:cNvPr id="106" name="【道路】&#10;一人当たり延長最小値テキスト">
          <a:extLst>
            <a:ext uri="{FF2B5EF4-FFF2-40B4-BE49-F238E27FC236}">
              <a16:creationId xmlns:a16="http://schemas.microsoft.com/office/drawing/2014/main" id="{1EB2D6F8-63AA-4E05-A208-E083E77158AE}"/>
            </a:ext>
          </a:extLst>
        </xdr:cNvPr>
        <xdr:cNvSpPr txBox="1"/>
      </xdr:nvSpPr>
      <xdr:spPr>
        <a:xfrm>
          <a:off x="9467850" y="6651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163868</xdr:rowOff>
    </xdr:from>
    <xdr:to>
      <xdr:col>55</xdr:col>
      <xdr:colOff>88900</xdr:colOff>
      <xdr:row>40</xdr:row>
      <xdr:rowOff>163868</xdr:rowOff>
    </xdr:to>
    <xdr:cxnSp macro="">
      <xdr:nvCxnSpPr>
        <xdr:cNvPr id="107" name="直線コネクタ 106">
          <a:extLst>
            <a:ext uri="{FF2B5EF4-FFF2-40B4-BE49-F238E27FC236}">
              <a16:creationId xmlns:a16="http://schemas.microsoft.com/office/drawing/2014/main" id="{5BF5F5E1-63BB-4682-916E-84F4CF2BB937}"/>
            </a:ext>
          </a:extLst>
        </xdr:cNvPr>
        <xdr:cNvCxnSpPr/>
      </xdr:nvCxnSpPr>
      <xdr:spPr>
        <a:xfrm>
          <a:off x="9363075" y="664721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160380</xdr:rowOff>
    </xdr:from>
    <xdr:ext cx="534377" cy="259045"/>
    <xdr:sp macro="" textlink="">
      <xdr:nvSpPr>
        <xdr:cNvPr id="108" name="【道路】&#10;一人当たり延長最大値テキスト">
          <a:extLst>
            <a:ext uri="{FF2B5EF4-FFF2-40B4-BE49-F238E27FC236}">
              <a16:creationId xmlns:a16="http://schemas.microsoft.com/office/drawing/2014/main" id="{CD8BF0AD-F216-42A8-99B4-C0B1E007D7B3}"/>
            </a:ext>
          </a:extLst>
        </xdr:cNvPr>
        <xdr:cNvSpPr txBox="1"/>
      </xdr:nvSpPr>
      <xdr:spPr>
        <a:xfrm>
          <a:off x="9467850" y="535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42253</xdr:rowOff>
    </xdr:from>
    <xdr:to>
      <xdr:col>55</xdr:col>
      <xdr:colOff>88900</xdr:colOff>
      <xdr:row>34</xdr:row>
      <xdr:rowOff>42253</xdr:rowOff>
    </xdr:to>
    <xdr:cxnSp macro="">
      <xdr:nvCxnSpPr>
        <xdr:cNvPr id="109" name="直線コネクタ 108">
          <a:extLst>
            <a:ext uri="{FF2B5EF4-FFF2-40B4-BE49-F238E27FC236}">
              <a16:creationId xmlns:a16="http://schemas.microsoft.com/office/drawing/2014/main" id="{19773AEA-BF9A-4FD4-AD67-98471DEABAEF}"/>
            </a:ext>
          </a:extLst>
        </xdr:cNvPr>
        <xdr:cNvCxnSpPr/>
      </xdr:nvCxnSpPr>
      <xdr:spPr>
        <a:xfrm>
          <a:off x="9363075" y="556040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62215</xdr:rowOff>
    </xdr:from>
    <xdr:ext cx="534377" cy="259045"/>
    <xdr:sp macro="" textlink="">
      <xdr:nvSpPr>
        <xdr:cNvPr id="110" name="【道路】&#10;一人当たり延長平均値テキスト">
          <a:extLst>
            <a:ext uri="{FF2B5EF4-FFF2-40B4-BE49-F238E27FC236}">
              <a16:creationId xmlns:a16="http://schemas.microsoft.com/office/drawing/2014/main" id="{06DEB532-91D1-43AF-B7E3-879D2449BD76}"/>
            </a:ext>
          </a:extLst>
        </xdr:cNvPr>
        <xdr:cNvSpPr txBox="1"/>
      </xdr:nvSpPr>
      <xdr:spPr>
        <a:xfrm>
          <a:off x="9467850" y="6228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83788</xdr:rowOff>
    </xdr:from>
    <xdr:to>
      <xdr:col>55</xdr:col>
      <xdr:colOff>50800</xdr:colOff>
      <xdr:row>39</xdr:row>
      <xdr:rowOff>13938</xdr:rowOff>
    </xdr:to>
    <xdr:sp macro="" textlink="">
      <xdr:nvSpPr>
        <xdr:cNvPr id="111" name="フローチャート: 判断 110">
          <a:extLst>
            <a:ext uri="{FF2B5EF4-FFF2-40B4-BE49-F238E27FC236}">
              <a16:creationId xmlns:a16="http://schemas.microsoft.com/office/drawing/2014/main" id="{9B6E48A2-6181-4207-B9AC-6901F42E4970}"/>
            </a:ext>
          </a:extLst>
        </xdr:cNvPr>
        <xdr:cNvSpPr/>
      </xdr:nvSpPr>
      <xdr:spPr>
        <a:xfrm>
          <a:off x="9401175" y="6249638"/>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66853</xdr:rowOff>
    </xdr:from>
    <xdr:to>
      <xdr:col>50</xdr:col>
      <xdr:colOff>165100</xdr:colOff>
      <xdr:row>38</xdr:row>
      <xdr:rowOff>168453</xdr:rowOff>
    </xdr:to>
    <xdr:sp macro="" textlink="">
      <xdr:nvSpPr>
        <xdr:cNvPr id="112" name="フローチャート: 判断 111">
          <a:extLst>
            <a:ext uri="{FF2B5EF4-FFF2-40B4-BE49-F238E27FC236}">
              <a16:creationId xmlns:a16="http://schemas.microsoft.com/office/drawing/2014/main" id="{AD47B630-7104-4276-84F2-FEC9069A6F7E}"/>
            </a:ext>
          </a:extLst>
        </xdr:cNvPr>
        <xdr:cNvSpPr/>
      </xdr:nvSpPr>
      <xdr:spPr>
        <a:xfrm>
          <a:off x="8639175" y="622635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86284</xdr:rowOff>
    </xdr:from>
    <xdr:to>
      <xdr:col>46</xdr:col>
      <xdr:colOff>38100</xdr:colOff>
      <xdr:row>39</xdr:row>
      <xdr:rowOff>16434</xdr:rowOff>
    </xdr:to>
    <xdr:sp macro="" textlink="">
      <xdr:nvSpPr>
        <xdr:cNvPr id="113" name="フローチャート: 判断 112">
          <a:extLst>
            <a:ext uri="{FF2B5EF4-FFF2-40B4-BE49-F238E27FC236}">
              <a16:creationId xmlns:a16="http://schemas.microsoft.com/office/drawing/2014/main" id="{DC0F0864-1F69-4F01-AA1F-3C452C99E5FC}"/>
            </a:ext>
          </a:extLst>
        </xdr:cNvPr>
        <xdr:cNvSpPr/>
      </xdr:nvSpPr>
      <xdr:spPr>
        <a:xfrm>
          <a:off x="7839075" y="624578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90418</xdr:rowOff>
    </xdr:from>
    <xdr:to>
      <xdr:col>41</xdr:col>
      <xdr:colOff>101600</xdr:colOff>
      <xdr:row>39</xdr:row>
      <xdr:rowOff>20568</xdr:rowOff>
    </xdr:to>
    <xdr:sp macro="" textlink="">
      <xdr:nvSpPr>
        <xdr:cNvPr id="114" name="フローチャート: 判断 113">
          <a:extLst>
            <a:ext uri="{FF2B5EF4-FFF2-40B4-BE49-F238E27FC236}">
              <a16:creationId xmlns:a16="http://schemas.microsoft.com/office/drawing/2014/main" id="{99741639-78C7-4D04-BCA5-57C3F28D3FFF}"/>
            </a:ext>
          </a:extLst>
        </xdr:cNvPr>
        <xdr:cNvSpPr/>
      </xdr:nvSpPr>
      <xdr:spPr>
        <a:xfrm>
          <a:off x="7029450" y="624991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105810</xdr:rowOff>
    </xdr:from>
    <xdr:to>
      <xdr:col>36</xdr:col>
      <xdr:colOff>165100</xdr:colOff>
      <xdr:row>39</xdr:row>
      <xdr:rowOff>35960</xdr:rowOff>
    </xdr:to>
    <xdr:sp macro="" textlink="">
      <xdr:nvSpPr>
        <xdr:cNvPr id="115" name="フローチャート: 判断 114">
          <a:extLst>
            <a:ext uri="{FF2B5EF4-FFF2-40B4-BE49-F238E27FC236}">
              <a16:creationId xmlns:a16="http://schemas.microsoft.com/office/drawing/2014/main" id="{4277A914-EFE3-440D-BE25-5EC44C004C8E}"/>
            </a:ext>
          </a:extLst>
        </xdr:cNvPr>
        <xdr:cNvSpPr/>
      </xdr:nvSpPr>
      <xdr:spPr>
        <a:xfrm>
          <a:off x="6238875" y="626531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2158B940-19B0-4C3A-BD45-D9DB2D235BF9}"/>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B05EB611-E266-463B-8901-333561ED1B3A}"/>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37F820DA-639A-4DA5-97E6-C4F863C846E8}"/>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64786A5D-1C0A-46F4-87B5-0A6EB9F083AD}"/>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922F2D3F-6248-45FC-9C38-D9DA698CFC94}"/>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20638</xdr:rowOff>
    </xdr:from>
    <xdr:to>
      <xdr:col>41</xdr:col>
      <xdr:colOff>101600</xdr:colOff>
      <xdr:row>34</xdr:row>
      <xdr:rowOff>122238</xdr:rowOff>
    </xdr:to>
    <xdr:sp macro="" textlink="">
      <xdr:nvSpPr>
        <xdr:cNvPr id="121" name="楕円 120">
          <a:extLst>
            <a:ext uri="{FF2B5EF4-FFF2-40B4-BE49-F238E27FC236}">
              <a16:creationId xmlns:a16="http://schemas.microsoft.com/office/drawing/2014/main" id="{F3E6EB07-E5F8-413F-8797-A4F77EF19D76}"/>
            </a:ext>
          </a:extLst>
        </xdr:cNvPr>
        <xdr:cNvSpPr/>
      </xdr:nvSpPr>
      <xdr:spPr>
        <a:xfrm>
          <a:off x="7029450" y="553561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34</xdr:row>
      <xdr:rowOff>49650</xdr:rowOff>
    </xdr:from>
    <xdr:to>
      <xdr:col>36</xdr:col>
      <xdr:colOff>165100</xdr:colOff>
      <xdr:row>34</xdr:row>
      <xdr:rowOff>151250</xdr:rowOff>
    </xdr:to>
    <xdr:sp macro="" textlink="">
      <xdr:nvSpPr>
        <xdr:cNvPr id="122" name="楕円 121">
          <a:extLst>
            <a:ext uri="{FF2B5EF4-FFF2-40B4-BE49-F238E27FC236}">
              <a16:creationId xmlns:a16="http://schemas.microsoft.com/office/drawing/2014/main" id="{FDFCF342-FB60-4015-8CA6-ECAABA6D1614}"/>
            </a:ext>
          </a:extLst>
        </xdr:cNvPr>
        <xdr:cNvSpPr/>
      </xdr:nvSpPr>
      <xdr:spPr>
        <a:xfrm>
          <a:off x="6238875" y="556145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71438</xdr:rowOff>
    </xdr:from>
    <xdr:to>
      <xdr:col>41</xdr:col>
      <xdr:colOff>50800</xdr:colOff>
      <xdr:row>34</xdr:row>
      <xdr:rowOff>100450</xdr:rowOff>
    </xdr:to>
    <xdr:cxnSp macro="">
      <xdr:nvCxnSpPr>
        <xdr:cNvPr id="123" name="直線コネクタ 122">
          <a:extLst>
            <a:ext uri="{FF2B5EF4-FFF2-40B4-BE49-F238E27FC236}">
              <a16:creationId xmlns:a16="http://schemas.microsoft.com/office/drawing/2014/main" id="{28FA1DB4-12DC-48BB-AD09-D80118C91D8B}"/>
            </a:ext>
          </a:extLst>
        </xdr:cNvPr>
        <xdr:cNvCxnSpPr/>
      </xdr:nvCxnSpPr>
      <xdr:spPr>
        <a:xfrm flipV="1">
          <a:off x="6286500" y="5583238"/>
          <a:ext cx="790575" cy="3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13530</xdr:rowOff>
    </xdr:from>
    <xdr:ext cx="534377" cy="259045"/>
    <xdr:sp macro="" textlink="">
      <xdr:nvSpPr>
        <xdr:cNvPr id="124" name="n_1aveValue【道路】&#10;一人当たり延長">
          <a:extLst>
            <a:ext uri="{FF2B5EF4-FFF2-40B4-BE49-F238E27FC236}">
              <a16:creationId xmlns:a16="http://schemas.microsoft.com/office/drawing/2014/main" id="{1E8B6C12-A3E0-4407-B39A-D096F0111800}"/>
            </a:ext>
          </a:extLst>
        </xdr:cNvPr>
        <xdr:cNvSpPr txBox="1"/>
      </xdr:nvSpPr>
      <xdr:spPr>
        <a:xfrm>
          <a:off x="8429136" y="601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32961</xdr:rowOff>
    </xdr:from>
    <xdr:ext cx="534377" cy="259045"/>
    <xdr:sp macro="" textlink="">
      <xdr:nvSpPr>
        <xdr:cNvPr id="125" name="n_2aveValue【道路】&#10;一人当たり延長">
          <a:extLst>
            <a:ext uri="{FF2B5EF4-FFF2-40B4-BE49-F238E27FC236}">
              <a16:creationId xmlns:a16="http://schemas.microsoft.com/office/drawing/2014/main" id="{9A9B6004-D68C-4716-9726-DA45FA9BFEC4}"/>
            </a:ext>
          </a:extLst>
        </xdr:cNvPr>
        <xdr:cNvSpPr txBox="1"/>
      </xdr:nvSpPr>
      <xdr:spPr>
        <a:xfrm>
          <a:off x="7648086" y="603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11695</xdr:rowOff>
    </xdr:from>
    <xdr:ext cx="534377" cy="259045"/>
    <xdr:sp macro="" textlink="">
      <xdr:nvSpPr>
        <xdr:cNvPr id="126" name="n_3aveValue【道路】&#10;一人当たり延長">
          <a:extLst>
            <a:ext uri="{FF2B5EF4-FFF2-40B4-BE49-F238E27FC236}">
              <a16:creationId xmlns:a16="http://schemas.microsoft.com/office/drawing/2014/main" id="{007811FE-DC58-410B-9310-66347DE41FD9}"/>
            </a:ext>
          </a:extLst>
        </xdr:cNvPr>
        <xdr:cNvSpPr txBox="1"/>
      </xdr:nvSpPr>
      <xdr:spPr>
        <a:xfrm>
          <a:off x="6847986" y="633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27087</xdr:rowOff>
    </xdr:from>
    <xdr:ext cx="534377" cy="259045"/>
    <xdr:sp macro="" textlink="">
      <xdr:nvSpPr>
        <xdr:cNvPr id="127" name="n_4aveValue【道路】&#10;一人当たり延長">
          <a:extLst>
            <a:ext uri="{FF2B5EF4-FFF2-40B4-BE49-F238E27FC236}">
              <a16:creationId xmlns:a16="http://schemas.microsoft.com/office/drawing/2014/main" id="{2D4049BF-F63E-4185-B79F-AA8113ADCD84}"/>
            </a:ext>
          </a:extLst>
        </xdr:cNvPr>
        <xdr:cNvSpPr txBox="1"/>
      </xdr:nvSpPr>
      <xdr:spPr>
        <a:xfrm>
          <a:off x="6038361" y="635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32</xdr:row>
      <xdr:rowOff>138765</xdr:rowOff>
    </xdr:from>
    <xdr:ext cx="534377" cy="259045"/>
    <xdr:sp macro="" textlink="">
      <xdr:nvSpPr>
        <xdr:cNvPr id="128" name="n_3mainValue【道路】&#10;一人当たり延長">
          <a:extLst>
            <a:ext uri="{FF2B5EF4-FFF2-40B4-BE49-F238E27FC236}">
              <a16:creationId xmlns:a16="http://schemas.microsoft.com/office/drawing/2014/main" id="{0D4722A0-3198-4984-AED5-00D02387C460}"/>
            </a:ext>
          </a:extLst>
        </xdr:cNvPr>
        <xdr:cNvSpPr txBox="1"/>
      </xdr:nvSpPr>
      <xdr:spPr>
        <a:xfrm>
          <a:off x="6847986" y="5333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32</xdr:row>
      <xdr:rowOff>167777</xdr:rowOff>
    </xdr:from>
    <xdr:ext cx="534377" cy="259045"/>
    <xdr:sp macro="" textlink="">
      <xdr:nvSpPr>
        <xdr:cNvPr id="129" name="n_4mainValue【道路】&#10;一人当たり延長">
          <a:extLst>
            <a:ext uri="{FF2B5EF4-FFF2-40B4-BE49-F238E27FC236}">
              <a16:creationId xmlns:a16="http://schemas.microsoft.com/office/drawing/2014/main" id="{6EF77936-877B-4AB8-8691-8F524E1C7CD1}"/>
            </a:ext>
          </a:extLst>
        </xdr:cNvPr>
        <xdr:cNvSpPr txBox="1"/>
      </xdr:nvSpPr>
      <xdr:spPr>
        <a:xfrm>
          <a:off x="6038361" y="535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a:extLst>
            <a:ext uri="{FF2B5EF4-FFF2-40B4-BE49-F238E27FC236}">
              <a16:creationId xmlns:a16="http://schemas.microsoft.com/office/drawing/2014/main" id="{DECB3432-32B5-40B8-86C2-DFB4DF2DC9CD}"/>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a:extLst>
            <a:ext uri="{FF2B5EF4-FFF2-40B4-BE49-F238E27FC236}">
              <a16:creationId xmlns:a16="http://schemas.microsoft.com/office/drawing/2014/main" id="{47F70345-547E-4DF6-AACE-DE0B68ECF4DB}"/>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a:extLst>
            <a:ext uri="{FF2B5EF4-FFF2-40B4-BE49-F238E27FC236}">
              <a16:creationId xmlns:a16="http://schemas.microsoft.com/office/drawing/2014/main" id="{65C8BD5A-CE33-45EF-9480-30CB4DE2B393}"/>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a:extLst>
            <a:ext uri="{FF2B5EF4-FFF2-40B4-BE49-F238E27FC236}">
              <a16:creationId xmlns:a16="http://schemas.microsoft.com/office/drawing/2014/main" id="{D1447283-E7A3-407F-A388-E39B65DD611F}"/>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a:extLst>
            <a:ext uri="{FF2B5EF4-FFF2-40B4-BE49-F238E27FC236}">
              <a16:creationId xmlns:a16="http://schemas.microsoft.com/office/drawing/2014/main" id="{A0CBE388-4DC7-4D95-8808-978E054747FD}"/>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a:extLst>
            <a:ext uri="{FF2B5EF4-FFF2-40B4-BE49-F238E27FC236}">
              <a16:creationId xmlns:a16="http://schemas.microsoft.com/office/drawing/2014/main" id="{968634D5-873C-4ED0-80D2-79D7E6CC7916}"/>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a:extLst>
            <a:ext uri="{FF2B5EF4-FFF2-40B4-BE49-F238E27FC236}">
              <a16:creationId xmlns:a16="http://schemas.microsoft.com/office/drawing/2014/main" id="{4A8953F7-4F93-4FE2-AA54-AA3046A18AD2}"/>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a:extLst>
            <a:ext uri="{FF2B5EF4-FFF2-40B4-BE49-F238E27FC236}">
              <a16:creationId xmlns:a16="http://schemas.microsoft.com/office/drawing/2014/main" id="{8F8CF4DE-D317-407B-98EF-123CF1BB9179}"/>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a:extLst>
            <a:ext uri="{FF2B5EF4-FFF2-40B4-BE49-F238E27FC236}">
              <a16:creationId xmlns:a16="http://schemas.microsoft.com/office/drawing/2014/main" id="{E1236DFD-2E8C-4D17-88B0-183C7AE12D78}"/>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a:extLst>
            <a:ext uri="{FF2B5EF4-FFF2-40B4-BE49-F238E27FC236}">
              <a16:creationId xmlns:a16="http://schemas.microsoft.com/office/drawing/2014/main" id="{297687AB-0959-4E39-BF71-3F4D6885EC19}"/>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0" name="テキスト ボックス 139">
          <a:extLst>
            <a:ext uri="{FF2B5EF4-FFF2-40B4-BE49-F238E27FC236}">
              <a16:creationId xmlns:a16="http://schemas.microsoft.com/office/drawing/2014/main" id="{B1D4B73F-F02E-4FB9-B2B0-C37732043559}"/>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1" name="直線コネクタ 140">
          <a:extLst>
            <a:ext uri="{FF2B5EF4-FFF2-40B4-BE49-F238E27FC236}">
              <a16:creationId xmlns:a16="http://schemas.microsoft.com/office/drawing/2014/main" id="{6BFFFB51-9E09-48FB-95E8-ADE2ECA7F844}"/>
            </a:ext>
          </a:extLst>
        </xdr:cNvPr>
        <xdr:cNvCxnSpPr/>
      </xdr:nvCxnSpPr>
      <xdr:spPr>
        <a:xfrm>
          <a:off x="6858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2" name="テキスト ボックス 141">
          <a:extLst>
            <a:ext uri="{FF2B5EF4-FFF2-40B4-BE49-F238E27FC236}">
              <a16:creationId xmlns:a16="http://schemas.microsoft.com/office/drawing/2014/main" id="{69812ED4-7B12-435B-AC7E-D1F07F6FE351}"/>
            </a:ext>
          </a:extLst>
        </xdr:cNvPr>
        <xdr:cNvSpPr txBox="1"/>
      </xdr:nvSpPr>
      <xdr:spPr>
        <a:xfrm>
          <a:off x="2789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3" name="直線コネクタ 142">
          <a:extLst>
            <a:ext uri="{FF2B5EF4-FFF2-40B4-BE49-F238E27FC236}">
              <a16:creationId xmlns:a16="http://schemas.microsoft.com/office/drawing/2014/main" id="{2B6F4A3C-2B00-4884-94C6-A034F7276077}"/>
            </a:ext>
          </a:extLst>
        </xdr:cNvPr>
        <xdr:cNvCxnSpPr/>
      </xdr:nvCxnSpPr>
      <xdr:spPr>
        <a:xfrm>
          <a:off x="6858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4" name="テキスト ボックス 143">
          <a:extLst>
            <a:ext uri="{FF2B5EF4-FFF2-40B4-BE49-F238E27FC236}">
              <a16:creationId xmlns:a16="http://schemas.microsoft.com/office/drawing/2014/main" id="{EB9EADA8-C455-4FAA-8721-63B85661AD75}"/>
            </a:ext>
          </a:extLst>
        </xdr:cNvPr>
        <xdr:cNvSpPr txBox="1"/>
      </xdr:nvSpPr>
      <xdr:spPr>
        <a:xfrm>
          <a:off x="339891"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5" name="直線コネクタ 144">
          <a:extLst>
            <a:ext uri="{FF2B5EF4-FFF2-40B4-BE49-F238E27FC236}">
              <a16:creationId xmlns:a16="http://schemas.microsoft.com/office/drawing/2014/main" id="{DF3054A1-B51C-412B-BF53-040212100214}"/>
            </a:ext>
          </a:extLst>
        </xdr:cNvPr>
        <xdr:cNvCxnSpPr/>
      </xdr:nvCxnSpPr>
      <xdr:spPr>
        <a:xfrm>
          <a:off x="6858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6" name="テキスト ボックス 145">
          <a:extLst>
            <a:ext uri="{FF2B5EF4-FFF2-40B4-BE49-F238E27FC236}">
              <a16:creationId xmlns:a16="http://schemas.microsoft.com/office/drawing/2014/main" id="{7575C70F-4FEB-4E35-95DC-94B3C38780BF}"/>
            </a:ext>
          </a:extLst>
        </xdr:cNvPr>
        <xdr:cNvSpPr txBox="1"/>
      </xdr:nvSpPr>
      <xdr:spPr>
        <a:xfrm>
          <a:off x="339891"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7" name="直線コネクタ 146">
          <a:extLst>
            <a:ext uri="{FF2B5EF4-FFF2-40B4-BE49-F238E27FC236}">
              <a16:creationId xmlns:a16="http://schemas.microsoft.com/office/drawing/2014/main" id="{FB18D983-4C20-4E22-938A-B9DAFC6839D5}"/>
            </a:ext>
          </a:extLst>
        </xdr:cNvPr>
        <xdr:cNvCxnSpPr/>
      </xdr:nvCxnSpPr>
      <xdr:spPr>
        <a:xfrm>
          <a:off x="6858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8" name="テキスト ボックス 147">
          <a:extLst>
            <a:ext uri="{FF2B5EF4-FFF2-40B4-BE49-F238E27FC236}">
              <a16:creationId xmlns:a16="http://schemas.microsoft.com/office/drawing/2014/main" id="{FC3E8886-AA7C-4048-8852-CDFDD2410358}"/>
            </a:ext>
          </a:extLst>
        </xdr:cNvPr>
        <xdr:cNvSpPr txBox="1"/>
      </xdr:nvSpPr>
      <xdr:spPr>
        <a:xfrm>
          <a:off x="339891"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9" name="直線コネクタ 148">
          <a:extLst>
            <a:ext uri="{FF2B5EF4-FFF2-40B4-BE49-F238E27FC236}">
              <a16:creationId xmlns:a16="http://schemas.microsoft.com/office/drawing/2014/main" id="{2A487956-2E78-40A5-87C8-7DCC4CB83AFC}"/>
            </a:ext>
          </a:extLst>
        </xdr:cNvPr>
        <xdr:cNvCxnSpPr/>
      </xdr:nvCxnSpPr>
      <xdr:spPr>
        <a:xfrm>
          <a:off x="6858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0" name="テキスト ボックス 149">
          <a:extLst>
            <a:ext uri="{FF2B5EF4-FFF2-40B4-BE49-F238E27FC236}">
              <a16:creationId xmlns:a16="http://schemas.microsoft.com/office/drawing/2014/main" id="{DC78F6E6-A34E-4A0F-B5EE-3EC635820480}"/>
            </a:ext>
          </a:extLst>
        </xdr:cNvPr>
        <xdr:cNvSpPr txBox="1"/>
      </xdr:nvSpPr>
      <xdr:spPr>
        <a:xfrm>
          <a:off x="339891"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1" name="直線コネクタ 150">
          <a:extLst>
            <a:ext uri="{FF2B5EF4-FFF2-40B4-BE49-F238E27FC236}">
              <a16:creationId xmlns:a16="http://schemas.microsoft.com/office/drawing/2014/main" id="{2C33B84A-A458-4507-A73F-FF6E1A566D98}"/>
            </a:ext>
          </a:extLst>
        </xdr:cNvPr>
        <xdr:cNvCxnSpPr/>
      </xdr:nvCxnSpPr>
      <xdr:spPr>
        <a:xfrm>
          <a:off x="6858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2" name="テキスト ボックス 151">
          <a:extLst>
            <a:ext uri="{FF2B5EF4-FFF2-40B4-BE49-F238E27FC236}">
              <a16:creationId xmlns:a16="http://schemas.microsoft.com/office/drawing/2014/main" id="{08D52BE9-3E12-4248-843F-6134B45CB300}"/>
            </a:ext>
          </a:extLst>
        </xdr:cNvPr>
        <xdr:cNvSpPr txBox="1"/>
      </xdr:nvSpPr>
      <xdr:spPr>
        <a:xfrm>
          <a:off x="3881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a:extLst>
            <a:ext uri="{FF2B5EF4-FFF2-40B4-BE49-F238E27FC236}">
              <a16:creationId xmlns:a16="http://schemas.microsoft.com/office/drawing/2014/main" id="{7D481D44-04CC-4203-BC9B-D18AE6908881}"/>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橋りょう・トンネル】&#10;有形固定資産減価償却率グラフ枠">
          <a:extLst>
            <a:ext uri="{FF2B5EF4-FFF2-40B4-BE49-F238E27FC236}">
              <a16:creationId xmlns:a16="http://schemas.microsoft.com/office/drawing/2014/main" id="{040CD4A2-CB17-4DD3-B969-C83440CEA5C2}"/>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64</xdr:row>
      <xdr:rowOff>130628</xdr:rowOff>
    </xdr:to>
    <xdr:cxnSp macro="">
      <xdr:nvCxnSpPr>
        <xdr:cNvPr id="155" name="直線コネクタ 154">
          <a:extLst>
            <a:ext uri="{FF2B5EF4-FFF2-40B4-BE49-F238E27FC236}">
              <a16:creationId xmlns:a16="http://schemas.microsoft.com/office/drawing/2014/main" id="{C2639451-3F1C-47E9-B0F2-817D40D622F2}"/>
            </a:ext>
          </a:extLst>
        </xdr:cNvPr>
        <xdr:cNvCxnSpPr/>
      </xdr:nvCxnSpPr>
      <xdr:spPr>
        <a:xfrm flipV="1">
          <a:off x="4180840" y="9068888"/>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56" name="【橋りょう・トンネル】&#10;有形固定資産減価償却率最小値テキスト">
          <a:extLst>
            <a:ext uri="{FF2B5EF4-FFF2-40B4-BE49-F238E27FC236}">
              <a16:creationId xmlns:a16="http://schemas.microsoft.com/office/drawing/2014/main" id="{C632861C-5281-41A0-B9BF-8640B9AF14E7}"/>
            </a:ext>
          </a:extLst>
        </xdr:cNvPr>
        <xdr:cNvSpPr txBox="1"/>
      </xdr:nvSpPr>
      <xdr:spPr>
        <a:xfrm>
          <a:off x="4219575" y="1050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57" name="直線コネクタ 156">
          <a:extLst>
            <a:ext uri="{FF2B5EF4-FFF2-40B4-BE49-F238E27FC236}">
              <a16:creationId xmlns:a16="http://schemas.microsoft.com/office/drawing/2014/main" id="{9A0AE494-5023-412C-B589-A39ADF38750E}"/>
            </a:ext>
          </a:extLst>
        </xdr:cNvPr>
        <xdr:cNvCxnSpPr/>
      </xdr:nvCxnSpPr>
      <xdr:spPr>
        <a:xfrm>
          <a:off x="4105275" y="1050335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58" name="【橋りょう・トンネル】&#10;有形固定資産減価償却率最大値テキスト">
          <a:extLst>
            <a:ext uri="{FF2B5EF4-FFF2-40B4-BE49-F238E27FC236}">
              <a16:creationId xmlns:a16="http://schemas.microsoft.com/office/drawing/2014/main" id="{CC33362C-9A10-4EB6-B74A-EC376A0EA993}"/>
            </a:ext>
          </a:extLst>
        </xdr:cNvPr>
        <xdr:cNvSpPr txBox="1"/>
      </xdr:nvSpPr>
      <xdr:spPr>
        <a:xfrm>
          <a:off x="4219575" y="88568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59" name="直線コネクタ 158">
          <a:extLst>
            <a:ext uri="{FF2B5EF4-FFF2-40B4-BE49-F238E27FC236}">
              <a16:creationId xmlns:a16="http://schemas.microsoft.com/office/drawing/2014/main" id="{40CD0570-3806-448A-9F0B-2147B17613C3}"/>
            </a:ext>
          </a:extLst>
        </xdr:cNvPr>
        <xdr:cNvCxnSpPr/>
      </xdr:nvCxnSpPr>
      <xdr:spPr>
        <a:xfrm>
          <a:off x="4105275" y="906888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167657</xdr:rowOff>
    </xdr:from>
    <xdr:ext cx="405111" cy="259045"/>
    <xdr:sp macro="" textlink="">
      <xdr:nvSpPr>
        <xdr:cNvPr id="160" name="【橋りょう・トンネル】&#10;有形固定資産減価償却率平均値テキスト">
          <a:extLst>
            <a:ext uri="{FF2B5EF4-FFF2-40B4-BE49-F238E27FC236}">
              <a16:creationId xmlns:a16="http://schemas.microsoft.com/office/drawing/2014/main" id="{D861EDBB-3347-4E73-90C6-DE85D3186854}"/>
            </a:ext>
          </a:extLst>
        </xdr:cNvPr>
        <xdr:cNvSpPr txBox="1"/>
      </xdr:nvSpPr>
      <xdr:spPr>
        <a:xfrm>
          <a:off x="4219575" y="9889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17780</xdr:rowOff>
    </xdr:from>
    <xdr:to>
      <xdr:col>24</xdr:col>
      <xdr:colOff>114300</xdr:colOff>
      <xdr:row>61</xdr:row>
      <xdr:rowOff>119380</xdr:rowOff>
    </xdr:to>
    <xdr:sp macro="" textlink="">
      <xdr:nvSpPr>
        <xdr:cNvPr id="161" name="フローチャート: 判断 160">
          <a:extLst>
            <a:ext uri="{FF2B5EF4-FFF2-40B4-BE49-F238E27FC236}">
              <a16:creationId xmlns:a16="http://schemas.microsoft.com/office/drawing/2014/main" id="{3796F372-AA32-4170-9EF2-AB7273C3A0BC}"/>
            </a:ext>
          </a:extLst>
        </xdr:cNvPr>
        <xdr:cNvSpPr/>
      </xdr:nvSpPr>
      <xdr:spPr>
        <a:xfrm>
          <a:off x="4124325" y="99047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62" name="フローチャート: 判断 161">
          <a:extLst>
            <a:ext uri="{FF2B5EF4-FFF2-40B4-BE49-F238E27FC236}">
              <a16:creationId xmlns:a16="http://schemas.microsoft.com/office/drawing/2014/main" id="{A7671C57-A631-4852-916C-14D09075B622}"/>
            </a:ext>
          </a:extLst>
        </xdr:cNvPr>
        <xdr:cNvSpPr/>
      </xdr:nvSpPr>
      <xdr:spPr>
        <a:xfrm>
          <a:off x="3381375" y="988985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63" name="フローチャート: 判断 162">
          <a:extLst>
            <a:ext uri="{FF2B5EF4-FFF2-40B4-BE49-F238E27FC236}">
              <a16:creationId xmlns:a16="http://schemas.microsoft.com/office/drawing/2014/main" id="{7BD55D0E-A1FA-47E5-AC68-17A0D96F5F94}"/>
            </a:ext>
          </a:extLst>
        </xdr:cNvPr>
        <xdr:cNvSpPr/>
      </xdr:nvSpPr>
      <xdr:spPr>
        <a:xfrm>
          <a:off x="2571750" y="98571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64" name="フローチャート: 判断 163">
          <a:extLst>
            <a:ext uri="{FF2B5EF4-FFF2-40B4-BE49-F238E27FC236}">
              <a16:creationId xmlns:a16="http://schemas.microsoft.com/office/drawing/2014/main" id="{C7C1862D-6333-4E9C-9672-861C2DCA97D7}"/>
            </a:ext>
          </a:extLst>
        </xdr:cNvPr>
        <xdr:cNvSpPr/>
      </xdr:nvSpPr>
      <xdr:spPr>
        <a:xfrm>
          <a:off x="1781175" y="985547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165" name="フローチャート: 判断 164">
          <a:extLst>
            <a:ext uri="{FF2B5EF4-FFF2-40B4-BE49-F238E27FC236}">
              <a16:creationId xmlns:a16="http://schemas.microsoft.com/office/drawing/2014/main" id="{9B30847B-F5F1-4759-9192-789CB402F516}"/>
            </a:ext>
          </a:extLst>
        </xdr:cNvPr>
        <xdr:cNvSpPr/>
      </xdr:nvSpPr>
      <xdr:spPr>
        <a:xfrm>
          <a:off x="981075" y="986037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B9FF47B8-F03F-48D1-8FB8-3C8E3A105D9D}"/>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000CC24A-5E28-4DFE-B2E0-39F361BAFED7}"/>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CB65C405-F479-4053-AD25-827B346F518E}"/>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04929B58-984E-4C6D-B0F4-592AC70E0C61}"/>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D3C6E6E9-A68D-4F3B-9148-758180DCE798}"/>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130447</xdr:rowOff>
    </xdr:from>
    <xdr:to>
      <xdr:col>10</xdr:col>
      <xdr:colOff>165100</xdr:colOff>
      <xdr:row>58</xdr:row>
      <xdr:rowOff>60597</xdr:rowOff>
    </xdr:to>
    <xdr:sp macro="" textlink="">
      <xdr:nvSpPr>
        <xdr:cNvPr id="171" name="楕円 170">
          <a:extLst>
            <a:ext uri="{FF2B5EF4-FFF2-40B4-BE49-F238E27FC236}">
              <a16:creationId xmlns:a16="http://schemas.microsoft.com/office/drawing/2014/main" id="{120C9227-0F93-4492-8BF6-082FE3EC8DF5}"/>
            </a:ext>
          </a:extLst>
        </xdr:cNvPr>
        <xdr:cNvSpPr/>
      </xdr:nvSpPr>
      <xdr:spPr>
        <a:xfrm>
          <a:off x="1781175" y="936969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130447</xdr:rowOff>
    </xdr:from>
    <xdr:to>
      <xdr:col>6</xdr:col>
      <xdr:colOff>38100</xdr:colOff>
      <xdr:row>58</xdr:row>
      <xdr:rowOff>60597</xdr:rowOff>
    </xdr:to>
    <xdr:sp macro="" textlink="">
      <xdr:nvSpPr>
        <xdr:cNvPr id="172" name="楕円 171">
          <a:extLst>
            <a:ext uri="{FF2B5EF4-FFF2-40B4-BE49-F238E27FC236}">
              <a16:creationId xmlns:a16="http://schemas.microsoft.com/office/drawing/2014/main" id="{AD46363A-25E5-4ACA-B657-8F5D40A0A46F}"/>
            </a:ext>
          </a:extLst>
        </xdr:cNvPr>
        <xdr:cNvSpPr/>
      </xdr:nvSpPr>
      <xdr:spPr>
        <a:xfrm>
          <a:off x="981075" y="936969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9797</xdr:rowOff>
    </xdr:from>
    <xdr:to>
      <xdr:col>10</xdr:col>
      <xdr:colOff>114300</xdr:colOff>
      <xdr:row>58</xdr:row>
      <xdr:rowOff>9797</xdr:rowOff>
    </xdr:to>
    <xdr:cxnSp macro="">
      <xdr:nvCxnSpPr>
        <xdr:cNvPr id="173" name="直線コネクタ 172">
          <a:extLst>
            <a:ext uri="{FF2B5EF4-FFF2-40B4-BE49-F238E27FC236}">
              <a16:creationId xmlns:a16="http://schemas.microsoft.com/office/drawing/2014/main" id="{E95E3C0B-D398-43C0-B92E-CC3FC6938F0C}"/>
            </a:ext>
          </a:extLst>
        </xdr:cNvPr>
        <xdr:cNvCxnSpPr/>
      </xdr:nvCxnSpPr>
      <xdr:spPr>
        <a:xfrm>
          <a:off x="1028700" y="9407797"/>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174" name="n_1aveValue【橋りょう・トンネル】&#10;有形固定資産減価償却率">
          <a:extLst>
            <a:ext uri="{FF2B5EF4-FFF2-40B4-BE49-F238E27FC236}">
              <a16:creationId xmlns:a16="http://schemas.microsoft.com/office/drawing/2014/main" id="{31F62648-32B0-4B9B-BDB4-2701824E4A18}"/>
            </a:ext>
          </a:extLst>
        </xdr:cNvPr>
        <xdr:cNvSpPr txBox="1"/>
      </xdr:nvSpPr>
      <xdr:spPr>
        <a:xfrm>
          <a:off x="3239144" y="9677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78757</xdr:rowOff>
    </xdr:from>
    <xdr:ext cx="405111" cy="259045"/>
    <xdr:sp macro="" textlink="">
      <xdr:nvSpPr>
        <xdr:cNvPr id="175" name="n_2aveValue【橋りょう・トンネル】&#10;有形固定資産減価償却率">
          <a:extLst>
            <a:ext uri="{FF2B5EF4-FFF2-40B4-BE49-F238E27FC236}">
              <a16:creationId xmlns:a16="http://schemas.microsoft.com/office/drawing/2014/main" id="{EAEAFD72-53B6-49F3-8A81-33CCE1BCB6D9}"/>
            </a:ext>
          </a:extLst>
        </xdr:cNvPr>
        <xdr:cNvSpPr txBox="1"/>
      </xdr:nvSpPr>
      <xdr:spPr>
        <a:xfrm>
          <a:off x="2439044" y="964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51724</xdr:rowOff>
    </xdr:from>
    <xdr:ext cx="405111" cy="259045"/>
    <xdr:sp macro="" textlink="">
      <xdr:nvSpPr>
        <xdr:cNvPr id="176" name="n_3aveValue【橋りょう・トンネル】&#10;有形固定資産減価償却率">
          <a:extLst>
            <a:ext uri="{FF2B5EF4-FFF2-40B4-BE49-F238E27FC236}">
              <a16:creationId xmlns:a16="http://schemas.microsoft.com/office/drawing/2014/main" id="{B4DE9298-3A15-44B9-A3F6-136B403C032C}"/>
            </a:ext>
          </a:extLst>
        </xdr:cNvPr>
        <xdr:cNvSpPr txBox="1"/>
      </xdr:nvSpPr>
      <xdr:spPr>
        <a:xfrm>
          <a:off x="1648469" y="993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56623</xdr:rowOff>
    </xdr:from>
    <xdr:ext cx="405111" cy="259045"/>
    <xdr:sp macro="" textlink="">
      <xdr:nvSpPr>
        <xdr:cNvPr id="177" name="n_4aveValue【橋りょう・トンネル】&#10;有形固定資産減価償却率">
          <a:extLst>
            <a:ext uri="{FF2B5EF4-FFF2-40B4-BE49-F238E27FC236}">
              <a16:creationId xmlns:a16="http://schemas.microsoft.com/office/drawing/2014/main" id="{2B998B9D-7193-4F8E-AB6C-BEBA9DB4D6EC}"/>
            </a:ext>
          </a:extLst>
        </xdr:cNvPr>
        <xdr:cNvSpPr txBox="1"/>
      </xdr:nvSpPr>
      <xdr:spPr>
        <a:xfrm>
          <a:off x="848369" y="9943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77124</xdr:rowOff>
    </xdr:from>
    <xdr:ext cx="405111" cy="259045"/>
    <xdr:sp macro="" textlink="">
      <xdr:nvSpPr>
        <xdr:cNvPr id="178" name="n_3mainValue【橋りょう・トンネル】&#10;有形固定資産減価償却率">
          <a:extLst>
            <a:ext uri="{FF2B5EF4-FFF2-40B4-BE49-F238E27FC236}">
              <a16:creationId xmlns:a16="http://schemas.microsoft.com/office/drawing/2014/main" id="{0427B0CF-88DD-4E20-85D0-F0EC80566768}"/>
            </a:ext>
          </a:extLst>
        </xdr:cNvPr>
        <xdr:cNvSpPr txBox="1"/>
      </xdr:nvSpPr>
      <xdr:spPr>
        <a:xfrm>
          <a:off x="1648469" y="9154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77124</xdr:rowOff>
    </xdr:from>
    <xdr:ext cx="405111" cy="259045"/>
    <xdr:sp macro="" textlink="">
      <xdr:nvSpPr>
        <xdr:cNvPr id="179" name="n_4mainValue【橋りょう・トンネル】&#10;有形固定資産減価償却率">
          <a:extLst>
            <a:ext uri="{FF2B5EF4-FFF2-40B4-BE49-F238E27FC236}">
              <a16:creationId xmlns:a16="http://schemas.microsoft.com/office/drawing/2014/main" id="{A2D951C8-F2B9-4BCB-A7E4-DA77FB86190D}"/>
            </a:ext>
          </a:extLst>
        </xdr:cNvPr>
        <xdr:cNvSpPr txBox="1"/>
      </xdr:nvSpPr>
      <xdr:spPr>
        <a:xfrm>
          <a:off x="848369" y="9154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0" name="正方形/長方形 179">
          <a:extLst>
            <a:ext uri="{FF2B5EF4-FFF2-40B4-BE49-F238E27FC236}">
              <a16:creationId xmlns:a16="http://schemas.microsoft.com/office/drawing/2014/main" id="{B1C169E9-0E9A-4918-955A-AB4B5CAFCE38}"/>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1" name="正方形/長方形 180">
          <a:extLst>
            <a:ext uri="{FF2B5EF4-FFF2-40B4-BE49-F238E27FC236}">
              <a16:creationId xmlns:a16="http://schemas.microsoft.com/office/drawing/2014/main" id="{284F75DC-B4C8-4D8A-858F-7F1C3B02E033}"/>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2" name="正方形/長方形 181">
          <a:extLst>
            <a:ext uri="{FF2B5EF4-FFF2-40B4-BE49-F238E27FC236}">
              <a16:creationId xmlns:a16="http://schemas.microsoft.com/office/drawing/2014/main" id="{CDCC6E33-4864-499B-A37F-8D5487B2936A}"/>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3" name="正方形/長方形 182">
          <a:extLst>
            <a:ext uri="{FF2B5EF4-FFF2-40B4-BE49-F238E27FC236}">
              <a16:creationId xmlns:a16="http://schemas.microsoft.com/office/drawing/2014/main" id="{E12C59AF-A36C-4687-85A7-5C0F403C0012}"/>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4" name="正方形/長方形 183">
          <a:extLst>
            <a:ext uri="{FF2B5EF4-FFF2-40B4-BE49-F238E27FC236}">
              <a16:creationId xmlns:a16="http://schemas.microsoft.com/office/drawing/2014/main" id="{150113C2-B6A1-4597-9B15-51B48E826B44}"/>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5" name="正方形/長方形 184">
          <a:extLst>
            <a:ext uri="{FF2B5EF4-FFF2-40B4-BE49-F238E27FC236}">
              <a16:creationId xmlns:a16="http://schemas.microsoft.com/office/drawing/2014/main" id="{5C5A8834-2E85-41B7-82CC-DC4B91B079A9}"/>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6" name="正方形/長方形 185">
          <a:extLst>
            <a:ext uri="{FF2B5EF4-FFF2-40B4-BE49-F238E27FC236}">
              <a16:creationId xmlns:a16="http://schemas.microsoft.com/office/drawing/2014/main" id="{3A0958CF-93B0-472C-934C-97082D05F830}"/>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7" name="正方形/長方形 186">
          <a:extLst>
            <a:ext uri="{FF2B5EF4-FFF2-40B4-BE49-F238E27FC236}">
              <a16:creationId xmlns:a16="http://schemas.microsoft.com/office/drawing/2014/main" id="{02420C30-6D59-4B18-906F-0D122762399D}"/>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8" name="テキスト ボックス 187">
          <a:extLst>
            <a:ext uri="{FF2B5EF4-FFF2-40B4-BE49-F238E27FC236}">
              <a16:creationId xmlns:a16="http://schemas.microsoft.com/office/drawing/2014/main" id="{A87CAFEE-61E9-478C-A251-925AB049CB2F}"/>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9" name="直線コネクタ 188">
          <a:extLst>
            <a:ext uri="{FF2B5EF4-FFF2-40B4-BE49-F238E27FC236}">
              <a16:creationId xmlns:a16="http://schemas.microsoft.com/office/drawing/2014/main" id="{B9BAB804-1C95-4899-8575-4AA82524D82C}"/>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0" name="直線コネクタ 189">
          <a:extLst>
            <a:ext uri="{FF2B5EF4-FFF2-40B4-BE49-F238E27FC236}">
              <a16:creationId xmlns:a16="http://schemas.microsoft.com/office/drawing/2014/main" id="{19740E3F-6781-486B-B20A-23A0E12F191F}"/>
            </a:ext>
          </a:extLst>
        </xdr:cNvPr>
        <xdr:cNvCxnSpPr/>
      </xdr:nvCxnSpPr>
      <xdr:spPr>
        <a:xfrm>
          <a:off x="5953125" y="1050335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91" name="テキスト ボックス 190">
          <a:extLst>
            <a:ext uri="{FF2B5EF4-FFF2-40B4-BE49-F238E27FC236}">
              <a16:creationId xmlns:a16="http://schemas.microsoft.com/office/drawing/2014/main" id="{5A7F9D5E-B54D-403B-A269-FC04EC56B070}"/>
            </a:ext>
          </a:extLst>
        </xdr:cNvPr>
        <xdr:cNvSpPr txBox="1"/>
      </xdr:nvSpPr>
      <xdr:spPr>
        <a:xfrm>
          <a:off x="5723389" y="1037383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2" name="直線コネクタ 191">
          <a:extLst>
            <a:ext uri="{FF2B5EF4-FFF2-40B4-BE49-F238E27FC236}">
              <a16:creationId xmlns:a16="http://schemas.microsoft.com/office/drawing/2014/main" id="{6B34E44C-A3BE-42F7-97AF-CF2FE216FAE6}"/>
            </a:ext>
          </a:extLst>
        </xdr:cNvPr>
        <xdr:cNvCxnSpPr/>
      </xdr:nvCxnSpPr>
      <xdr:spPr>
        <a:xfrm>
          <a:off x="5953125" y="101926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193" name="テキスト ボックス 192">
          <a:extLst>
            <a:ext uri="{FF2B5EF4-FFF2-40B4-BE49-F238E27FC236}">
              <a16:creationId xmlns:a16="http://schemas.microsoft.com/office/drawing/2014/main" id="{6E3D21D6-1E01-4D07-9587-B9543CD5FF5C}"/>
            </a:ext>
          </a:extLst>
        </xdr:cNvPr>
        <xdr:cNvSpPr txBox="1"/>
      </xdr:nvSpPr>
      <xdr:spPr>
        <a:xfrm>
          <a:off x="5421206" y="100567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4" name="直線コネクタ 193">
          <a:extLst>
            <a:ext uri="{FF2B5EF4-FFF2-40B4-BE49-F238E27FC236}">
              <a16:creationId xmlns:a16="http://schemas.microsoft.com/office/drawing/2014/main" id="{DB4AB4A4-1733-4319-A9B9-16E533D14702}"/>
            </a:ext>
          </a:extLst>
        </xdr:cNvPr>
        <xdr:cNvCxnSpPr/>
      </xdr:nvCxnSpPr>
      <xdr:spPr>
        <a:xfrm>
          <a:off x="5953125" y="98851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195" name="テキスト ボックス 194">
          <a:extLst>
            <a:ext uri="{FF2B5EF4-FFF2-40B4-BE49-F238E27FC236}">
              <a16:creationId xmlns:a16="http://schemas.microsoft.com/office/drawing/2014/main" id="{54817922-C76A-47B3-BA50-0CA593BC3526}"/>
            </a:ext>
          </a:extLst>
        </xdr:cNvPr>
        <xdr:cNvSpPr txBox="1"/>
      </xdr:nvSpPr>
      <xdr:spPr>
        <a:xfrm>
          <a:off x="5421206" y="9746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6" name="直線コネクタ 195">
          <a:extLst>
            <a:ext uri="{FF2B5EF4-FFF2-40B4-BE49-F238E27FC236}">
              <a16:creationId xmlns:a16="http://schemas.microsoft.com/office/drawing/2014/main" id="{75858800-10B2-41BC-B72E-9BE4CDA27189}"/>
            </a:ext>
          </a:extLst>
        </xdr:cNvPr>
        <xdr:cNvCxnSpPr/>
      </xdr:nvCxnSpPr>
      <xdr:spPr>
        <a:xfrm>
          <a:off x="5953125" y="957444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197" name="テキスト ボックス 196">
          <a:extLst>
            <a:ext uri="{FF2B5EF4-FFF2-40B4-BE49-F238E27FC236}">
              <a16:creationId xmlns:a16="http://schemas.microsoft.com/office/drawing/2014/main" id="{66639F88-5E98-41D1-B87F-51C555A66D68}"/>
            </a:ext>
          </a:extLst>
        </xdr:cNvPr>
        <xdr:cNvSpPr txBox="1"/>
      </xdr:nvSpPr>
      <xdr:spPr>
        <a:xfrm>
          <a:off x="5421206" y="94385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98" name="直線コネクタ 197">
          <a:extLst>
            <a:ext uri="{FF2B5EF4-FFF2-40B4-BE49-F238E27FC236}">
              <a16:creationId xmlns:a16="http://schemas.microsoft.com/office/drawing/2014/main" id="{D3900726-93D3-44ED-B892-3AB4535CF340}"/>
            </a:ext>
          </a:extLst>
        </xdr:cNvPr>
        <xdr:cNvCxnSpPr/>
      </xdr:nvCxnSpPr>
      <xdr:spPr>
        <a:xfrm>
          <a:off x="5953125" y="926691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99" name="テキスト ボックス 198">
          <a:extLst>
            <a:ext uri="{FF2B5EF4-FFF2-40B4-BE49-F238E27FC236}">
              <a16:creationId xmlns:a16="http://schemas.microsoft.com/office/drawing/2014/main" id="{18AC8E7A-1A2B-4150-B080-396E64E63CC4}"/>
            </a:ext>
          </a:extLst>
        </xdr:cNvPr>
        <xdr:cNvSpPr txBox="1"/>
      </xdr:nvSpPr>
      <xdr:spPr>
        <a:xfrm>
          <a:off x="5324703" y="912787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0" name="直線コネクタ 199">
          <a:extLst>
            <a:ext uri="{FF2B5EF4-FFF2-40B4-BE49-F238E27FC236}">
              <a16:creationId xmlns:a16="http://schemas.microsoft.com/office/drawing/2014/main" id="{003F3AD4-0559-4F5C-91A1-C50431A018D8}"/>
            </a:ext>
          </a:extLst>
        </xdr:cNvPr>
        <xdr:cNvCxnSpPr/>
      </xdr:nvCxnSpPr>
      <xdr:spPr>
        <a:xfrm>
          <a:off x="5953125" y="89562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01" name="テキスト ボックス 200">
          <a:extLst>
            <a:ext uri="{FF2B5EF4-FFF2-40B4-BE49-F238E27FC236}">
              <a16:creationId xmlns:a16="http://schemas.microsoft.com/office/drawing/2014/main" id="{4862E473-CF36-4142-98AC-140B398964F6}"/>
            </a:ext>
          </a:extLst>
        </xdr:cNvPr>
        <xdr:cNvSpPr txBox="1"/>
      </xdr:nvSpPr>
      <xdr:spPr>
        <a:xfrm>
          <a:off x="5324703" y="882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2" name="直線コネクタ 201">
          <a:extLst>
            <a:ext uri="{FF2B5EF4-FFF2-40B4-BE49-F238E27FC236}">
              <a16:creationId xmlns:a16="http://schemas.microsoft.com/office/drawing/2014/main" id="{ED19A652-416D-419C-A972-56C794D3C8D5}"/>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3" name="テキスト ボックス 202">
          <a:extLst>
            <a:ext uri="{FF2B5EF4-FFF2-40B4-BE49-F238E27FC236}">
              <a16:creationId xmlns:a16="http://schemas.microsoft.com/office/drawing/2014/main" id="{BD6BD454-A1FB-45EF-91F8-50308219B9F1}"/>
            </a:ext>
          </a:extLst>
        </xdr:cNvPr>
        <xdr:cNvSpPr txBox="1"/>
      </xdr:nvSpPr>
      <xdr:spPr>
        <a:xfrm>
          <a:off x="5324703" y="851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4" name="【橋りょう・トンネル】&#10;一人当たり有形固定資産（償却資産）額グラフ枠">
          <a:extLst>
            <a:ext uri="{FF2B5EF4-FFF2-40B4-BE49-F238E27FC236}">
              <a16:creationId xmlns:a16="http://schemas.microsoft.com/office/drawing/2014/main" id="{4141D868-765A-4551-9538-DEB9438B7B8F}"/>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116222</xdr:rowOff>
    </xdr:from>
    <xdr:to>
      <xdr:col>54</xdr:col>
      <xdr:colOff>189865</xdr:colOff>
      <xdr:row>64</xdr:row>
      <xdr:rowOff>124581</xdr:rowOff>
    </xdr:to>
    <xdr:cxnSp macro="">
      <xdr:nvCxnSpPr>
        <xdr:cNvPr id="205" name="直線コネクタ 204">
          <a:extLst>
            <a:ext uri="{FF2B5EF4-FFF2-40B4-BE49-F238E27FC236}">
              <a16:creationId xmlns:a16="http://schemas.microsoft.com/office/drawing/2014/main" id="{1EB370A5-866C-4853-8914-D9630AA85DCB}"/>
            </a:ext>
          </a:extLst>
        </xdr:cNvPr>
        <xdr:cNvCxnSpPr/>
      </xdr:nvCxnSpPr>
      <xdr:spPr>
        <a:xfrm flipV="1">
          <a:off x="9429115" y="9031622"/>
          <a:ext cx="0" cy="1462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128408</xdr:rowOff>
    </xdr:from>
    <xdr:ext cx="469744" cy="259045"/>
    <xdr:sp macro="" textlink="">
      <xdr:nvSpPr>
        <xdr:cNvPr id="206" name="【橋りょう・トンネル】&#10;一人当たり有形固定資産（償却資産）額最小値テキスト">
          <a:extLst>
            <a:ext uri="{FF2B5EF4-FFF2-40B4-BE49-F238E27FC236}">
              <a16:creationId xmlns:a16="http://schemas.microsoft.com/office/drawing/2014/main" id="{EF14DB9C-D5B9-4E6E-AD30-9A76898A99EB}"/>
            </a:ext>
          </a:extLst>
        </xdr:cNvPr>
        <xdr:cNvSpPr txBox="1"/>
      </xdr:nvSpPr>
      <xdr:spPr>
        <a:xfrm>
          <a:off x="9467850" y="10497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124581</xdr:rowOff>
    </xdr:from>
    <xdr:to>
      <xdr:col>55</xdr:col>
      <xdr:colOff>88900</xdr:colOff>
      <xdr:row>64</xdr:row>
      <xdr:rowOff>124581</xdr:rowOff>
    </xdr:to>
    <xdr:cxnSp macro="">
      <xdr:nvCxnSpPr>
        <xdr:cNvPr id="207" name="直線コネクタ 206">
          <a:extLst>
            <a:ext uri="{FF2B5EF4-FFF2-40B4-BE49-F238E27FC236}">
              <a16:creationId xmlns:a16="http://schemas.microsoft.com/office/drawing/2014/main" id="{1D7DE6F6-1DE1-4081-B4CC-83DF7F457BD8}"/>
            </a:ext>
          </a:extLst>
        </xdr:cNvPr>
        <xdr:cNvCxnSpPr/>
      </xdr:nvCxnSpPr>
      <xdr:spPr>
        <a:xfrm>
          <a:off x="9363075" y="1049413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62899</xdr:rowOff>
    </xdr:from>
    <xdr:ext cx="690189" cy="259045"/>
    <xdr:sp macro="" textlink="">
      <xdr:nvSpPr>
        <xdr:cNvPr id="208" name="【橋りょう・トンネル】&#10;一人当たり有形固定資産（償却資産）額最大値テキスト">
          <a:extLst>
            <a:ext uri="{FF2B5EF4-FFF2-40B4-BE49-F238E27FC236}">
              <a16:creationId xmlns:a16="http://schemas.microsoft.com/office/drawing/2014/main" id="{95F86965-59DE-468B-ADC3-9C19D0003B19}"/>
            </a:ext>
          </a:extLst>
        </xdr:cNvPr>
        <xdr:cNvSpPr txBox="1"/>
      </xdr:nvSpPr>
      <xdr:spPr>
        <a:xfrm>
          <a:off x="9467850" y="88195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1,430,735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116222</xdr:rowOff>
    </xdr:from>
    <xdr:to>
      <xdr:col>55</xdr:col>
      <xdr:colOff>88900</xdr:colOff>
      <xdr:row>55</xdr:row>
      <xdr:rowOff>116222</xdr:rowOff>
    </xdr:to>
    <xdr:cxnSp macro="">
      <xdr:nvCxnSpPr>
        <xdr:cNvPr id="209" name="直線コネクタ 208">
          <a:extLst>
            <a:ext uri="{FF2B5EF4-FFF2-40B4-BE49-F238E27FC236}">
              <a16:creationId xmlns:a16="http://schemas.microsoft.com/office/drawing/2014/main" id="{16E85BB9-A512-42BA-8E06-71A934C10114}"/>
            </a:ext>
          </a:extLst>
        </xdr:cNvPr>
        <xdr:cNvCxnSpPr/>
      </xdr:nvCxnSpPr>
      <xdr:spPr>
        <a:xfrm>
          <a:off x="9363075" y="903162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163232</xdr:rowOff>
    </xdr:from>
    <xdr:ext cx="599010" cy="259045"/>
    <xdr:sp macro="" textlink="">
      <xdr:nvSpPr>
        <xdr:cNvPr id="210" name="【橋りょう・トンネル】&#10;一人当たり有形固定資産（償却資産）額平均値テキスト">
          <a:extLst>
            <a:ext uri="{FF2B5EF4-FFF2-40B4-BE49-F238E27FC236}">
              <a16:creationId xmlns:a16="http://schemas.microsoft.com/office/drawing/2014/main" id="{754D349E-F283-437F-A7A0-D6BCA299EEB3}"/>
            </a:ext>
          </a:extLst>
        </xdr:cNvPr>
        <xdr:cNvSpPr txBox="1"/>
      </xdr:nvSpPr>
      <xdr:spPr>
        <a:xfrm>
          <a:off x="9467850" y="100470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13355</xdr:rowOff>
    </xdr:from>
    <xdr:to>
      <xdr:col>55</xdr:col>
      <xdr:colOff>50800</xdr:colOff>
      <xdr:row>62</xdr:row>
      <xdr:rowOff>114955</xdr:rowOff>
    </xdr:to>
    <xdr:sp macro="" textlink="">
      <xdr:nvSpPr>
        <xdr:cNvPr id="211" name="フローチャート: 判断 210">
          <a:extLst>
            <a:ext uri="{FF2B5EF4-FFF2-40B4-BE49-F238E27FC236}">
              <a16:creationId xmlns:a16="http://schemas.microsoft.com/office/drawing/2014/main" id="{EFA3DED4-A4E1-4964-8BED-7CC98909D5A9}"/>
            </a:ext>
          </a:extLst>
        </xdr:cNvPr>
        <xdr:cNvSpPr/>
      </xdr:nvSpPr>
      <xdr:spPr>
        <a:xfrm>
          <a:off x="9401175" y="10059055"/>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166759</xdr:rowOff>
    </xdr:from>
    <xdr:to>
      <xdr:col>50</xdr:col>
      <xdr:colOff>165100</xdr:colOff>
      <xdr:row>62</xdr:row>
      <xdr:rowOff>96909</xdr:rowOff>
    </xdr:to>
    <xdr:sp macro="" textlink="">
      <xdr:nvSpPr>
        <xdr:cNvPr id="212" name="フローチャート: 判断 211">
          <a:extLst>
            <a:ext uri="{FF2B5EF4-FFF2-40B4-BE49-F238E27FC236}">
              <a16:creationId xmlns:a16="http://schemas.microsoft.com/office/drawing/2014/main" id="{D6328C6A-67C9-415F-BED4-65AE69021580}"/>
            </a:ext>
          </a:extLst>
        </xdr:cNvPr>
        <xdr:cNvSpPr/>
      </xdr:nvSpPr>
      <xdr:spPr>
        <a:xfrm>
          <a:off x="8639175" y="1005053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17485</xdr:rowOff>
    </xdr:from>
    <xdr:to>
      <xdr:col>46</xdr:col>
      <xdr:colOff>38100</xdr:colOff>
      <xdr:row>62</xdr:row>
      <xdr:rowOff>119085</xdr:rowOff>
    </xdr:to>
    <xdr:sp macro="" textlink="">
      <xdr:nvSpPr>
        <xdr:cNvPr id="213" name="フローチャート: 判断 212">
          <a:extLst>
            <a:ext uri="{FF2B5EF4-FFF2-40B4-BE49-F238E27FC236}">
              <a16:creationId xmlns:a16="http://schemas.microsoft.com/office/drawing/2014/main" id="{8DD7E441-AE83-4C37-8D2D-6D48888270B9}"/>
            </a:ext>
          </a:extLst>
        </xdr:cNvPr>
        <xdr:cNvSpPr/>
      </xdr:nvSpPr>
      <xdr:spPr>
        <a:xfrm>
          <a:off x="7839075" y="1006636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10806</xdr:rowOff>
    </xdr:from>
    <xdr:to>
      <xdr:col>41</xdr:col>
      <xdr:colOff>101600</xdr:colOff>
      <xdr:row>62</xdr:row>
      <xdr:rowOff>112406</xdr:rowOff>
    </xdr:to>
    <xdr:sp macro="" textlink="">
      <xdr:nvSpPr>
        <xdr:cNvPr id="214" name="フローチャート: 判断 213">
          <a:extLst>
            <a:ext uri="{FF2B5EF4-FFF2-40B4-BE49-F238E27FC236}">
              <a16:creationId xmlns:a16="http://schemas.microsoft.com/office/drawing/2014/main" id="{D2B67D39-A72E-4089-90A6-D9A51A62B831}"/>
            </a:ext>
          </a:extLst>
        </xdr:cNvPr>
        <xdr:cNvSpPr/>
      </xdr:nvSpPr>
      <xdr:spPr>
        <a:xfrm>
          <a:off x="7029450" y="1005650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163160</xdr:rowOff>
    </xdr:from>
    <xdr:to>
      <xdr:col>36</xdr:col>
      <xdr:colOff>165100</xdr:colOff>
      <xdr:row>62</xdr:row>
      <xdr:rowOff>93310</xdr:rowOff>
    </xdr:to>
    <xdr:sp macro="" textlink="">
      <xdr:nvSpPr>
        <xdr:cNvPr id="215" name="フローチャート: 判断 214">
          <a:extLst>
            <a:ext uri="{FF2B5EF4-FFF2-40B4-BE49-F238E27FC236}">
              <a16:creationId xmlns:a16="http://schemas.microsoft.com/office/drawing/2014/main" id="{88D56F1F-60BB-45E0-B945-EAB0E8299207}"/>
            </a:ext>
          </a:extLst>
        </xdr:cNvPr>
        <xdr:cNvSpPr/>
      </xdr:nvSpPr>
      <xdr:spPr>
        <a:xfrm>
          <a:off x="6238875" y="1004693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83617E91-0D88-4D6C-B351-CD638CFD26C2}"/>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id="{B3031074-A439-4593-8BC2-3A294625A6C0}"/>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id="{FBAF2AEB-86C8-411D-8070-025C17FE79D4}"/>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9" name="テキスト ボックス 218">
          <a:extLst>
            <a:ext uri="{FF2B5EF4-FFF2-40B4-BE49-F238E27FC236}">
              <a16:creationId xmlns:a16="http://schemas.microsoft.com/office/drawing/2014/main" id="{396C4CB0-4909-4426-B047-A4807B56BB5D}"/>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0" name="テキスト ボックス 219">
          <a:extLst>
            <a:ext uri="{FF2B5EF4-FFF2-40B4-BE49-F238E27FC236}">
              <a16:creationId xmlns:a16="http://schemas.microsoft.com/office/drawing/2014/main" id="{381C3FE5-2B9E-4B88-AB17-11B6F70D0B86}"/>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84640</xdr:rowOff>
    </xdr:from>
    <xdr:to>
      <xdr:col>41</xdr:col>
      <xdr:colOff>101600</xdr:colOff>
      <xdr:row>60</xdr:row>
      <xdr:rowOff>14790</xdr:rowOff>
    </xdr:to>
    <xdr:sp macro="" textlink="">
      <xdr:nvSpPr>
        <xdr:cNvPr id="221" name="楕円 220">
          <a:extLst>
            <a:ext uri="{FF2B5EF4-FFF2-40B4-BE49-F238E27FC236}">
              <a16:creationId xmlns:a16="http://schemas.microsoft.com/office/drawing/2014/main" id="{D8C3BEC6-C5AF-4E2E-8BEE-BD68CCAC2C21}"/>
            </a:ext>
          </a:extLst>
        </xdr:cNvPr>
        <xdr:cNvSpPr/>
      </xdr:nvSpPr>
      <xdr:spPr>
        <a:xfrm>
          <a:off x="7029450" y="965091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103127</xdr:rowOff>
    </xdr:from>
    <xdr:to>
      <xdr:col>36</xdr:col>
      <xdr:colOff>165100</xdr:colOff>
      <xdr:row>60</xdr:row>
      <xdr:rowOff>33277</xdr:rowOff>
    </xdr:to>
    <xdr:sp macro="" textlink="">
      <xdr:nvSpPr>
        <xdr:cNvPr id="222" name="楕円 221">
          <a:extLst>
            <a:ext uri="{FF2B5EF4-FFF2-40B4-BE49-F238E27FC236}">
              <a16:creationId xmlns:a16="http://schemas.microsoft.com/office/drawing/2014/main" id="{D9E1F6A1-6E2A-46E1-823A-19AA0522593C}"/>
            </a:ext>
          </a:extLst>
        </xdr:cNvPr>
        <xdr:cNvSpPr/>
      </xdr:nvSpPr>
      <xdr:spPr>
        <a:xfrm>
          <a:off x="6238875" y="966940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135440</xdr:rowOff>
    </xdr:from>
    <xdr:to>
      <xdr:col>41</xdr:col>
      <xdr:colOff>50800</xdr:colOff>
      <xdr:row>59</xdr:row>
      <xdr:rowOff>153927</xdr:rowOff>
    </xdr:to>
    <xdr:cxnSp macro="">
      <xdr:nvCxnSpPr>
        <xdr:cNvPr id="223" name="直線コネクタ 222">
          <a:extLst>
            <a:ext uri="{FF2B5EF4-FFF2-40B4-BE49-F238E27FC236}">
              <a16:creationId xmlns:a16="http://schemas.microsoft.com/office/drawing/2014/main" id="{9DED476C-2AA3-47CB-83CE-650F1B6525CC}"/>
            </a:ext>
          </a:extLst>
        </xdr:cNvPr>
        <xdr:cNvCxnSpPr/>
      </xdr:nvCxnSpPr>
      <xdr:spPr>
        <a:xfrm flipV="1">
          <a:off x="6286500" y="9698540"/>
          <a:ext cx="790575" cy="18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113436</xdr:rowOff>
    </xdr:from>
    <xdr:ext cx="599010" cy="259045"/>
    <xdr:sp macro="" textlink="">
      <xdr:nvSpPr>
        <xdr:cNvPr id="224" name="n_1aveValue【橋りょう・トンネル】&#10;一人当たり有形固定資産（償却資産）額">
          <a:extLst>
            <a:ext uri="{FF2B5EF4-FFF2-40B4-BE49-F238E27FC236}">
              <a16:creationId xmlns:a16="http://schemas.microsoft.com/office/drawing/2014/main" id="{E95B48C5-3C7A-4058-8F6B-ABAE15BD32C8}"/>
            </a:ext>
          </a:extLst>
        </xdr:cNvPr>
        <xdr:cNvSpPr txBox="1"/>
      </xdr:nvSpPr>
      <xdr:spPr>
        <a:xfrm>
          <a:off x="8399995" y="9838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135612</xdr:rowOff>
    </xdr:from>
    <xdr:ext cx="599010" cy="259045"/>
    <xdr:sp macro="" textlink="">
      <xdr:nvSpPr>
        <xdr:cNvPr id="225" name="n_2aveValue【橋りょう・トンネル】&#10;一人当たり有形固定資産（償却資産）額">
          <a:extLst>
            <a:ext uri="{FF2B5EF4-FFF2-40B4-BE49-F238E27FC236}">
              <a16:creationId xmlns:a16="http://schemas.microsoft.com/office/drawing/2014/main" id="{0B1A8E78-5960-4A06-9F45-5D2212522C81}"/>
            </a:ext>
          </a:extLst>
        </xdr:cNvPr>
        <xdr:cNvSpPr txBox="1"/>
      </xdr:nvSpPr>
      <xdr:spPr>
        <a:xfrm>
          <a:off x="7609420" y="986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103533</xdr:rowOff>
    </xdr:from>
    <xdr:ext cx="599010" cy="259045"/>
    <xdr:sp macro="" textlink="">
      <xdr:nvSpPr>
        <xdr:cNvPr id="226" name="n_3aveValue【橋りょう・トンネル】&#10;一人当たり有形固定資産（償却資産）額">
          <a:extLst>
            <a:ext uri="{FF2B5EF4-FFF2-40B4-BE49-F238E27FC236}">
              <a16:creationId xmlns:a16="http://schemas.microsoft.com/office/drawing/2014/main" id="{F486D64D-E544-42A3-9947-F53A02802467}"/>
            </a:ext>
          </a:extLst>
        </xdr:cNvPr>
        <xdr:cNvSpPr txBox="1"/>
      </xdr:nvSpPr>
      <xdr:spPr>
        <a:xfrm>
          <a:off x="6818845" y="1015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84437</xdr:rowOff>
    </xdr:from>
    <xdr:ext cx="599010" cy="259045"/>
    <xdr:sp macro="" textlink="">
      <xdr:nvSpPr>
        <xdr:cNvPr id="227" name="n_4aveValue【橋りょう・トンネル】&#10;一人当たり有形固定資産（償却資産）額">
          <a:extLst>
            <a:ext uri="{FF2B5EF4-FFF2-40B4-BE49-F238E27FC236}">
              <a16:creationId xmlns:a16="http://schemas.microsoft.com/office/drawing/2014/main" id="{EFEBCA93-FD39-40AF-81FA-6F4D9BA670BE}"/>
            </a:ext>
          </a:extLst>
        </xdr:cNvPr>
        <xdr:cNvSpPr txBox="1"/>
      </xdr:nvSpPr>
      <xdr:spPr>
        <a:xfrm>
          <a:off x="6009220" y="10136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31317</xdr:rowOff>
    </xdr:from>
    <xdr:ext cx="599010" cy="259045"/>
    <xdr:sp macro="" textlink="">
      <xdr:nvSpPr>
        <xdr:cNvPr id="228" name="n_3mainValue【橋りょう・トンネル】&#10;一人当たり有形固定資産（償却資産）額">
          <a:extLst>
            <a:ext uri="{FF2B5EF4-FFF2-40B4-BE49-F238E27FC236}">
              <a16:creationId xmlns:a16="http://schemas.microsoft.com/office/drawing/2014/main" id="{69F3BA58-AAB9-4664-9FFC-240403223E29}"/>
            </a:ext>
          </a:extLst>
        </xdr:cNvPr>
        <xdr:cNvSpPr txBox="1"/>
      </xdr:nvSpPr>
      <xdr:spPr>
        <a:xfrm>
          <a:off x="6818845" y="942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49804</xdr:rowOff>
    </xdr:from>
    <xdr:ext cx="599010" cy="259045"/>
    <xdr:sp macro="" textlink="">
      <xdr:nvSpPr>
        <xdr:cNvPr id="229" name="n_4mainValue【橋りょう・トンネル】&#10;一人当たり有形固定資産（償却資産）額">
          <a:extLst>
            <a:ext uri="{FF2B5EF4-FFF2-40B4-BE49-F238E27FC236}">
              <a16:creationId xmlns:a16="http://schemas.microsoft.com/office/drawing/2014/main" id="{619CE287-9F7C-434B-948E-2CD331DC095B}"/>
            </a:ext>
          </a:extLst>
        </xdr:cNvPr>
        <xdr:cNvSpPr txBox="1"/>
      </xdr:nvSpPr>
      <xdr:spPr>
        <a:xfrm>
          <a:off x="6009220" y="9447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0" name="正方形/長方形 229">
          <a:extLst>
            <a:ext uri="{FF2B5EF4-FFF2-40B4-BE49-F238E27FC236}">
              <a16:creationId xmlns:a16="http://schemas.microsoft.com/office/drawing/2014/main" id="{5231B0F7-4928-42E7-8687-44117E9AAEE3}"/>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1" name="正方形/長方形 230">
          <a:extLst>
            <a:ext uri="{FF2B5EF4-FFF2-40B4-BE49-F238E27FC236}">
              <a16:creationId xmlns:a16="http://schemas.microsoft.com/office/drawing/2014/main" id="{7F9C4F18-C96F-4FF6-95D0-268AA19A7190}"/>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2" name="正方形/長方形 231">
          <a:extLst>
            <a:ext uri="{FF2B5EF4-FFF2-40B4-BE49-F238E27FC236}">
              <a16:creationId xmlns:a16="http://schemas.microsoft.com/office/drawing/2014/main" id="{667389A8-624C-4637-96FF-190865808FE0}"/>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3" name="正方形/長方形 232">
          <a:extLst>
            <a:ext uri="{FF2B5EF4-FFF2-40B4-BE49-F238E27FC236}">
              <a16:creationId xmlns:a16="http://schemas.microsoft.com/office/drawing/2014/main" id="{C59B8023-73F7-4F54-8F7B-C73C26591905}"/>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4" name="正方形/長方形 233">
          <a:extLst>
            <a:ext uri="{FF2B5EF4-FFF2-40B4-BE49-F238E27FC236}">
              <a16:creationId xmlns:a16="http://schemas.microsoft.com/office/drawing/2014/main" id="{D0FEFCF5-BC75-4237-B196-711D97CF9E05}"/>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5" name="正方形/長方形 234">
          <a:extLst>
            <a:ext uri="{FF2B5EF4-FFF2-40B4-BE49-F238E27FC236}">
              <a16:creationId xmlns:a16="http://schemas.microsoft.com/office/drawing/2014/main" id="{FC05C7E9-ACDF-4343-B289-A568B7CBCA0D}"/>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6" name="正方形/長方形 235">
          <a:extLst>
            <a:ext uri="{FF2B5EF4-FFF2-40B4-BE49-F238E27FC236}">
              <a16:creationId xmlns:a16="http://schemas.microsoft.com/office/drawing/2014/main" id="{D3E3F835-CFEF-4942-963E-7AC7ACD603E0}"/>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7" name="正方形/長方形 236">
          <a:extLst>
            <a:ext uri="{FF2B5EF4-FFF2-40B4-BE49-F238E27FC236}">
              <a16:creationId xmlns:a16="http://schemas.microsoft.com/office/drawing/2014/main" id="{E83B3179-8A76-4A8A-AEE7-F57ABA7AC861}"/>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8" name="テキスト ボックス 237">
          <a:extLst>
            <a:ext uri="{FF2B5EF4-FFF2-40B4-BE49-F238E27FC236}">
              <a16:creationId xmlns:a16="http://schemas.microsoft.com/office/drawing/2014/main" id="{47F8319D-A0FC-4608-9EAB-24DC8629A4B3}"/>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9" name="直線コネクタ 238">
          <a:extLst>
            <a:ext uri="{FF2B5EF4-FFF2-40B4-BE49-F238E27FC236}">
              <a16:creationId xmlns:a16="http://schemas.microsoft.com/office/drawing/2014/main" id="{3C00D48B-50AA-45CB-84B4-D1C83A670FE1}"/>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0" name="テキスト ボックス 239">
          <a:extLst>
            <a:ext uri="{FF2B5EF4-FFF2-40B4-BE49-F238E27FC236}">
              <a16:creationId xmlns:a16="http://schemas.microsoft.com/office/drawing/2014/main" id="{656B4CEF-49A6-436E-9E4B-CFF93EBF343A}"/>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1" name="直線コネクタ 240">
          <a:extLst>
            <a:ext uri="{FF2B5EF4-FFF2-40B4-BE49-F238E27FC236}">
              <a16:creationId xmlns:a16="http://schemas.microsoft.com/office/drawing/2014/main" id="{F4C520DF-2745-41D3-BCCB-3BD72E3C3054}"/>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42" name="テキスト ボックス 241">
          <a:extLst>
            <a:ext uri="{FF2B5EF4-FFF2-40B4-BE49-F238E27FC236}">
              <a16:creationId xmlns:a16="http://schemas.microsoft.com/office/drawing/2014/main" id="{5142E1CF-8C0E-4F65-9536-42388861D8DF}"/>
            </a:ext>
          </a:extLst>
        </xdr:cNvPr>
        <xdr:cNvSpPr txBox="1"/>
      </xdr:nvSpPr>
      <xdr:spPr>
        <a:xfrm>
          <a:off x="2789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3" name="直線コネクタ 242">
          <a:extLst>
            <a:ext uri="{FF2B5EF4-FFF2-40B4-BE49-F238E27FC236}">
              <a16:creationId xmlns:a16="http://schemas.microsoft.com/office/drawing/2014/main" id="{A6888BED-01C2-434C-8C31-D9FFEE0EF929}"/>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4" name="テキスト ボックス 243">
          <a:extLst>
            <a:ext uri="{FF2B5EF4-FFF2-40B4-BE49-F238E27FC236}">
              <a16:creationId xmlns:a16="http://schemas.microsoft.com/office/drawing/2014/main" id="{8597F277-CA50-46AA-ACF2-8CAD4B7A5F33}"/>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5" name="直線コネクタ 244">
          <a:extLst>
            <a:ext uri="{FF2B5EF4-FFF2-40B4-BE49-F238E27FC236}">
              <a16:creationId xmlns:a16="http://schemas.microsoft.com/office/drawing/2014/main" id="{A34E83AF-A7E6-4408-A34A-C37C7193E39C}"/>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6" name="テキスト ボックス 245">
          <a:extLst>
            <a:ext uri="{FF2B5EF4-FFF2-40B4-BE49-F238E27FC236}">
              <a16:creationId xmlns:a16="http://schemas.microsoft.com/office/drawing/2014/main" id="{1F12B2C8-E1FE-4B11-B377-B8668807FB65}"/>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7" name="直線コネクタ 246">
          <a:extLst>
            <a:ext uri="{FF2B5EF4-FFF2-40B4-BE49-F238E27FC236}">
              <a16:creationId xmlns:a16="http://schemas.microsoft.com/office/drawing/2014/main" id="{67F43650-54AB-44DC-B9EF-989885D66A58}"/>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8" name="テキスト ボックス 247">
          <a:extLst>
            <a:ext uri="{FF2B5EF4-FFF2-40B4-BE49-F238E27FC236}">
              <a16:creationId xmlns:a16="http://schemas.microsoft.com/office/drawing/2014/main" id="{FEAF6658-9EE6-4F6D-B351-8FD08CF6072F}"/>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9" name="直線コネクタ 248">
          <a:extLst>
            <a:ext uri="{FF2B5EF4-FFF2-40B4-BE49-F238E27FC236}">
              <a16:creationId xmlns:a16="http://schemas.microsoft.com/office/drawing/2014/main" id="{E76B1F5E-F980-4DD8-ACF1-9C2238BDC857}"/>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50" name="テキスト ボックス 249">
          <a:extLst>
            <a:ext uri="{FF2B5EF4-FFF2-40B4-BE49-F238E27FC236}">
              <a16:creationId xmlns:a16="http://schemas.microsoft.com/office/drawing/2014/main" id="{D7EF078A-15C8-4186-BFE4-C5B40A8C3D38}"/>
            </a:ext>
          </a:extLst>
        </xdr:cNvPr>
        <xdr:cNvSpPr txBox="1"/>
      </xdr:nvSpPr>
      <xdr:spPr>
        <a:xfrm>
          <a:off x="339891"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1" name="直線コネクタ 250">
          <a:extLst>
            <a:ext uri="{FF2B5EF4-FFF2-40B4-BE49-F238E27FC236}">
              <a16:creationId xmlns:a16="http://schemas.microsoft.com/office/drawing/2014/main" id="{F6EC2407-1F95-4FBC-8AAA-3BB8033AB464}"/>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52" name="テキスト ボックス 251">
          <a:extLst>
            <a:ext uri="{FF2B5EF4-FFF2-40B4-BE49-F238E27FC236}">
              <a16:creationId xmlns:a16="http://schemas.microsoft.com/office/drawing/2014/main" id="{3CA3B9E4-2829-407B-A836-6DEBFE4384F8}"/>
            </a:ext>
          </a:extLst>
        </xdr:cNvPr>
        <xdr:cNvSpPr txBox="1"/>
      </xdr:nvSpPr>
      <xdr:spPr>
        <a:xfrm>
          <a:off x="3881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3" name="【公営住宅】&#10;有形固定資産減価償却率グラフ枠">
          <a:extLst>
            <a:ext uri="{FF2B5EF4-FFF2-40B4-BE49-F238E27FC236}">
              <a16:creationId xmlns:a16="http://schemas.microsoft.com/office/drawing/2014/main" id="{3250339E-5B2C-43A6-ABBA-2B6FAFD006B3}"/>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86</xdr:row>
      <xdr:rowOff>114300</xdr:rowOff>
    </xdr:to>
    <xdr:cxnSp macro="">
      <xdr:nvCxnSpPr>
        <xdr:cNvPr id="254" name="直線コネクタ 253">
          <a:extLst>
            <a:ext uri="{FF2B5EF4-FFF2-40B4-BE49-F238E27FC236}">
              <a16:creationId xmlns:a16="http://schemas.microsoft.com/office/drawing/2014/main" id="{73767DBF-DE84-42F2-B002-8C80F775C5F9}"/>
            </a:ext>
          </a:extLst>
        </xdr:cNvPr>
        <xdr:cNvCxnSpPr/>
      </xdr:nvCxnSpPr>
      <xdr:spPr>
        <a:xfrm flipV="1">
          <a:off x="4180840" y="12638405"/>
          <a:ext cx="0" cy="1410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55" name="【公営住宅】&#10;有形固定資産減価償却率最小値テキスト">
          <a:extLst>
            <a:ext uri="{FF2B5EF4-FFF2-40B4-BE49-F238E27FC236}">
              <a16:creationId xmlns:a16="http://schemas.microsoft.com/office/drawing/2014/main" id="{39CA13EE-3631-404B-9989-03201FCC3F5A}"/>
            </a:ext>
          </a:extLst>
        </xdr:cNvPr>
        <xdr:cNvSpPr txBox="1"/>
      </xdr:nvSpPr>
      <xdr:spPr>
        <a:xfrm>
          <a:off x="4219575" y="1405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56" name="直線コネクタ 255">
          <a:extLst>
            <a:ext uri="{FF2B5EF4-FFF2-40B4-BE49-F238E27FC236}">
              <a16:creationId xmlns:a16="http://schemas.microsoft.com/office/drawing/2014/main" id="{8F9E90B4-318A-47DC-B6CB-E557559B6130}"/>
            </a:ext>
          </a:extLst>
        </xdr:cNvPr>
        <xdr:cNvCxnSpPr/>
      </xdr:nvCxnSpPr>
      <xdr:spPr>
        <a:xfrm>
          <a:off x="4105275" y="14049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257" name="【公営住宅】&#10;有形固定資産減価償却率最大値テキスト">
          <a:extLst>
            <a:ext uri="{FF2B5EF4-FFF2-40B4-BE49-F238E27FC236}">
              <a16:creationId xmlns:a16="http://schemas.microsoft.com/office/drawing/2014/main" id="{4AAF8EA7-2519-4F21-A49B-565A4FD0F12A}"/>
            </a:ext>
          </a:extLst>
        </xdr:cNvPr>
        <xdr:cNvSpPr txBox="1"/>
      </xdr:nvSpPr>
      <xdr:spPr>
        <a:xfrm>
          <a:off x="4219575" y="1242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58" name="直線コネクタ 257">
          <a:extLst>
            <a:ext uri="{FF2B5EF4-FFF2-40B4-BE49-F238E27FC236}">
              <a16:creationId xmlns:a16="http://schemas.microsoft.com/office/drawing/2014/main" id="{A0EA7163-AF0E-4812-A1DB-3C2173B2BA31}"/>
            </a:ext>
          </a:extLst>
        </xdr:cNvPr>
        <xdr:cNvCxnSpPr/>
      </xdr:nvCxnSpPr>
      <xdr:spPr>
        <a:xfrm>
          <a:off x="4105275" y="126384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15257</xdr:rowOff>
    </xdr:from>
    <xdr:ext cx="405111" cy="259045"/>
    <xdr:sp macro="" textlink="">
      <xdr:nvSpPr>
        <xdr:cNvPr id="259" name="【公営住宅】&#10;有形固定資産減価償却率平均値テキスト">
          <a:extLst>
            <a:ext uri="{FF2B5EF4-FFF2-40B4-BE49-F238E27FC236}">
              <a16:creationId xmlns:a16="http://schemas.microsoft.com/office/drawing/2014/main" id="{D6DD7471-AF78-4D92-8038-A7AA275B828A}"/>
            </a:ext>
          </a:extLst>
        </xdr:cNvPr>
        <xdr:cNvSpPr txBox="1"/>
      </xdr:nvSpPr>
      <xdr:spPr>
        <a:xfrm>
          <a:off x="4219575" y="13461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60" name="フローチャート: 判断 259">
          <a:extLst>
            <a:ext uri="{FF2B5EF4-FFF2-40B4-BE49-F238E27FC236}">
              <a16:creationId xmlns:a16="http://schemas.microsoft.com/office/drawing/2014/main" id="{9B48B1B5-6DBB-44BE-ACB5-40D2F3E0EAD0}"/>
            </a:ext>
          </a:extLst>
        </xdr:cNvPr>
        <xdr:cNvSpPr/>
      </xdr:nvSpPr>
      <xdr:spPr>
        <a:xfrm>
          <a:off x="4124325" y="134861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21589</xdr:rowOff>
    </xdr:from>
    <xdr:to>
      <xdr:col>20</xdr:col>
      <xdr:colOff>38100</xdr:colOff>
      <xdr:row>82</xdr:row>
      <xdr:rowOff>123189</xdr:rowOff>
    </xdr:to>
    <xdr:sp macro="" textlink="">
      <xdr:nvSpPr>
        <xdr:cNvPr id="261" name="フローチャート: 判断 260">
          <a:extLst>
            <a:ext uri="{FF2B5EF4-FFF2-40B4-BE49-F238E27FC236}">
              <a16:creationId xmlns:a16="http://schemas.microsoft.com/office/drawing/2014/main" id="{A7E5CCA3-FC96-4B69-9453-BDF0E2798B1D}"/>
            </a:ext>
          </a:extLst>
        </xdr:cNvPr>
        <xdr:cNvSpPr/>
      </xdr:nvSpPr>
      <xdr:spPr>
        <a:xfrm>
          <a:off x="3381375" y="1330896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158750</xdr:rowOff>
    </xdr:from>
    <xdr:to>
      <xdr:col>15</xdr:col>
      <xdr:colOff>101600</xdr:colOff>
      <xdr:row>82</xdr:row>
      <xdr:rowOff>88900</xdr:rowOff>
    </xdr:to>
    <xdr:sp macro="" textlink="">
      <xdr:nvSpPr>
        <xdr:cNvPr id="262" name="フローチャート: 判断 261">
          <a:extLst>
            <a:ext uri="{FF2B5EF4-FFF2-40B4-BE49-F238E27FC236}">
              <a16:creationId xmlns:a16="http://schemas.microsoft.com/office/drawing/2014/main" id="{6536855C-CFB5-45BC-A144-378DF526A45D}"/>
            </a:ext>
          </a:extLst>
        </xdr:cNvPr>
        <xdr:cNvSpPr/>
      </xdr:nvSpPr>
      <xdr:spPr>
        <a:xfrm>
          <a:off x="2571750" y="132873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636</xdr:rowOff>
    </xdr:from>
    <xdr:to>
      <xdr:col>10</xdr:col>
      <xdr:colOff>165100</xdr:colOff>
      <xdr:row>82</xdr:row>
      <xdr:rowOff>102236</xdr:rowOff>
    </xdr:to>
    <xdr:sp macro="" textlink="">
      <xdr:nvSpPr>
        <xdr:cNvPr id="263" name="フローチャート: 判断 262">
          <a:extLst>
            <a:ext uri="{FF2B5EF4-FFF2-40B4-BE49-F238E27FC236}">
              <a16:creationId xmlns:a16="http://schemas.microsoft.com/office/drawing/2014/main" id="{C9ABCF4E-2882-4FE9-9705-CC9C8540DEFF}"/>
            </a:ext>
          </a:extLst>
        </xdr:cNvPr>
        <xdr:cNvSpPr/>
      </xdr:nvSpPr>
      <xdr:spPr>
        <a:xfrm>
          <a:off x="1781175" y="1328801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158750</xdr:rowOff>
    </xdr:from>
    <xdr:to>
      <xdr:col>6</xdr:col>
      <xdr:colOff>38100</xdr:colOff>
      <xdr:row>83</xdr:row>
      <xdr:rowOff>88900</xdr:rowOff>
    </xdr:to>
    <xdr:sp macro="" textlink="">
      <xdr:nvSpPr>
        <xdr:cNvPr id="264" name="フローチャート: 判断 263">
          <a:extLst>
            <a:ext uri="{FF2B5EF4-FFF2-40B4-BE49-F238E27FC236}">
              <a16:creationId xmlns:a16="http://schemas.microsoft.com/office/drawing/2014/main" id="{3EB19C69-B360-4F0F-93D7-EB8CA04535F3}"/>
            </a:ext>
          </a:extLst>
        </xdr:cNvPr>
        <xdr:cNvSpPr/>
      </xdr:nvSpPr>
      <xdr:spPr>
        <a:xfrm>
          <a:off x="981075" y="1344930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159C16C3-2046-44C3-B4C8-424215F3502C}"/>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DDBE3C80-326B-4731-A505-BAC28033BACA}"/>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7" name="テキスト ボックス 266">
          <a:extLst>
            <a:ext uri="{FF2B5EF4-FFF2-40B4-BE49-F238E27FC236}">
              <a16:creationId xmlns:a16="http://schemas.microsoft.com/office/drawing/2014/main" id="{2A8A3CDA-8EB4-40AD-8F22-205883913D24}"/>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8" name="テキスト ボックス 267">
          <a:extLst>
            <a:ext uri="{FF2B5EF4-FFF2-40B4-BE49-F238E27FC236}">
              <a16:creationId xmlns:a16="http://schemas.microsoft.com/office/drawing/2014/main" id="{72D7B7C1-9AAE-47C8-A682-B8FE01AEF441}"/>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9" name="テキスト ボックス 268">
          <a:extLst>
            <a:ext uri="{FF2B5EF4-FFF2-40B4-BE49-F238E27FC236}">
              <a16:creationId xmlns:a16="http://schemas.microsoft.com/office/drawing/2014/main" id="{FBDC09C9-0360-468B-A695-0D99DE6BE191}"/>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83</xdr:row>
      <xdr:rowOff>636</xdr:rowOff>
    </xdr:from>
    <xdr:to>
      <xdr:col>10</xdr:col>
      <xdr:colOff>165100</xdr:colOff>
      <xdr:row>83</xdr:row>
      <xdr:rowOff>102236</xdr:rowOff>
    </xdr:to>
    <xdr:sp macro="" textlink="">
      <xdr:nvSpPr>
        <xdr:cNvPr id="270" name="楕円 269">
          <a:extLst>
            <a:ext uri="{FF2B5EF4-FFF2-40B4-BE49-F238E27FC236}">
              <a16:creationId xmlns:a16="http://schemas.microsoft.com/office/drawing/2014/main" id="{1E94E171-4729-4BF2-9D27-B50168EFA699}"/>
            </a:ext>
          </a:extLst>
        </xdr:cNvPr>
        <xdr:cNvSpPr/>
      </xdr:nvSpPr>
      <xdr:spPr>
        <a:xfrm>
          <a:off x="1781175" y="1344993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636</xdr:rowOff>
    </xdr:from>
    <xdr:to>
      <xdr:col>6</xdr:col>
      <xdr:colOff>38100</xdr:colOff>
      <xdr:row>83</xdr:row>
      <xdr:rowOff>102236</xdr:rowOff>
    </xdr:to>
    <xdr:sp macro="" textlink="">
      <xdr:nvSpPr>
        <xdr:cNvPr id="271" name="楕円 270">
          <a:extLst>
            <a:ext uri="{FF2B5EF4-FFF2-40B4-BE49-F238E27FC236}">
              <a16:creationId xmlns:a16="http://schemas.microsoft.com/office/drawing/2014/main" id="{958DC486-2482-47B4-BD81-31277ACD1369}"/>
            </a:ext>
          </a:extLst>
        </xdr:cNvPr>
        <xdr:cNvSpPr/>
      </xdr:nvSpPr>
      <xdr:spPr>
        <a:xfrm>
          <a:off x="981075" y="1344993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51436</xdr:rowOff>
    </xdr:from>
    <xdr:to>
      <xdr:col>10</xdr:col>
      <xdr:colOff>114300</xdr:colOff>
      <xdr:row>83</xdr:row>
      <xdr:rowOff>51436</xdr:rowOff>
    </xdr:to>
    <xdr:cxnSp macro="">
      <xdr:nvCxnSpPr>
        <xdr:cNvPr id="272" name="直線コネクタ 271">
          <a:extLst>
            <a:ext uri="{FF2B5EF4-FFF2-40B4-BE49-F238E27FC236}">
              <a16:creationId xmlns:a16="http://schemas.microsoft.com/office/drawing/2014/main" id="{B35B3687-8B13-47D0-9AD9-D7007D9F17EB}"/>
            </a:ext>
          </a:extLst>
        </xdr:cNvPr>
        <xdr:cNvCxnSpPr/>
      </xdr:nvCxnSpPr>
      <xdr:spPr>
        <a:xfrm>
          <a:off x="1028700" y="13497561"/>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139716</xdr:rowOff>
    </xdr:from>
    <xdr:ext cx="405111" cy="259045"/>
    <xdr:sp macro="" textlink="">
      <xdr:nvSpPr>
        <xdr:cNvPr id="273" name="n_1aveValue【公営住宅】&#10;有形固定資産減価償却率">
          <a:extLst>
            <a:ext uri="{FF2B5EF4-FFF2-40B4-BE49-F238E27FC236}">
              <a16:creationId xmlns:a16="http://schemas.microsoft.com/office/drawing/2014/main" id="{AC2F86E0-690E-4C3C-B699-4C8B11D3F69D}"/>
            </a:ext>
          </a:extLst>
        </xdr:cNvPr>
        <xdr:cNvSpPr txBox="1"/>
      </xdr:nvSpPr>
      <xdr:spPr>
        <a:xfrm>
          <a:off x="3239144" y="13106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105427</xdr:rowOff>
    </xdr:from>
    <xdr:ext cx="405111" cy="259045"/>
    <xdr:sp macro="" textlink="">
      <xdr:nvSpPr>
        <xdr:cNvPr id="274" name="n_2aveValue【公営住宅】&#10;有形固定資産減価償却率">
          <a:extLst>
            <a:ext uri="{FF2B5EF4-FFF2-40B4-BE49-F238E27FC236}">
              <a16:creationId xmlns:a16="http://schemas.microsoft.com/office/drawing/2014/main" id="{EFC9ED8D-D0AD-47A7-9A49-C18AEF9C29B1}"/>
            </a:ext>
          </a:extLst>
        </xdr:cNvPr>
        <xdr:cNvSpPr txBox="1"/>
      </xdr:nvSpPr>
      <xdr:spPr>
        <a:xfrm>
          <a:off x="2439044" y="13065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118763</xdr:rowOff>
    </xdr:from>
    <xdr:ext cx="405111" cy="259045"/>
    <xdr:sp macro="" textlink="">
      <xdr:nvSpPr>
        <xdr:cNvPr id="275" name="n_3aveValue【公営住宅】&#10;有形固定資産減価償却率">
          <a:extLst>
            <a:ext uri="{FF2B5EF4-FFF2-40B4-BE49-F238E27FC236}">
              <a16:creationId xmlns:a16="http://schemas.microsoft.com/office/drawing/2014/main" id="{1900D797-3E55-4220-B4A6-C94F6B71E55C}"/>
            </a:ext>
          </a:extLst>
        </xdr:cNvPr>
        <xdr:cNvSpPr txBox="1"/>
      </xdr:nvSpPr>
      <xdr:spPr>
        <a:xfrm>
          <a:off x="1648469" y="13085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105427</xdr:rowOff>
    </xdr:from>
    <xdr:ext cx="405111" cy="259045"/>
    <xdr:sp macro="" textlink="">
      <xdr:nvSpPr>
        <xdr:cNvPr id="276" name="n_4aveValue【公営住宅】&#10;有形固定資産減価償却率">
          <a:extLst>
            <a:ext uri="{FF2B5EF4-FFF2-40B4-BE49-F238E27FC236}">
              <a16:creationId xmlns:a16="http://schemas.microsoft.com/office/drawing/2014/main" id="{3CEDE0DC-B0C7-4DC9-8CDD-020B0A625043}"/>
            </a:ext>
          </a:extLst>
        </xdr:cNvPr>
        <xdr:cNvSpPr txBox="1"/>
      </xdr:nvSpPr>
      <xdr:spPr>
        <a:xfrm>
          <a:off x="848369" y="13227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93363</xdr:rowOff>
    </xdr:from>
    <xdr:ext cx="405111" cy="259045"/>
    <xdr:sp macro="" textlink="">
      <xdr:nvSpPr>
        <xdr:cNvPr id="277" name="n_3mainValue【公営住宅】&#10;有形固定資産減価償却率">
          <a:extLst>
            <a:ext uri="{FF2B5EF4-FFF2-40B4-BE49-F238E27FC236}">
              <a16:creationId xmlns:a16="http://schemas.microsoft.com/office/drawing/2014/main" id="{5B2328CC-12CB-498B-A5DC-59224686AEDC}"/>
            </a:ext>
          </a:extLst>
        </xdr:cNvPr>
        <xdr:cNvSpPr txBox="1"/>
      </xdr:nvSpPr>
      <xdr:spPr>
        <a:xfrm>
          <a:off x="1648469" y="13542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93363</xdr:rowOff>
    </xdr:from>
    <xdr:ext cx="405111" cy="259045"/>
    <xdr:sp macro="" textlink="">
      <xdr:nvSpPr>
        <xdr:cNvPr id="278" name="n_4mainValue【公営住宅】&#10;有形固定資産減価償却率">
          <a:extLst>
            <a:ext uri="{FF2B5EF4-FFF2-40B4-BE49-F238E27FC236}">
              <a16:creationId xmlns:a16="http://schemas.microsoft.com/office/drawing/2014/main" id="{22E57E15-C286-428D-9B97-83AB3F90A4D8}"/>
            </a:ext>
          </a:extLst>
        </xdr:cNvPr>
        <xdr:cNvSpPr txBox="1"/>
      </xdr:nvSpPr>
      <xdr:spPr>
        <a:xfrm>
          <a:off x="848369" y="13542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9" name="正方形/長方形 278">
          <a:extLst>
            <a:ext uri="{FF2B5EF4-FFF2-40B4-BE49-F238E27FC236}">
              <a16:creationId xmlns:a16="http://schemas.microsoft.com/office/drawing/2014/main" id="{BA5A046B-120F-4638-9B70-F4328E650284}"/>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0" name="正方形/長方形 279">
          <a:extLst>
            <a:ext uri="{FF2B5EF4-FFF2-40B4-BE49-F238E27FC236}">
              <a16:creationId xmlns:a16="http://schemas.microsoft.com/office/drawing/2014/main" id="{BA75DEE7-F3AC-4235-A565-52F7556E062E}"/>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1" name="正方形/長方形 280">
          <a:extLst>
            <a:ext uri="{FF2B5EF4-FFF2-40B4-BE49-F238E27FC236}">
              <a16:creationId xmlns:a16="http://schemas.microsoft.com/office/drawing/2014/main" id="{54DC93E3-6C05-4A63-A4B2-BA3D6646A5F9}"/>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2" name="正方形/長方形 281">
          <a:extLst>
            <a:ext uri="{FF2B5EF4-FFF2-40B4-BE49-F238E27FC236}">
              <a16:creationId xmlns:a16="http://schemas.microsoft.com/office/drawing/2014/main" id="{2113AA0A-F3B9-4C27-9CCA-27AE2FD5B990}"/>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3" name="正方形/長方形 282">
          <a:extLst>
            <a:ext uri="{FF2B5EF4-FFF2-40B4-BE49-F238E27FC236}">
              <a16:creationId xmlns:a16="http://schemas.microsoft.com/office/drawing/2014/main" id="{5EC7CED7-1689-4192-833A-13233FB9DED6}"/>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4" name="正方形/長方形 283">
          <a:extLst>
            <a:ext uri="{FF2B5EF4-FFF2-40B4-BE49-F238E27FC236}">
              <a16:creationId xmlns:a16="http://schemas.microsoft.com/office/drawing/2014/main" id="{336139A2-5B9B-42A7-A577-9B12526EF200}"/>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5" name="正方形/長方形 284">
          <a:extLst>
            <a:ext uri="{FF2B5EF4-FFF2-40B4-BE49-F238E27FC236}">
              <a16:creationId xmlns:a16="http://schemas.microsoft.com/office/drawing/2014/main" id="{C2C01A11-001D-4A31-A0E6-34BA0DE60D87}"/>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6" name="正方形/長方形 285">
          <a:extLst>
            <a:ext uri="{FF2B5EF4-FFF2-40B4-BE49-F238E27FC236}">
              <a16:creationId xmlns:a16="http://schemas.microsoft.com/office/drawing/2014/main" id="{D64DEC1E-3933-4CF7-BEBD-C9D9C2E59350}"/>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7" name="テキスト ボックス 286">
          <a:extLst>
            <a:ext uri="{FF2B5EF4-FFF2-40B4-BE49-F238E27FC236}">
              <a16:creationId xmlns:a16="http://schemas.microsoft.com/office/drawing/2014/main" id="{12CD1DD9-80FA-410D-8C5E-B8C1E6632C4A}"/>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8" name="直線コネクタ 287">
          <a:extLst>
            <a:ext uri="{FF2B5EF4-FFF2-40B4-BE49-F238E27FC236}">
              <a16:creationId xmlns:a16="http://schemas.microsoft.com/office/drawing/2014/main" id="{D2D8ABC1-4CA0-4812-B219-097199B6A689}"/>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9" name="直線コネクタ 288">
          <a:extLst>
            <a:ext uri="{FF2B5EF4-FFF2-40B4-BE49-F238E27FC236}">
              <a16:creationId xmlns:a16="http://schemas.microsoft.com/office/drawing/2014/main" id="{BE98857D-4D86-4724-B8D9-905FA22D77B6}"/>
            </a:ext>
          </a:extLst>
        </xdr:cNvPr>
        <xdr:cNvCxnSpPr/>
      </xdr:nvCxnSpPr>
      <xdr:spPr>
        <a:xfrm>
          <a:off x="5953125" y="140942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90" name="テキスト ボックス 289">
          <a:extLst>
            <a:ext uri="{FF2B5EF4-FFF2-40B4-BE49-F238E27FC236}">
              <a16:creationId xmlns:a16="http://schemas.microsoft.com/office/drawing/2014/main" id="{C3E5228A-BCD4-4C44-8ACD-DF4263E5CF61}"/>
            </a:ext>
          </a:extLst>
        </xdr:cNvPr>
        <xdr:cNvSpPr txBox="1"/>
      </xdr:nvSpPr>
      <xdr:spPr>
        <a:xfrm>
          <a:off x="5527221"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91" name="直線コネクタ 290">
          <a:extLst>
            <a:ext uri="{FF2B5EF4-FFF2-40B4-BE49-F238E27FC236}">
              <a16:creationId xmlns:a16="http://schemas.microsoft.com/office/drawing/2014/main" id="{B6361CDE-603B-4A3F-9C0A-4D8E603BB313}"/>
            </a:ext>
          </a:extLst>
        </xdr:cNvPr>
        <xdr:cNvCxnSpPr/>
      </xdr:nvCxnSpPr>
      <xdr:spPr>
        <a:xfrm>
          <a:off x="5953125" y="1378358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2" name="テキスト ボックス 291">
          <a:extLst>
            <a:ext uri="{FF2B5EF4-FFF2-40B4-BE49-F238E27FC236}">
              <a16:creationId xmlns:a16="http://schemas.microsoft.com/office/drawing/2014/main" id="{9FAFE660-F05A-4AA7-903F-FA9B36A3E3B6}"/>
            </a:ext>
          </a:extLst>
        </xdr:cNvPr>
        <xdr:cNvSpPr txBox="1"/>
      </xdr:nvSpPr>
      <xdr:spPr>
        <a:xfrm>
          <a:off x="5527221"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3" name="直線コネクタ 292">
          <a:extLst>
            <a:ext uri="{FF2B5EF4-FFF2-40B4-BE49-F238E27FC236}">
              <a16:creationId xmlns:a16="http://schemas.microsoft.com/office/drawing/2014/main" id="{F72D771A-A286-453C-B93C-7972922DEFA7}"/>
            </a:ext>
          </a:extLst>
        </xdr:cNvPr>
        <xdr:cNvCxnSpPr/>
      </xdr:nvCxnSpPr>
      <xdr:spPr>
        <a:xfrm>
          <a:off x="5953125" y="1347606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4" name="テキスト ボックス 293">
          <a:extLst>
            <a:ext uri="{FF2B5EF4-FFF2-40B4-BE49-F238E27FC236}">
              <a16:creationId xmlns:a16="http://schemas.microsoft.com/office/drawing/2014/main" id="{AA9EFD8F-11AA-4D81-B09A-6A5181BEBA46}"/>
            </a:ext>
          </a:extLst>
        </xdr:cNvPr>
        <xdr:cNvSpPr txBox="1"/>
      </xdr:nvSpPr>
      <xdr:spPr>
        <a:xfrm>
          <a:off x="5527221"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5" name="直線コネクタ 294">
          <a:extLst>
            <a:ext uri="{FF2B5EF4-FFF2-40B4-BE49-F238E27FC236}">
              <a16:creationId xmlns:a16="http://schemas.microsoft.com/office/drawing/2014/main" id="{F248F510-B3B0-42B9-A417-5BFF36B7EC00}"/>
            </a:ext>
          </a:extLst>
        </xdr:cNvPr>
        <xdr:cNvCxnSpPr/>
      </xdr:nvCxnSpPr>
      <xdr:spPr>
        <a:xfrm>
          <a:off x="5953125" y="1317488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6" name="テキスト ボックス 295">
          <a:extLst>
            <a:ext uri="{FF2B5EF4-FFF2-40B4-BE49-F238E27FC236}">
              <a16:creationId xmlns:a16="http://schemas.microsoft.com/office/drawing/2014/main" id="{0558BB97-D7D8-4BC2-9AB3-F69843D1540B}"/>
            </a:ext>
          </a:extLst>
        </xdr:cNvPr>
        <xdr:cNvSpPr txBox="1"/>
      </xdr:nvSpPr>
      <xdr:spPr>
        <a:xfrm>
          <a:off x="5527221"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7" name="直線コネクタ 296">
          <a:extLst>
            <a:ext uri="{FF2B5EF4-FFF2-40B4-BE49-F238E27FC236}">
              <a16:creationId xmlns:a16="http://schemas.microsoft.com/office/drawing/2014/main" id="{6ECC5360-B930-430A-9549-3CF99CA11CD8}"/>
            </a:ext>
          </a:extLst>
        </xdr:cNvPr>
        <xdr:cNvCxnSpPr/>
      </xdr:nvCxnSpPr>
      <xdr:spPr>
        <a:xfrm>
          <a:off x="5953125" y="1286736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8" name="テキスト ボックス 297">
          <a:extLst>
            <a:ext uri="{FF2B5EF4-FFF2-40B4-BE49-F238E27FC236}">
              <a16:creationId xmlns:a16="http://schemas.microsoft.com/office/drawing/2014/main" id="{C8976658-218D-4232-A21C-2A6B982B9561}"/>
            </a:ext>
          </a:extLst>
        </xdr:cNvPr>
        <xdr:cNvSpPr txBox="1"/>
      </xdr:nvSpPr>
      <xdr:spPr>
        <a:xfrm>
          <a:off x="5527221" y="12728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9" name="直線コネクタ 298">
          <a:extLst>
            <a:ext uri="{FF2B5EF4-FFF2-40B4-BE49-F238E27FC236}">
              <a16:creationId xmlns:a16="http://schemas.microsoft.com/office/drawing/2014/main" id="{A5863CD2-C1D7-4395-A69A-7752F9867D8F}"/>
            </a:ext>
          </a:extLst>
        </xdr:cNvPr>
        <xdr:cNvCxnSpPr/>
      </xdr:nvCxnSpPr>
      <xdr:spPr>
        <a:xfrm>
          <a:off x="5953125" y="125566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00" name="テキスト ボックス 299">
          <a:extLst>
            <a:ext uri="{FF2B5EF4-FFF2-40B4-BE49-F238E27FC236}">
              <a16:creationId xmlns:a16="http://schemas.microsoft.com/office/drawing/2014/main" id="{6EF62248-CDCC-4E50-B3BE-DFC139E3485B}"/>
            </a:ext>
          </a:extLst>
        </xdr:cNvPr>
        <xdr:cNvSpPr txBox="1"/>
      </xdr:nvSpPr>
      <xdr:spPr>
        <a:xfrm>
          <a:off x="5527221" y="124207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1" name="直線コネクタ 300">
          <a:extLst>
            <a:ext uri="{FF2B5EF4-FFF2-40B4-BE49-F238E27FC236}">
              <a16:creationId xmlns:a16="http://schemas.microsoft.com/office/drawing/2014/main" id="{0F52E948-AA9C-47E1-B3C5-CE74FAE57831}"/>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2" name="テキスト ボックス 301">
          <a:extLst>
            <a:ext uri="{FF2B5EF4-FFF2-40B4-BE49-F238E27FC236}">
              <a16:creationId xmlns:a16="http://schemas.microsoft.com/office/drawing/2014/main" id="{F031F9FF-04E3-4047-A79B-6493671075E2}"/>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3" name="【公営住宅】&#10;一人当たり面積グラフ枠">
          <a:extLst>
            <a:ext uri="{FF2B5EF4-FFF2-40B4-BE49-F238E27FC236}">
              <a16:creationId xmlns:a16="http://schemas.microsoft.com/office/drawing/2014/main" id="{01858549-9F36-49C4-A0A5-E3E6AFEE5281}"/>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39080</xdr:rowOff>
    </xdr:from>
    <xdr:to>
      <xdr:col>54</xdr:col>
      <xdr:colOff>189865</xdr:colOff>
      <xdr:row>86</xdr:row>
      <xdr:rowOff>154360</xdr:rowOff>
    </xdr:to>
    <xdr:cxnSp macro="">
      <xdr:nvCxnSpPr>
        <xdr:cNvPr id="304" name="直線コネクタ 303">
          <a:extLst>
            <a:ext uri="{FF2B5EF4-FFF2-40B4-BE49-F238E27FC236}">
              <a16:creationId xmlns:a16="http://schemas.microsoft.com/office/drawing/2014/main" id="{30CBD8F5-6963-4267-A046-5313058C4242}"/>
            </a:ext>
          </a:extLst>
        </xdr:cNvPr>
        <xdr:cNvCxnSpPr/>
      </xdr:nvCxnSpPr>
      <xdr:spPr>
        <a:xfrm flipV="1">
          <a:off x="9429115" y="12678755"/>
          <a:ext cx="0" cy="141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158187</xdr:rowOff>
    </xdr:from>
    <xdr:ext cx="469744" cy="259045"/>
    <xdr:sp macro="" textlink="">
      <xdr:nvSpPr>
        <xdr:cNvPr id="305" name="【公営住宅】&#10;一人当たり面積最小値テキスト">
          <a:extLst>
            <a:ext uri="{FF2B5EF4-FFF2-40B4-BE49-F238E27FC236}">
              <a16:creationId xmlns:a16="http://schemas.microsoft.com/office/drawing/2014/main" id="{D1567D97-C03D-442F-9430-D5FBEB758397}"/>
            </a:ext>
          </a:extLst>
        </xdr:cNvPr>
        <xdr:cNvSpPr txBox="1"/>
      </xdr:nvSpPr>
      <xdr:spPr>
        <a:xfrm>
          <a:off x="9467850" y="1409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154360</xdr:rowOff>
    </xdr:from>
    <xdr:to>
      <xdr:col>55</xdr:col>
      <xdr:colOff>88900</xdr:colOff>
      <xdr:row>86</xdr:row>
      <xdr:rowOff>154360</xdr:rowOff>
    </xdr:to>
    <xdr:cxnSp macro="">
      <xdr:nvCxnSpPr>
        <xdr:cNvPr id="306" name="直線コネクタ 305">
          <a:extLst>
            <a:ext uri="{FF2B5EF4-FFF2-40B4-BE49-F238E27FC236}">
              <a16:creationId xmlns:a16="http://schemas.microsoft.com/office/drawing/2014/main" id="{F784C9A7-68F8-4052-9877-10CB7A2A494B}"/>
            </a:ext>
          </a:extLst>
        </xdr:cNvPr>
        <xdr:cNvCxnSpPr/>
      </xdr:nvCxnSpPr>
      <xdr:spPr>
        <a:xfrm>
          <a:off x="9363075" y="1408943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157207</xdr:rowOff>
    </xdr:from>
    <xdr:ext cx="469744" cy="259045"/>
    <xdr:sp macro="" textlink="">
      <xdr:nvSpPr>
        <xdr:cNvPr id="307" name="【公営住宅】&#10;一人当たり面積最大値テキスト">
          <a:extLst>
            <a:ext uri="{FF2B5EF4-FFF2-40B4-BE49-F238E27FC236}">
              <a16:creationId xmlns:a16="http://schemas.microsoft.com/office/drawing/2014/main" id="{CECC290D-9504-4383-B403-D68EF6782695}"/>
            </a:ext>
          </a:extLst>
        </xdr:cNvPr>
        <xdr:cNvSpPr txBox="1"/>
      </xdr:nvSpPr>
      <xdr:spPr>
        <a:xfrm>
          <a:off x="9467850" y="124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39080</xdr:rowOff>
    </xdr:from>
    <xdr:to>
      <xdr:col>55</xdr:col>
      <xdr:colOff>88900</xdr:colOff>
      <xdr:row>78</xdr:row>
      <xdr:rowOff>39080</xdr:rowOff>
    </xdr:to>
    <xdr:cxnSp macro="">
      <xdr:nvCxnSpPr>
        <xdr:cNvPr id="308" name="直線コネクタ 307">
          <a:extLst>
            <a:ext uri="{FF2B5EF4-FFF2-40B4-BE49-F238E27FC236}">
              <a16:creationId xmlns:a16="http://schemas.microsoft.com/office/drawing/2014/main" id="{26338C91-CFFF-4172-8F30-5C91DCFED83D}"/>
            </a:ext>
          </a:extLst>
        </xdr:cNvPr>
        <xdr:cNvCxnSpPr/>
      </xdr:nvCxnSpPr>
      <xdr:spPr>
        <a:xfrm>
          <a:off x="9363075" y="1267875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52922</xdr:rowOff>
    </xdr:from>
    <xdr:ext cx="469744" cy="259045"/>
    <xdr:sp macro="" textlink="">
      <xdr:nvSpPr>
        <xdr:cNvPr id="309" name="【公営住宅】&#10;一人当たり面積平均値テキスト">
          <a:extLst>
            <a:ext uri="{FF2B5EF4-FFF2-40B4-BE49-F238E27FC236}">
              <a16:creationId xmlns:a16="http://schemas.microsoft.com/office/drawing/2014/main" id="{16DAD678-712F-4D94-8A47-C8583B36F8CF}"/>
            </a:ext>
          </a:extLst>
        </xdr:cNvPr>
        <xdr:cNvSpPr txBox="1"/>
      </xdr:nvSpPr>
      <xdr:spPr>
        <a:xfrm>
          <a:off x="9467850" y="13822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74495</xdr:rowOff>
    </xdr:from>
    <xdr:to>
      <xdr:col>55</xdr:col>
      <xdr:colOff>50800</xdr:colOff>
      <xdr:row>86</xdr:row>
      <xdr:rowOff>4645</xdr:rowOff>
    </xdr:to>
    <xdr:sp macro="" textlink="">
      <xdr:nvSpPr>
        <xdr:cNvPr id="310" name="フローチャート: 判断 309">
          <a:extLst>
            <a:ext uri="{FF2B5EF4-FFF2-40B4-BE49-F238E27FC236}">
              <a16:creationId xmlns:a16="http://schemas.microsoft.com/office/drawing/2014/main" id="{6B2B9A13-C871-4E2C-817D-2DBD911B33E0}"/>
            </a:ext>
          </a:extLst>
        </xdr:cNvPr>
        <xdr:cNvSpPr/>
      </xdr:nvSpPr>
      <xdr:spPr>
        <a:xfrm>
          <a:off x="9401175" y="1384764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55880</xdr:rowOff>
    </xdr:from>
    <xdr:to>
      <xdr:col>50</xdr:col>
      <xdr:colOff>165100</xdr:colOff>
      <xdr:row>85</xdr:row>
      <xdr:rowOff>157480</xdr:rowOff>
    </xdr:to>
    <xdr:sp macro="" textlink="">
      <xdr:nvSpPr>
        <xdr:cNvPr id="311" name="フローチャート: 判断 310">
          <a:extLst>
            <a:ext uri="{FF2B5EF4-FFF2-40B4-BE49-F238E27FC236}">
              <a16:creationId xmlns:a16="http://schemas.microsoft.com/office/drawing/2014/main" id="{43C14984-A42D-490C-B0FF-DE7833C2A323}"/>
            </a:ext>
          </a:extLst>
        </xdr:cNvPr>
        <xdr:cNvSpPr/>
      </xdr:nvSpPr>
      <xdr:spPr>
        <a:xfrm>
          <a:off x="8639175" y="1382903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65677</xdr:rowOff>
    </xdr:from>
    <xdr:to>
      <xdr:col>46</xdr:col>
      <xdr:colOff>38100</xdr:colOff>
      <xdr:row>85</xdr:row>
      <xdr:rowOff>167277</xdr:rowOff>
    </xdr:to>
    <xdr:sp macro="" textlink="">
      <xdr:nvSpPr>
        <xdr:cNvPr id="312" name="フローチャート: 判断 311">
          <a:extLst>
            <a:ext uri="{FF2B5EF4-FFF2-40B4-BE49-F238E27FC236}">
              <a16:creationId xmlns:a16="http://schemas.microsoft.com/office/drawing/2014/main" id="{EE71E49C-BEC9-442F-A8F8-18FFBFCE91C4}"/>
            </a:ext>
          </a:extLst>
        </xdr:cNvPr>
        <xdr:cNvSpPr/>
      </xdr:nvSpPr>
      <xdr:spPr>
        <a:xfrm>
          <a:off x="7839075" y="1384200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58820</xdr:rowOff>
    </xdr:from>
    <xdr:to>
      <xdr:col>41</xdr:col>
      <xdr:colOff>101600</xdr:colOff>
      <xdr:row>85</xdr:row>
      <xdr:rowOff>160420</xdr:rowOff>
    </xdr:to>
    <xdr:sp macro="" textlink="">
      <xdr:nvSpPr>
        <xdr:cNvPr id="313" name="フローチャート: 判断 312">
          <a:extLst>
            <a:ext uri="{FF2B5EF4-FFF2-40B4-BE49-F238E27FC236}">
              <a16:creationId xmlns:a16="http://schemas.microsoft.com/office/drawing/2014/main" id="{219C5276-34DE-4C8E-834A-90F52703602F}"/>
            </a:ext>
          </a:extLst>
        </xdr:cNvPr>
        <xdr:cNvSpPr/>
      </xdr:nvSpPr>
      <xdr:spPr>
        <a:xfrm>
          <a:off x="7029450" y="1383197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35306</xdr:rowOff>
    </xdr:from>
    <xdr:to>
      <xdr:col>36</xdr:col>
      <xdr:colOff>165100</xdr:colOff>
      <xdr:row>85</xdr:row>
      <xdr:rowOff>136906</xdr:rowOff>
    </xdr:to>
    <xdr:sp macro="" textlink="">
      <xdr:nvSpPr>
        <xdr:cNvPr id="314" name="フローチャート: 判断 313">
          <a:extLst>
            <a:ext uri="{FF2B5EF4-FFF2-40B4-BE49-F238E27FC236}">
              <a16:creationId xmlns:a16="http://schemas.microsoft.com/office/drawing/2014/main" id="{9F44386F-500B-4B1C-83A0-807D710B29F7}"/>
            </a:ext>
          </a:extLst>
        </xdr:cNvPr>
        <xdr:cNvSpPr/>
      </xdr:nvSpPr>
      <xdr:spPr>
        <a:xfrm>
          <a:off x="6238875" y="1380845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5" name="テキスト ボックス 314">
          <a:extLst>
            <a:ext uri="{FF2B5EF4-FFF2-40B4-BE49-F238E27FC236}">
              <a16:creationId xmlns:a16="http://schemas.microsoft.com/office/drawing/2014/main" id="{A379F258-9447-4094-BADC-CA441AF850FB}"/>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6" name="テキスト ボックス 315">
          <a:extLst>
            <a:ext uri="{FF2B5EF4-FFF2-40B4-BE49-F238E27FC236}">
              <a16:creationId xmlns:a16="http://schemas.microsoft.com/office/drawing/2014/main" id="{6C7066E4-9EDA-4F56-84BD-6FD07E11E73F}"/>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7" name="テキスト ボックス 316">
          <a:extLst>
            <a:ext uri="{FF2B5EF4-FFF2-40B4-BE49-F238E27FC236}">
              <a16:creationId xmlns:a16="http://schemas.microsoft.com/office/drawing/2014/main" id="{3D58E6AD-5384-45CF-BE86-FC89A35C0E03}"/>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8" name="テキスト ボックス 317">
          <a:extLst>
            <a:ext uri="{FF2B5EF4-FFF2-40B4-BE49-F238E27FC236}">
              <a16:creationId xmlns:a16="http://schemas.microsoft.com/office/drawing/2014/main" id="{C114A4E3-BE88-4188-A3B3-4098588F564B}"/>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9" name="テキスト ボックス 318">
          <a:extLst>
            <a:ext uri="{FF2B5EF4-FFF2-40B4-BE49-F238E27FC236}">
              <a16:creationId xmlns:a16="http://schemas.microsoft.com/office/drawing/2014/main" id="{922C4E52-EC98-4383-B552-DA3F4F11E39B}"/>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72535</xdr:rowOff>
    </xdr:from>
    <xdr:to>
      <xdr:col>41</xdr:col>
      <xdr:colOff>101600</xdr:colOff>
      <xdr:row>86</xdr:row>
      <xdr:rowOff>2685</xdr:rowOff>
    </xdr:to>
    <xdr:sp macro="" textlink="">
      <xdr:nvSpPr>
        <xdr:cNvPr id="320" name="楕円 319">
          <a:extLst>
            <a:ext uri="{FF2B5EF4-FFF2-40B4-BE49-F238E27FC236}">
              <a16:creationId xmlns:a16="http://schemas.microsoft.com/office/drawing/2014/main" id="{1E45942D-21DC-49FB-B2B5-129D896D3A60}"/>
            </a:ext>
          </a:extLst>
        </xdr:cNvPr>
        <xdr:cNvSpPr/>
      </xdr:nvSpPr>
      <xdr:spPr>
        <a:xfrm>
          <a:off x="7029450" y="1384251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77434</xdr:rowOff>
    </xdr:from>
    <xdr:to>
      <xdr:col>36</xdr:col>
      <xdr:colOff>165100</xdr:colOff>
      <xdr:row>86</xdr:row>
      <xdr:rowOff>7584</xdr:rowOff>
    </xdr:to>
    <xdr:sp macro="" textlink="">
      <xdr:nvSpPr>
        <xdr:cNvPr id="321" name="楕円 320">
          <a:extLst>
            <a:ext uri="{FF2B5EF4-FFF2-40B4-BE49-F238E27FC236}">
              <a16:creationId xmlns:a16="http://schemas.microsoft.com/office/drawing/2014/main" id="{8112A238-38E5-42F1-BCAD-D75DEAA34BF7}"/>
            </a:ext>
          </a:extLst>
        </xdr:cNvPr>
        <xdr:cNvSpPr/>
      </xdr:nvSpPr>
      <xdr:spPr>
        <a:xfrm>
          <a:off x="6238875" y="1385058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123335</xdr:rowOff>
    </xdr:from>
    <xdr:to>
      <xdr:col>41</xdr:col>
      <xdr:colOff>50800</xdr:colOff>
      <xdr:row>85</xdr:row>
      <xdr:rowOff>128234</xdr:rowOff>
    </xdr:to>
    <xdr:cxnSp macro="">
      <xdr:nvCxnSpPr>
        <xdr:cNvPr id="322" name="直線コネクタ 321">
          <a:extLst>
            <a:ext uri="{FF2B5EF4-FFF2-40B4-BE49-F238E27FC236}">
              <a16:creationId xmlns:a16="http://schemas.microsoft.com/office/drawing/2014/main" id="{58C107AE-D45A-464F-902D-C03E5E725D59}"/>
            </a:ext>
          </a:extLst>
        </xdr:cNvPr>
        <xdr:cNvCxnSpPr/>
      </xdr:nvCxnSpPr>
      <xdr:spPr>
        <a:xfrm flipV="1">
          <a:off x="6286500" y="1389966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2557</xdr:rowOff>
    </xdr:from>
    <xdr:ext cx="469744" cy="259045"/>
    <xdr:sp macro="" textlink="">
      <xdr:nvSpPr>
        <xdr:cNvPr id="323" name="n_1aveValue【公営住宅】&#10;一人当たり面積">
          <a:extLst>
            <a:ext uri="{FF2B5EF4-FFF2-40B4-BE49-F238E27FC236}">
              <a16:creationId xmlns:a16="http://schemas.microsoft.com/office/drawing/2014/main" id="{5FAC332E-727A-4274-B2C9-4C1BFF6BD244}"/>
            </a:ext>
          </a:extLst>
        </xdr:cNvPr>
        <xdr:cNvSpPr txBox="1"/>
      </xdr:nvSpPr>
      <xdr:spPr>
        <a:xfrm>
          <a:off x="8458277" y="1361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12354</xdr:rowOff>
    </xdr:from>
    <xdr:ext cx="469744" cy="259045"/>
    <xdr:sp macro="" textlink="">
      <xdr:nvSpPr>
        <xdr:cNvPr id="324" name="n_2aveValue【公営住宅】&#10;一人当たり面積">
          <a:extLst>
            <a:ext uri="{FF2B5EF4-FFF2-40B4-BE49-F238E27FC236}">
              <a16:creationId xmlns:a16="http://schemas.microsoft.com/office/drawing/2014/main" id="{FE1037B1-5187-4CCE-92DC-7C0090A3690F}"/>
            </a:ext>
          </a:extLst>
        </xdr:cNvPr>
        <xdr:cNvSpPr txBox="1"/>
      </xdr:nvSpPr>
      <xdr:spPr>
        <a:xfrm>
          <a:off x="7677227" y="1362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5497</xdr:rowOff>
    </xdr:from>
    <xdr:ext cx="469744" cy="259045"/>
    <xdr:sp macro="" textlink="">
      <xdr:nvSpPr>
        <xdr:cNvPr id="325" name="n_3aveValue【公営住宅】&#10;一人当たり面積">
          <a:extLst>
            <a:ext uri="{FF2B5EF4-FFF2-40B4-BE49-F238E27FC236}">
              <a16:creationId xmlns:a16="http://schemas.microsoft.com/office/drawing/2014/main" id="{0BAB16FF-3B86-4E6A-81E2-328C98BFE345}"/>
            </a:ext>
          </a:extLst>
        </xdr:cNvPr>
        <xdr:cNvSpPr txBox="1"/>
      </xdr:nvSpPr>
      <xdr:spPr>
        <a:xfrm>
          <a:off x="6867602" y="1361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153433</xdr:rowOff>
    </xdr:from>
    <xdr:ext cx="469744" cy="259045"/>
    <xdr:sp macro="" textlink="">
      <xdr:nvSpPr>
        <xdr:cNvPr id="326" name="n_4aveValue【公営住宅】&#10;一人当たり面積">
          <a:extLst>
            <a:ext uri="{FF2B5EF4-FFF2-40B4-BE49-F238E27FC236}">
              <a16:creationId xmlns:a16="http://schemas.microsoft.com/office/drawing/2014/main" id="{B3B2653E-F9E0-445B-8669-5CE6E3FA36B6}"/>
            </a:ext>
          </a:extLst>
        </xdr:cNvPr>
        <xdr:cNvSpPr txBox="1"/>
      </xdr:nvSpPr>
      <xdr:spPr>
        <a:xfrm>
          <a:off x="6067502" y="1360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165262</xdr:rowOff>
    </xdr:from>
    <xdr:ext cx="469744" cy="259045"/>
    <xdr:sp macro="" textlink="">
      <xdr:nvSpPr>
        <xdr:cNvPr id="327" name="n_3mainValue【公営住宅】&#10;一人当たり面積">
          <a:extLst>
            <a:ext uri="{FF2B5EF4-FFF2-40B4-BE49-F238E27FC236}">
              <a16:creationId xmlns:a16="http://schemas.microsoft.com/office/drawing/2014/main" id="{9E37475C-27D1-4285-8CCB-ACAFDEB317E1}"/>
            </a:ext>
          </a:extLst>
        </xdr:cNvPr>
        <xdr:cNvSpPr txBox="1"/>
      </xdr:nvSpPr>
      <xdr:spPr>
        <a:xfrm>
          <a:off x="6867602" y="1393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170161</xdr:rowOff>
    </xdr:from>
    <xdr:ext cx="469744" cy="259045"/>
    <xdr:sp macro="" textlink="">
      <xdr:nvSpPr>
        <xdr:cNvPr id="328" name="n_4mainValue【公営住宅】&#10;一人当たり面積">
          <a:extLst>
            <a:ext uri="{FF2B5EF4-FFF2-40B4-BE49-F238E27FC236}">
              <a16:creationId xmlns:a16="http://schemas.microsoft.com/office/drawing/2014/main" id="{638A9A59-46D6-4B97-A557-BD9F387572B7}"/>
            </a:ext>
          </a:extLst>
        </xdr:cNvPr>
        <xdr:cNvSpPr txBox="1"/>
      </xdr:nvSpPr>
      <xdr:spPr>
        <a:xfrm>
          <a:off x="6067502" y="1393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9" name="正方形/長方形 328">
          <a:extLst>
            <a:ext uri="{FF2B5EF4-FFF2-40B4-BE49-F238E27FC236}">
              <a16:creationId xmlns:a16="http://schemas.microsoft.com/office/drawing/2014/main" id="{D6337A54-BFE1-4D8F-B950-C5073D06DDD1}"/>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0" name="正方形/長方形 329">
          <a:extLst>
            <a:ext uri="{FF2B5EF4-FFF2-40B4-BE49-F238E27FC236}">
              <a16:creationId xmlns:a16="http://schemas.microsoft.com/office/drawing/2014/main" id="{0853C5FA-14CF-4DCE-AE85-A96977E6D8B3}"/>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1" name="正方形/長方形 330">
          <a:extLst>
            <a:ext uri="{FF2B5EF4-FFF2-40B4-BE49-F238E27FC236}">
              <a16:creationId xmlns:a16="http://schemas.microsoft.com/office/drawing/2014/main" id="{4DD1A941-342C-4CA7-AD2E-41356DA7FDCF}"/>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2" name="正方形/長方形 331">
          <a:extLst>
            <a:ext uri="{FF2B5EF4-FFF2-40B4-BE49-F238E27FC236}">
              <a16:creationId xmlns:a16="http://schemas.microsoft.com/office/drawing/2014/main" id="{E0FEC5FD-4FA6-420A-8C84-A827ED77172E}"/>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3" name="正方形/長方形 332">
          <a:extLst>
            <a:ext uri="{FF2B5EF4-FFF2-40B4-BE49-F238E27FC236}">
              <a16:creationId xmlns:a16="http://schemas.microsoft.com/office/drawing/2014/main" id="{4BCABAAD-7C22-43A6-8283-6C784DFBB43B}"/>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4" name="正方形/長方形 333">
          <a:extLst>
            <a:ext uri="{FF2B5EF4-FFF2-40B4-BE49-F238E27FC236}">
              <a16:creationId xmlns:a16="http://schemas.microsoft.com/office/drawing/2014/main" id="{74E8E2C1-F02D-47CB-9541-BB336627439F}"/>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5" name="正方形/長方形 334">
          <a:extLst>
            <a:ext uri="{FF2B5EF4-FFF2-40B4-BE49-F238E27FC236}">
              <a16:creationId xmlns:a16="http://schemas.microsoft.com/office/drawing/2014/main" id="{DF4CAA2A-DB04-4494-BA28-FB181FA7615F}"/>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6" name="正方形/長方形 335">
          <a:extLst>
            <a:ext uri="{FF2B5EF4-FFF2-40B4-BE49-F238E27FC236}">
              <a16:creationId xmlns:a16="http://schemas.microsoft.com/office/drawing/2014/main" id="{AD9E2A5A-461E-4AA1-B3AB-B7D17AF48A47}"/>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a:extLst>
            <a:ext uri="{FF2B5EF4-FFF2-40B4-BE49-F238E27FC236}">
              <a16:creationId xmlns:a16="http://schemas.microsoft.com/office/drawing/2014/main" id="{FE5662EC-A72E-4BA1-B374-6AD6FE190F88}"/>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a:extLst>
            <a:ext uri="{FF2B5EF4-FFF2-40B4-BE49-F238E27FC236}">
              <a16:creationId xmlns:a16="http://schemas.microsoft.com/office/drawing/2014/main" id="{1F0C3740-2CF8-4C99-B7A7-2ABFE028C6AE}"/>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a:extLst>
            <a:ext uri="{FF2B5EF4-FFF2-40B4-BE49-F238E27FC236}">
              <a16:creationId xmlns:a16="http://schemas.microsoft.com/office/drawing/2014/main" id="{F9D06907-5D58-45D5-803E-073A72504EEF}"/>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a:extLst>
            <a:ext uri="{FF2B5EF4-FFF2-40B4-BE49-F238E27FC236}">
              <a16:creationId xmlns:a16="http://schemas.microsoft.com/office/drawing/2014/main" id="{BCE9FB24-9759-47B8-962E-FFF0A6E214AC}"/>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a:extLst>
            <a:ext uri="{FF2B5EF4-FFF2-40B4-BE49-F238E27FC236}">
              <a16:creationId xmlns:a16="http://schemas.microsoft.com/office/drawing/2014/main" id="{EAFA2C89-ED33-4B8E-8F2D-780C3EF5A523}"/>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a:extLst>
            <a:ext uri="{FF2B5EF4-FFF2-40B4-BE49-F238E27FC236}">
              <a16:creationId xmlns:a16="http://schemas.microsoft.com/office/drawing/2014/main" id="{E35DAFA4-25C6-4F40-99E9-DD8FE42746FA}"/>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a:extLst>
            <a:ext uri="{FF2B5EF4-FFF2-40B4-BE49-F238E27FC236}">
              <a16:creationId xmlns:a16="http://schemas.microsoft.com/office/drawing/2014/main" id="{48E6FBFB-76D8-403D-A621-43E88327828A}"/>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a:extLst>
            <a:ext uri="{FF2B5EF4-FFF2-40B4-BE49-F238E27FC236}">
              <a16:creationId xmlns:a16="http://schemas.microsoft.com/office/drawing/2014/main" id="{6BBE80AC-6AB1-450D-9887-A2DAF4646304}"/>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5" name="正方形/長方形 344">
          <a:extLst>
            <a:ext uri="{FF2B5EF4-FFF2-40B4-BE49-F238E27FC236}">
              <a16:creationId xmlns:a16="http://schemas.microsoft.com/office/drawing/2014/main" id="{151A7174-984B-4850-AE87-4CCC68C2929E}"/>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6" name="正方形/長方形 345">
          <a:extLst>
            <a:ext uri="{FF2B5EF4-FFF2-40B4-BE49-F238E27FC236}">
              <a16:creationId xmlns:a16="http://schemas.microsoft.com/office/drawing/2014/main" id="{D098C80B-E141-4E4E-9B1E-D64221494B62}"/>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7" name="正方形/長方形 346">
          <a:extLst>
            <a:ext uri="{FF2B5EF4-FFF2-40B4-BE49-F238E27FC236}">
              <a16:creationId xmlns:a16="http://schemas.microsoft.com/office/drawing/2014/main" id="{DA2C6AD0-EFCF-43B9-B4CD-E54698878CBB}"/>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8" name="正方形/長方形 347">
          <a:extLst>
            <a:ext uri="{FF2B5EF4-FFF2-40B4-BE49-F238E27FC236}">
              <a16:creationId xmlns:a16="http://schemas.microsoft.com/office/drawing/2014/main" id="{8D2C061B-039D-4811-82B1-D5DB179AE967}"/>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9" name="正方形/長方形 348">
          <a:extLst>
            <a:ext uri="{FF2B5EF4-FFF2-40B4-BE49-F238E27FC236}">
              <a16:creationId xmlns:a16="http://schemas.microsoft.com/office/drawing/2014/main" id="{93494A28-8A94-4B2B-9B77-3848D7752953}"/>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0" name="正方形/長方形 349">
          <a:extLst>
            <a:ext uri="{FF2B5EF4-FFF2-40B4-BE49-F238E27FC236}">
              <a16:creationId xmlns:a16="http://schemas.microsoft.com/office/drawing/2014/main" id="{593744A9-0DB5-4FF2-8A8C-0A686A1DDF54}"/>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1" name="正方形/長方形 350">
          <a:extLst>
            <a:ext uri="{FF2B5EF4-FFF2-40B4-BE49-F238E27FC236}">
              <a16:creationId xmlns:a16="http://schemas.microsoft.com/office/drawing/2014/main" id="{134114AE-2284-4155-AA82-F90B6795A49D}"/>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2" name="正方形/長方形 351">
          <a:extLst>
            <a:ext uri="{FF2B5EF4-FFF2-40B4-BE49-F238E27FC236}">
              <a16:creationId xmlns:a16="http://schemas.microsoft.com/office/drawing/2014/main" id="{CFAA0F41-0FCA-4F8F-AE43-152005283FDF}"/>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3" name="テキスト ボックス 352">
          <a:extLst>
            <a:ext uri="{FF2B5EF4-FFF2-40B4-BE49-F238E27FC236}">
              <a16:creationId xmlns:a16="http://schemas.microsoft.com/office/drawing/2014/main" id="{C47B46C9-8263-4073-B333-828CF3E14B05}"/>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4" name="直線コネクタ 353">
          <a:extLst>
            <a:ext uri="{FF2B5EF4-FFF2-40B4-BE49-F238E27FC236}">
              <a16:creationId xmlns:a16="http://schemas.microsoft.com/office/drawing/2014/main" id="{747EE5A3-02A1-4B44-B72E-725FB6D6019E}"/>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55" name="テキスト ボックス 354">
          <a:extLst>
            <a:ext uri="{FF2B5EF4-FFF2-40B4-BE49-F238E27FC236}">
              <a16:creationId xmlns:a16="http://schemas.microsoft.com/office/drawing/2014/main" id="{69A55288-B01A-4B6B-9CB9-5252EF88E4F9}"/>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56" name="直線コネクタ 355">
          <a:extLst>
            <a:ext uri="{FF2B5EF4-FFF2-40B4-BE49-F238E27FC236}">
              <a16:creationId xmlns:a16="http://schemas.microsoft.com/office/drawing/2014/main" id="{D4831AF4-E3AF-42AC-966B-82F510D60751}"/>
            </a:ext>
          </a:extLst>
        </xdr:cNvPr>
        <xdr:cNvCxnSpPr/>
      </xdr:nvCxnSpPr>
      <xdr:spPr>
        <a:xfrm>
          <a:off x="11210925" y="690290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57" name="テキスト ボックス 356">
          <a:extLst>
            <a:ext uri="{FF2B5EF4-FFF2-40B4-BE49-F238E27FC236}">
              <a16:creationId xmlns:a16="http://schemas.microsoft.com/office/drawing/2014/main" id="{44C3409B-DA02-4D7D-AE91-CCB244E8CA6D}"/>
            </a:ext>
          </a:extLst>
        </xdr:cNvPr>
        <xdr:cNvSpPr txBox="1"/>
      </xdr:nvSpPr>
      <xdr:spPr>
        <a:xfrm>
          <a:off x="107945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8" name="直線コネクタ 357">
          <a:extLst>
            <a:ext uri="{FF2B5EF4-FFF2-40B4-BE49-F238E27FC236}">
              <a16:creationId xmlns:a16="http://schemas.microsoft.com/office/drawing/2014/main" id="{40855BD2-BD30-44EC-A359-A48D91308DF6}"/>
            </a:ext>
          </a:extLst>
        </xdr:cNvPr>
        <xdr:cNvCxnSpPr/>
      </xdr:nvCxnSpPr>
      <xdr:spPr>
        <a:xfrm>
          <a:off x="11210925" y="65922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59" name="テキスト ボックス 358">
          <a:extLst>
            <a:ext uri="{FF2B5EF4-FFF2-40B4-BE49-F238E27FC236}">
              <a16:creationId xmlns:a16="http://schemas.microsoft.com/office/drawing/2014/main" id="{D7F91419-E2F8-4E10-9C67-7387685A3DB8}"/>
            </a:ext>
          </a:extLst>
        </xdr:cNvPr>
        <xdr:cNvSpPr txBox="1"/>
      </xdr:nvSpPr>
      <xdr:spPr>
        <a:xfrm>
          <a:off x="10845966"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60" name="直線コネクタ 359">
          <a:extLst>
            <a:ext uri="{FF2B5EF4-FFF2-40B4-BE49-F238E27FC236}">
              <a16:creationId xmlns:a16="http://schemas.microsoft.com/office/drawing/2014/main" id="{203B0C65-B913-43BE-8AAF-AEF71B40FF51}"/>
            </a:ext>
          </a:extLst>
        </xdr:cNvPr>
        <xdr:cNvCxnSpPr/>
      </xdr:nvCxnSpPr>
      <xdr:spPr>
        <a:xfrm>
          <a:off x="11210925" y="628468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61" name="テキスト ボックス 360">
          <a:extLst>
            <a:ext uri="{FF2B5EF4-FFF2-40B4-BE49-F238E27FC236}">
              <a16:creationId xmlns:a16="http://schemas.microsoft.com/office/drawing/2014/main" id="{42608630-3C8C-4920-9813-F7ABE6B85EB8}"/>
            </a:ext>
          </a:extLst>
        </xdr:cNvPr>
        <xdr:cNvSpPr txBox="1"/>
      </xdr:nvSpPr>
      <xdr:spPr>
        <a:xfrm>
          <a:off x="10845966"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2" name="直線コネクタ 361">
          <a:extLst>
            <a:ext uri="{FF2B5EF4-FFF2-40B4-BE49-F238E27FC236}">
              <a16:creationId xmlns:a16="http://schemas.microsoft.com/office/drawing/2014/main" id="{A7D7D26E-DF57-43EA-8154-6EE8040469FC}"/>
            </a:ext>
          </a:extLst>
        </xdr:cNvPr>
        <xdr:cNvCxnSpPr/>
      </xdr:nvCxnSpPr>
      <xdr:spPr>
        <a:xfrm>
          <a:off x="11210925" y="59835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3" name="テキスト ボックス 362">
          <a:extLst>
            <a:ext uri="{FF2B5EF4-FFF2-40B4-BE49-F238E27FC236}">
              <a16:creationId xmlns:a16="http://schemas.microsoft.com/office/drawing/2014/main" id="{0FC47E62-3964-41A2-96DC-39DB0F372243}"/>
            </a:ext>
          </a:extLst>
        </xdr:cNvPr>
        <xdr:cNvSpPr txBox="1"/>
      </xdr:nvSpPr>
      <xdr:spPr>
        <a:xfrm>
          <a:off x="10845966"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4" name="直線コネクタ 363">
          <a:extLst>
            <a:ext uri="{FF2B5EF4-FFF2-40B4-BE49-F238E27FC236}">
              <a16:creationId xmlns:a16="http://schemas.microsoft.com/office/drawing/2014/main" id="{A3E41CE6-50DE-4E64-847F-C347D4B05ABF}"/>
            </a:ext>
          </a:extLst>
        </xdr:cNvPr>
        <xdr:cNvCxnSpPr/>
      </xdr:nvCxnSpPr>
      <xdr:spPr>
        <a:xfrm>
          <a:off x="11210925" y="56759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5" name="テキスト ボックス 364">
          <a:extLst>
            <a:ext uri="{FF2B5EF4-FFF2-40B4-BE49-F238E27FC236}">
              <a16:creationId xmlns:a16="http://schemas.microsoft.com/office/drawing/2014/main" id="{61E60E71-CD48-4091-A413-6D83F03C305E}"/>
            </a:ext>
          </a:extLst>
        </xdr:cNvPr>
        <xdr:cNvSpPr txBox="1"/>
      </xdr:nvSpPr>
      <xdr:spPr>
        <a:xfrm>
          <a:off x="10845966"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6" name="直線コネクタ 365">
          <a:extLst>
            <a:ext uri="{FF2B5EF4-FFF2-40B4-BE49-F238E27FC236}">
              <a16:creationId xmlns:a16="http://schemas.microsoft.com/office/drawing/2014/main" id="{48053511-859D-4BAC-B105-BD80E20E4077}"/>
            </a:ext>
          </a:extLst>
        </xdr:cNvPr>
        <xdr:cNvCxnSpPr/>
      </xdr:nvCxnSpPr>
      <xdr:spPr>
        <a:xfrm>
          <a:off x="11210925" y="535577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67" name="テキスト ボックス 366">
          <a:extLst>
            <a:ext uri="{FF2B5EF4-FFF2-40B4-BE49-F238E27FC236}">
              <a16:creationId xmlns:a16="http://schemas.microsoft.com/office/drawing/2014/main" id="{4DE51114-7F82-409E-81A8-79061C3DE33A}"/>
            </a:ext>
          </a:extLst>
        </xdr:cNvPr>
        <xdr:cNvSpPr txBox="1"/>
      </xdr:nvSpPr>
      <xdr:spPr>
        <a:xfrm>
          <a:off x="109037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8" name="直線コネクタ 367">
          <a:extLst>
            <a:ext uri="{FF2B5EF4-FFF2-40B4-BE49-F238E27FC236}">
              <a16:creationId xmlns:a16="http://schemas.microsoft.com/office/drawing/2014/main" id="{26F6882D-8514-4943-982C-BC1B4323FB95}"/>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69" name="【認定こども園・幼稚園・保育所】&#10;有形固定資産減価償却率グラフ枠">
          <a:extLst>
            <a:ext uri="{FF2B5EF4-FFF2-40B4-BE49-F238E27FC236}">
              <a16:creationId xmlns:a16="http://schemas.microsoft.com/office/drawing/2014/main" id="{B4276965-9605-4503-AC3E-9EAC3AC0A39B}"/>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166007</xdr:rowOff>
    </xdr:from>
    <xdr:to>
      <xdr:col>85</xdr:col>
      <xdr:colOff>126364</xdr:colOff>
      <xdr:row>42</xdr:row>
      <xdr:rowOff>92528</xdr:rowOff>
    </xdr:to>
    <xdr:cxnSp macro="">
      <xdr:nvCxnSpPr>
        <xdr:cNvPr id="370" name="直線コネクタ 369">
          <a:extLst>
            <a:ext uri="{FF2B5EF4-FFF2-40B4-BE49-F238E27FC236}">
              <a16:creationId xmlns:a16="http://schemas.microsoft.com/office/drawing/2014/main" id="{22C20F42-E8EC-4F0D-9A90-79F80E65C5A0}"/>
            </a:ext>
          </a:extLst>
        </xdr:cNvPr>
        <xdr:cNvCxnSpPr/>
      </xdr:nvCxnSpPr>
      <xdr:spPr>
        <a:xfrm flipV="1">
          <a:off x="14696439" y="5515882"/>
          <a:ext cx="0" cy="1387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71" name="【認定こども園・幼稚園・保育所】&#10;有形固定資産減価償却率最小値テキスト">
          <a:extLst>
            <a:ext uri="{FF2B5EF4-FFF2-40B4-BE49-F238E27FC236}">
              <a16:creationId xmlns:a16="http://schemas.microsoft.com/office/drawing/2014/main" id="{4C53726E-8904-423C-8B54-DD48C36A4B06}"/>
            </a:ext>
          </a:extLst>
        </xdr:cNvPr>
        <xdr:cNvSpPr txBox="1"/>
      </xdr:nvSpPr>
      <xdr:spPr>
        <a:xfrm>
          <a:off x="14735175" y="690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72" name="直線コネクタ 371">
          <a:extLst>
            <a:ext uri="{FF2B5EF4-FFF2-40B4-BE49-F238E27FC236}">
              <a16:creationId xmlns:a16="http://schemas.microsoft.com/office/drawing/2014/main" id="{068E914B-0184-4CF9-9194-9942ADDC2D67}"/>
            </a:ext>
          </a:extLst>
        </xdr:cNvPr>
        <xdr:cNvCxnSpPr/>
      </xdr:nvCxnSpPr>
      <xdr:spPr>
        <a:xfrm>
          <a:off x="14611350" y="69029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112684</xdr:rowOff>
    </xdr:from>
    <xdr:ext cx="405111" cy="259045"/>
    <xdr:sp macro="" textlink="">
      <xdr:nvSpPr>
        <xdr:cNvPr id="373" name="【認定こども園・幼稚園・保育所】&#10;有形固定資産減価償却率最大値テキスト">
          <a:extLst>
            <a:ext uri="{FF2B5EF4-FFF2-40B4-BE49-F238E27FC236}">
              <a16:creationId xmlns:a16="http://schemas.microsoft.com/office/drawing/2014/main" id="{C34CB467-6433-4631-8BF4-CE428A3AA301}"/>
            </a:ext>
          </a:extLst>
        </xdr:cNvPr>
        <xdr:cNvSpPr txBox="1"/>
      </xdr:nvSpPr>
      <xdr:spPr>
        <a:xfrm>
          <a:off x="14735175" y="5303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166007</xdr:rowOff>
    </xdr:from>
    <xdr:to>
      <xdr:col>86</xdr:col>
      <xdr:colOff>25400</xdr:colOff>
      <xdr:row>33</xdr:row>
      <xdr:rowOff>166007</xdr:rowOff>
    </xdr:to>
    <xdr:cxnSp macro="">
      <xdr:nvCxnSpPr>
        <xdr:cNvPr id="374" name="直線コネクタ 373">
          <a:extLst>
            <a:ext uri="{FF2B5EF4-FFF2-40B4-BE49-F238E27FC236}">
              <a16:creationId xmlns:a16="http://schemas.microsoft.com/office/drawing/2014/main" id="{D4D12C56-3067-4D7F-B648-149026B4E131}"/>
            </a:ext>
          </a:extLst>
        </xdr:cNvPr>
        <xdr:cNvCxnSpPr/>
      </xdr:nvCxnSpPr>
      <xdr:spPr>
        <a:xfrm>
          <a:off x="14611350" y="551588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49547</xdr:rowOff>
    </xdr:from>
    <xdr:ext cx="405111" cy="259045"/>
    <xdr:sp macro="" textlink="">
      <xdr:nvSpPr>
        <xdr:cNvPr id="375" name="【認定こども園・幼稚園・保育所】&#10;有形固定資産減価償却率平均値テキスト">
          <a:extLst>
            <a:ext uri="{FF2B5EF4-FFF2-40B4-BE49-F238E27FC236}">
              <a16:creationId xmlns:a16="http://schemas.microsoft.com/office/drawing/2014/main" id="{17892DFB-3304-4FB2-A2A4-6420E88D3B73}"/>
            </a:ext>
          </a:extLst>
        </xdr:cNvPr>
        <xdr:cNvSpPr txBox="1"/>
      </xdr:nvSpPr>
      <xdr:spPr>
        <a:xfrm>
          <a:off x="14735175" y="620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376" name="フローチャート: 判断 375">
          <a:extLst>
            <a:ext uri="{FF2B5EF4-FFF2-40B4-BE49-F238E27FC236}">
              <a16:creationId xmlns:a16="http://schemas.microsoft.com/office/drawing/2014/main" id="{04F6E5FC-F52C-4B78-9D33-3CDCA6246655}"/>
            </a:ext>
          </a:extLst>
        </xdr:cNvPr>
        <xdr:cNvSpPr/>
      </xdr:nvSpPr>
      <xdr:spPr>
        <a:xfrm>
          <a:off x="14649450" y="62306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72753</xdr:rowOff>
    </xdr:from>
    <xdr:to>
      <xdr:col>81</xdr:col>
      <xdr:colOff>101600</xdr:colOff>
      <xdr:row>39</xdr:row>
      <xdr:rowOff>2903</xdr:rowOff>
    </xdr:to>
    <xdr:sp macro="" textlink="">
      <xdr:nvSpPr>
        <xdr:cNvPr id="377" name="フローチャート: 判断 376">
          <a:extLst>
            <a:ext uri="{FF2B5EF4-FFF2-40B4-BE49-F238E27FC236}">
              <a16:creationId xmlns:a16="http://schemas.microsoft.com/office/drawing/2014/main" id="{263A61CA-DE98-4344-9943-C53FB2E04B03}"/>
            </a:ext>
          </a:extLst>
        </xdr:cNvPr>
        <xdr:cNvSpPr/>
      </xdr:nvSpPr>
      <xdr:spPr>
        <a:xfrm>
          <a:off x="13887450" y="623225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67854</xdr:rowOff>
    </xdr:from>
    <xdr:to>
      <xdr:col>76</xdr:col>
      <xdr:colOff>165100</xdr:colOff>
      <xdr:row>38</xdr:row>
      <xdr:rowOff>169454</xdr:rowOff>
    </xdr:to>
    <xdr:sp macro="" textlink="">
      <xdr:nvSpPr>
        <xdr:cNvPr id="378" name="フローチャート: 判断 377">
          <a:extLst>
            <a:ext uri="{FF2B5EF4-FFF2-40B4-BE49-F238E27FC236}">
              <a16:creationId xmlns:a16="http://schemas.microsoft.com/office/drawing/2014/main" id="{3F4128CA-B058-4AFE-BFA9-CBB8731517C4}"/>
            </a:ext>
          </a:extLst>
        </xdr:cNvPr>
        <xdr:cNvSpPr/>
      </xdr:nvSpPr>
      <xdr:spPr>
        <a:xfrm>
          <a:off x="13096875" y="622735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102144</xdr:rowOff>
    </xdr:from>
    <xdr:to>
      <xdr:col>72</xdr:col>
      <xdr:colOff>38100</xdr:colOff>
      <xdr:row>39</xdr:row>
      <xdr:rowOff>32294</xdr:rowOff>
    </xdr:to>
    <xdr:sp macro="" textlink="">
      <xdr:nvSpPr>
        <xdr:cNvPr id="379" name="フローチャート: 判断 378">
          <a:extLst>
            <a:ext uri="{FF2B5EF4-FFF2-40B4-BE49-F238E27FC236}">
              <a16:creationId xmlns:a16="http://schemas.microsoft.com/office/drawing/2014/main" id="{488A8C03-937B-4E95-9527-B4C369446F0F}"/>
            </a:ext>
          </a:extLst>
        </xdr:cNvPr>
        <xdr:cNvSpPr/>
      </xdr:nvSpPr>
      <xdr:spPr>
        <a:xfrm>
          <a:off x="12296775" y="626799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25400</xdr:rowOff>
    </xdr:from>
    <xdr:to>
      <xdr:col>67</xdr:col>
      <xdr:colOff>101600</xdr:colOff>
      <xdr:row>38</xdr:row>
      <xdr:rowOff>127000</xdr:rowOff>
    </xdr:to>
    <xdr:sp macro="" textlink="">
      <xdr:nvSpPr>
        <xdr:cNvPr id="380" name="フローチャート: 判断 379">
          <a:extLst>
            <a:ext uri="{FF2B5EF4-FFF2-40B4-BE49-F238E27FC236}">
              <a16:creationId xmlns:a16="http://schemas.microsoft.com/office/drawing/2014/main" id="{4C067EE4-06F0-43BB-B0E3-5565D7235C9F}"/>
            </a:ext>
          </a:extLst>
        </xdr:cNvPr>
        <xdr:cNvSpPr/>
      </xdr:nvSpPr>
      <xdr:spPr>
        <a:xfrm>
          <a:off x="11487150" y="61912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2AB9140E-48B1-4A79-B786-D5383859E76C}"/>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F6A48245-E6DE-4BA7-81E7-59AB04BB8341}"/>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681CA0F5-8516-4418-8D84-9A98D33CECB7}"/>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12F28AD0-6C98-4715-841F-57CFFF6A0FBC}"/>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7EEE15C7-2CEA-42C1-9B47-D9F413BB25B0}"/>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167458</xdr:rowOff>
    </xdr:from>
    <xdr:to>
      <xdr:col>72</xdr:col>
      <xdr:colOff>38100</xdr:colOff>
      <xdr:row>37</xdr:row>
      <xdr:rowOff>97608</xdr:rowOff>
    </xdr:to>
    <xdr:sp macro="" textlink="">
      <xdr:nvSpPr>
        <xdr:cNvPr id="386" name="楕円 385">
          <a:extLst>
            <a:ext uri="{FF2B5EF4-FFF2-40B4-BE49-F238E27FC236}">
              <a16:creationId xmlns:a16="http://schemas.microsoft.com/office/drawing/2014/main" id="{420861EB-4F63-4E48-9ACC-07A85590F98F}"/>
            </a:ext>
          </a:extLst>
        </xdr:cNvPr>
        <xdr:cNvSpPr/>
      </xdr:nvSpPr>
      <xdr:spPr>
        <a:xfrm>
          <a:off x="12296775" y="600310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167458</xdr:rowOff>
    </xdr:from>
    <xdr:to>
      <xdr:col>67</xdr:col>
      <xdr:colOff>101600</xdr:colOff>
      <xdr:row>37</xdr:row>
      <xdr:rowOff>97608</xdr:rowOff>
    </xdr:to>
    <xdr:sp macro="" textlink="">
      <xdr:nvSpPr>
        <xdr:cNvPr id="387" name="楕円 386">
          <a:extLst>
            <a:ext uri="{FF2B5EF4-FFF2-40B4-BE49-F238E27FC236}">
              <a16:creationId xmlns:a16="http://schemas.microsoft.com/office/drawing/2014/main" id="{413C9FD6-0379-4F2E-B2DF-48AE859CA23F}"/>
            </a:ext>
          </a:extLst>
        </xdr:cNvPr>
        <xdr:cNvSpPr/>
      </xdr:nvSpPr>
      <xdr:spPr>
        <a:xfrm>
          <a:off x="11487150" y="600310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46808</xdr:rowOff>
    </xdr:from>
    <xdr:to>
      <xdr:col>71</xdr:col>
      <xdr:colOff>177800</xdr:colOff>
      <xdr:row>37</xdr:row>
      <xdr:rowOff>46808</xdr:rowOff>
    </xdr:to>
    <xdr:cxnSp macro="">
      <xdr:nvCxnSpPr>
        <xdr:cNvPr id="388" name="直線コネクタ 387">
          <a:extLst>
            <a:ext uri="{FF2B5EF4-FFF2-40B4-BE49-F238E27FC236}">
              <a16:creationId xmlns:a16="http://schemas.microsoft.com/office/drawing/2014/main" id="{9DCBA0D5-E073-4BC9-BBF7-F1FACA16D5B9}"/>
            </a:ext>
          </a:extLst>
        </xdr:cNvPr>
        <xdr:cNvCxnSpPr/>
      </xdr:nvCxnSpPr>
      <xdr:spPr>
        <a:xfrm>
          <a:off x="11534775" y="6050733"/>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19430</xdr:rowOff>
    </xdr:from>
    <xdr:ext cx="405111" cy="259045"/>
    <xdr:sp macro="" textlink="">
      <xdr:nvSpPr>
        <xdr:cNvPr id="389" name="n_1aveValue【認定こども園・幼稚園・保育所】&#10;有形固定資産減価償却率">
          <a:extLst>
            <a:ext uri="{FF2B5EF4-FFF2-40B4-BE49-F238E27FC236}">
              <a16:creationId xmlns:a16="http://schemas.microsoft.com/office/drawing/2014/main" id="{74370AEA-F9C7-4363-AA06-927A6551438C}"/>
            </a:ext>
          </a:extLst>
        </xdr:cNvPr>
        <xdr:cNvSpPr txBox="1"/>
      </xdr:nvSpPr>
      <xdr:spPr>
        <a:xfrm>
          <a:off x="13745219" y="602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14531</xdr:rowOff>
    </xdr:from>
    <xdr:ext cx="405111" cy="259045"/>
    <xdr:sp macro="" textlink="">
      <xdr:nvSpPr>
        <xdr:cNvPr id="390" name="n_2aveValue【認定こども園・幼稚園・保育所】&#10;有形固定資産減価償却率">
          <a:extLst>
            <a:ext uri="{FF2B5EF4-FFF2-40B4-BE49-F238E27FC236}">
              <a16:creationId xmlns:a16="http://schemas.microsoft.com/office/drawing/2014/main" id="{F926F1E5-AE63-430E-AF78-3BFA5799062C}"/>
            </a:ext>
          </a:extLst>
        </xdr:cNvPr>
        <xdr:cNvSpPr txBox="1"/>
      </xdr:nvSpPr>
      <xdr:spPr>
        <a:xfrm>
          <a:off x="12964169" y="6012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23421</xdr:rowOff>
    </xdr:from>
    <xdr:ext cx="405111" cy="259045"/>
    <xdr:sp macro="" textlink="">
      <xdr:nvSpPr>
        <xdr:cNvPr id="391" name="n_3aveValue【認定こども園・幼稚園・保育所】&#10;有形固定資産減価償却率">
          <a:extLst>
            <a:ext uri="{FF2B5EF4-FFF2-40B4-BE49-F238E27FC236}">
              <a16:creationId xmlns:a16="http://schemas.microsoft.com/office/drawing/2014/main" id="{9E1619DA-24A3-410A-B12A-F980E125889E}"/>
            </a:ext>
          </a:extLst>
        </xdr:cNvPr>
        <xdr:cNvSpPr txBox="1"/>
      </xdr:nvSpPr>
      <xdr:spPr>
        <a:xfrm>
          <a:off x="12164069" y="6351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118127</xdr:rowOff>
    </xdr:from>
    <xdr:ext cx="405111" cy="259045"/>
    <xdr:sp macro="" textlink="">
      <xdr:nvSpPr>
        <xdr:cNvPr id="392" name="n_4aveValue【認定こども園・幼稚園・保育所】&#10;有形固定資産減価償却率">
          <a:extLst>
            <a:ext uri="{FF2B5EF4-FFF2-40B4-BE49-F238E27FC236}">
              <a16:creationId xmlns:a16="http://schemas.microsoft.com/office/drawing/2014/main" id="{E78A34D8-4C8D-4170-A02B-B67A7745D25A}"/>
            </a:ext>
          </a:extLst>
        </xdr:cNvPr>
        <xdr:cNvSpPr txBox="1"/>
      </xdr:nvSpPr>
      <xdr:spPr>
        <a:xfrm>
          <a:off x="11354444" y="628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114135</xdr:rowOff>
    </xdr:from>
    <xdr:ext cx="405111" cy="259045"/>
    <xdr:sp macro="" textlink="">
      <xdr:nvSpPr>
        <xdr:cNvPr id="393" name="n_3mainValue【認定こども園・幼稚園・保育所】&#10;有形固定資産減価償却率">
          <a:extLst>
            <a:ext uri="{FF2B5EF4-FFF2-40B4-BE49-F238E27FC236}">
              <a16:creationId xmlns:a16="http://schemas.microsoft.com/office/drawing/2014/main" id="{5D43FB66-0A69-4BEC-B8BB-9CABACAF4E73}"/>
            </a:ext>
          </a:extLst>
        </xdr:cNvPr>
        <xdr:cNvSpPr txBox="1"/>
      </xdr:nvSpPr>
      <xdr:spPr>
        <a:xfrm>
          <a:off x="12164069" y="579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114135</xdr:rowOff>
    </xdr:from>
    <xdr:ext cx="405111" cy="259045"/>
    <xdr:sp macro="" textlink="">
      <xdr:nvSpPr>
        <xdr:cNvPr id="394" name="n_4mainValue【認定こども園・幼稚園・保育所】&#10;有形固定資産減価償却率">
          <a:extLst>
            <a:ext uri="{FF2B5EF4-FFF2-40B4-BE49-F238E27FC236}">
              <a16:creationId xmlns:a16="http://schemas.microsoft.com/office/drawing/2014/main" id="{659049CF-66C0-496B-9C1B-0E7A579A5514}"/>
            </a:ext>
          </a:extLst>
        </xdr:cNvPr>
        <xdr:cNvSpPr txBox="1"/>
      </xdr:nvSpPr>
      <xdr:spPr>
        <a:xfrm>
          <a:off x="11354444" y="579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5" name="正方形/長方形 394">
          <a:extLst>
            <a:ext uri="{FF2B5EF4-FFF2-40B4-BE49-F238E27FC236}">
              <a16:creationId xmlns:a16="http://schemas.microsoft.com/office/drawing/2014/main" id="{325DDFE1-3CE4-4A89-967B-BA4E7A295CAD}"/>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6" name="正方形/長方形 395">
          <a:extLst>
            <a:ext uri="{FF2B5EF4-FFF2-40B4-BE49-F238E27FC236}">
              <a16:creationId xmlns:a16="http://schemas.microsoft.com/office/drawing/2014/main" id="{2B51BB8A-23CF-47CD-A095-49A718772178}"/>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7" name="正方形/長方形 396">
          <a:extLst>
            <a:ext uri="{FF2B5EF4-FFF2-40B4-BE49-F238E27FC236}">
              <a16:creationId xmlns:a16="http://schemas.microsoft.com/office/drawing/2014/main" id="{CA3B6BE2-709B-46D6-88D8-B19CB54CC66E}"/>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8" name="正方形/長方形 397">
          <a:extLst>
            <a:ext uri="{FF2B5EF4-FFF2-40B4-BE49-F238E27FC236}">
              <a16:creationId xmlns:a16="http://schemas.microsoft.com/office/drawing/2014/main" id="{BEEA17E6-8D56-4339-8C57-FD8342F38CBE}"/>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9" name="正方形/長方形 398">
          <a:extLst>
            <a:ext uri="{FF2B5EF4-FFF2-40B4-BE49-F238E27FC236}">
              <a16:creationId xmlns:a16="http://schemas.microsoft.com/office/drawing/2014/main" id="{C2E111C5-7BBC-429A-9D99-1AB44FAE09D0}"/>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0" name="正方形/長方形 399">
          <a:extLst>
            <a:ext uri="{FF2B5EF4-FFF2-40B4-BE49-F238E27FC236}">
              <a16:creationId xmlns:a16="http://schemas.microsoft.com/office/drawing/2014/main" id="{7FB3BFF3-EFC3-4F7C-A2B7-F5259155EB49}"/>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1" name="正方形/長方形 400">
          <a:extLst>
            <a:ext uri="{FF2B5EF4-FFF2-40B4-BE49-F238E27FC236}">
              <a16:creationId xmlns:a16="http://schemas.microsoft.com/office/drawing/2014/main" id="{AC17372C-F4CF-4861-9A23-B021A5D33774}"/>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2" name="正方形/長方形 401">
          <a:extLst>
            <a:ext uri="{FF2B5EF4-FFF2-40B4-BE49-F238E27FC236}">
              <a16:creationId xmlns:a16="http://schemas.microsoft.com/office/drawing/2014/main" id="{CB1E3AC0-5B48-4A40-83FA-4DD9DB491136}"/>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3" name="テキスト ボックス 402">
          <a:extLst>
            <a:ext uri="{FF2B5EF4-FFF2-40B4-BE49-F238E27FC236}">
              <a16:creationId xmlns:a16="http://schemas.microsoft.com/office/drawing/2014/main" id="{6BCC23DC-9E1F-4CCC-B4C9-3B1A7C6C9A19}"/>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4" name="直線コネクタ 403">
          <a:extLst>
            <a:ext uri="{FF2B5EF4-FFF2-40B4-BE49-F238E27FC236}">
              <a16:creationId xmlns:a16="http://schemas.microsoft.com/office/drawing/2014/main" id="{D7D264CD-C3FE-451B-AAA1-DE0E237461BC}"/>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05" name="直線コネクタ 404">
          <a:extLst>
            <a:ext uri="{FF2B5EF4-FFF2-40B4-BE49-F238E27FC236}">
              <a16:creationId xmlns:a16="http://schemas.microsoft.com/office/drawing/2014/main" id="{C0BC6699-F9E5-4103-A568-ACC848CA252F}"/>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06" name="テキスト ボックス 405">
          <a:extLst>
            <a:ext uri="{FF2B5EF4-FFF2-40B4-BE49-F238E27FC236}">
              <a16:creationId xmlns:a16="http://schemas.microsoft.com/office/drawing/2014/main" id="{1FB19F8A-EB86-4B30-979D-0127D421D962}"/>
            </a:ext>
          </a:extLst>
        </xdr:cNvPr>
        <xdr:cNvSpPr txBox="1"/>
      </xdr:nvSpPr>
      <xdr:spPr>
        <a:xfrm>
          <a:off x="160523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07" name="直線コネクタ 406">
          <a:extLst>
            <a:ext uri="{FF2B5EF4-FFF2-40B4-BE49-F238E27FC236}">
              <a16:creationId xmlns:a16="http://schemas.microsoft.com/office/drawing/2014/main" id="{3E39EF34-B019-439F-8D3D-66584765F5CE}"/>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08" name="テキスト ボックス 407">
          <a:extLst>
            <a:ext uri="{FF2B5EF4-FFF2-40B4-BE49-F238E27FC236}">
              <a16:creationId xmlns:a16="http://schemas.microsoft.com/office/drawing/2014/main" id="{D39E64ED-FB6D-4645-8ECB-F7ADFDFF4B0A}"/>
            </a:ext>
          </a:extLst>
        </xdr:cNvPr>
        <xdr:cNvSpPr txBox="1"/>
      </xdr:nvSpPr>
      <xdr:spPr>
        <a:xfrm>
          <a:off x="16052346"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09" name="直線コネクタ 408">
          <a:extLst>
            <a:ext uri="{FF2B5EF4-FFF2-40B4-BE49-F238E27FC236}">
              <a16:creationId xmlns:a16="http://schemas.microsoft.com/office/drawing/2014/main" id="{F5250A43-4812-4FC0-9218-29D6CE439025}"/>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10" name="テキスト ボックス 409">
          <a:extLst>
            <a:ext uri="{FF2B5EF4-FFF2-40B4-BE49-F238E27FC236}">
              <a16:creationId xmlns:a16="http://schemas.microsoft.com/office/drawing/2014/main" id="{BF07C4EB-BAE4-45AF-89A9-F67E61FDE376}"/>
            </a:ext>
          </a:extLst>
        </xdr:cNvPr>
        <xdr:cNvSpPr txBox="1"/>
      </xdr:nvSpPr>
      <xdr:spPr>
        <a:xfrm>
          <a:off x="16052346"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11" name="直線コネクタ 410">
          <a:extLst>
            <a:ext uri="{FF2B5EF4-FFF2-40B4-BE49-F238E27FC236}">
              <a16:creationId xmlns:a16="http://schemas.microsoft.com/office/drawing/2014/main" id="{1CF7DD80-356C-482E-A039-A4B258873BB8}"/>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12" name="テキスト ボックス 411">
          <a:extLst>
            <a:ext uri="{FF2B5EF4-FFF2-40B4-BE49-F238E27FC236}">
              <a16:creationId xmlns:a16="http://schemas.microsoft.com/office/drawing/2014/main" id="{0C5A7708-A000-4C5B-A44D-7EAF3819D6D9}"/>
            </a:ext>
          </a:extLst>
        </xdr:cNvPr>
        <xdr:cNvSpPr txBox="1"/>
      </xdr:nvSpPr>
      <xdr:spPr>
        <a:xfrm>
          <a:off x="16052346"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13" name="直線コネクタ 412">
          <a:extLst>
            <a:ext uri="{FF2B5EF4-FFF2-40B4-BE49-F238E27FC236}">
              <a16:creationId xmlns:a16="http://schemas.microsoft.com/office/drawing/2014/main" id="{FC6AE8B4-2211-452E-95DE-E40EC10DC341}"/>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14" name="テキスト ボックス 413">
          <a:extLst>
            <a:ext uri="{FF2B5EF4-FFF2-40B4-BE49-F238E27FC236}">
              <a16:creationId xmlns:a16="http://schemas.microsoft.com/office/drawing/2014/main" id="{A1DEC326-59CD-4FF9-A6C7-8510B7881DC6}"/>
            </a:ext>
          </a:extLst>
        </xdr:cNvPr>
        <xdr:cNvSpPr txBox="1"/>
      </xdr:nvSpPr>
      <xdr:spPr>
        <a:xfrm>
          <a:off x="16052346" y="527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5" name="直線コネクタ 414">
          <a:extLst>
            <a:ext uri="{FF2B5EF4-FFF2-40B4-BE49-F238E27FC236}">
              <a16:creationId xmlns:a16="http://schemas.microsoft.com/office/drawing/2014/main" id="{3A19997D-A636-4630-8E95-DECAB78A4A20}"/>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6" name="テキスト ボックス 415">
          <a:extLst>
            <a:ext uri="{FF2B5EF4-FFF2-40B4-BE49-F238E27FC236}">
              <a16:creationId xmlns:a16="http://schemas.microsoft.com/office/drawing/2014/main" id="{802B52F2-D2E3-4593-ADE0-BA582CB72AC6}"/>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7" name="【認定こども園・幼稚園・保育所】&#10;一人当たり面積グラフ枠">
          <a:extLst>
            <a:ext uri="{FF2B5EF4-FFF2-40B4-BE49-F238E27FC236}">
              <a16:creationId xmlns:a16="http://schemas.microsoft.com/office/drawing/2014/main" id="{02F608BC-0C09-4A0B-9517-D395180C79E5}"/>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152400</xdr:rowOff>
    </xdr:from>
    <xdr:to>
      <xdr:col>116</xdr:col>
      <xdr:colOff>62864</xdr:colOff>
      <xdr:row>41</xdr:row>
      <xdr:rowOff>146685</xdr:rowOff>
    </xdr:to>
    <xdr:cxnSp macro="">
      <xdr:nvCxnSpPr>
        <xdr:cNvPr id="418" name="直線コネクタ 417">
          <a:extLst>
            <a:ext uri="{FF2B5EF4-FFF2-40B4-BE49-F238E27FC236}">
              <a16:creationId xmlns:a16="http://schemas.microsoft.com/office/drawing/2014/main" id="{62398E6A-FB3F-4538-BF44-FB5783BCE443}"/>
            </a:ext>
          </a:extLst>
        </xdr:cNvPr>
        <xdr:cNvCxnSpPr/>
      </xdr:nvCxnSpPr>
      <xdr:spPr>
        <a:xfrm flipV="1">
          <a:off x="19954239" y="5505450"/>
          <a:ext cx="0" cy="1286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150512</xdr:rowOff>
    </xdr:from>
    <xdr:ext cx="469744" cy="259045"/>
    <xdr:sp macro="" textlink="">
      <xdr:nvSpPr>
        <xdr:cNvPr id="419" name="【認定こども園・幼稚園・保育所】&#10;一人当たり面積最小値テキスト">
          <a:extLst>
            <a:ext uri="{FF2B5EF4-FFF2-40B4-BE49-F238E27FC236}">
              <a16:creationId xmlns:a16="http://schemas.microsoft.com/office/drawing/2014/main" id="{C1659F62-02A6-4AF8-9D42-0A4A39F02BE7}"/>
            </a:ext>
          </a:extLst>
        </xdr:cNvPr>
        <xdr:cNvSpPr txBox="1"/>
      </xdr:nvSpPr>
      <xdr:spPr>
        <a:xfrm>
          <a:off x="19992975" y="679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146685</xdr:rowOff>
    </xdr:from>
    <xdr:to>
      <xdr:col>116</xdr:col>
      <xdr:colOff>152400</xdr:colOff>
      <xdr:row>41</xdr:row>
      <xdr:rowOff>146685</xdr:rowOff>
    </xdr:to>
    <xdr:cxnSp macro="">
      <xdr:nvCxnSpPr>
        <xdr:cNvPr id="420" name="直線コネクタ 419">
          <a:extLst>
            <a:ext uri="{FF2B5EF4-FFF2-40B4-BE49-F238E27FC236}">
              <a16:creationId xmlns:a16="http://schemas.microsoft.com/office/drawing/2014/main" id="{76581359-AD5E-4402-B5CC-27D51B0E8F4A}"/>
            </a:ext>
          </a:extLst>
        </xdr:cNvPr>
        <xdr:cNvCxnSpPr/>
      </xdr:nvCxnSpPr>
      <xdr:spPr>
        <a:xfrm>
          <a:off x="19878675" y="67919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99077</xdr:rowOff>
    </xdr:from>
    <xdr:ext cx="469744" cy="259045"/>
    <xdr:sp macro="" textlink="">
      <xdr:nvSpPr>
        <xdr:cNvPr id="421" name="【認定こども園・幼稚園・保育所】&#10;一人当たり面積最大値テキスト">
          <a:extLst>
            <a:ext uri="{FF2B5EF4-FFF2-40B4-BE49-F238E27FC236}">
              <a16:creationId xmlns:a16="http://schemas.microsoft.com/office/drawing/2014/main" id="{900735A2-D861-4950-8640-083F3BF9717B}"/>
            </a:ext>
          </a:extLst>
        </xdr:cNvPr>
        <xdr:cNvSpPr txBox="1"/>
      </xdr:nvSpPr>
      <xdr:spPr>
        <a:xfrm>
          <a:off x="19992975" y="529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152400</xdr:rowOff>
    </xdr:from>
    <xdr:to>
      <xdr:col>116</xdr:col>
      <xdr:colOff>152400</xdr:colOff>
      <xdr:row>33</xdr:row>
      <xdr:rowOff>152400</xdr:rowOff>
    </xdr:to>
    <xdr:cxnSp macro="">
      <xdr:nvCxnSpPr>
        <xdr:cNvPr id="422" name="直線コネクタ 421">
          <a:extLst>
            <a:ext uri="{FF2B5EF4-FFF2-40B4-BE49-F238E27FC236}">
              <a16:creationId xmlns:a16="http://schemas.microsoft.com/office/drawing/2014/main" id="{EEDA6178-FDB4-4D9D-8749-4080C4213845}"/>
            </a:ext>
          </a:extLst>
        </xdr:cNvPr>
        <xdr:cNvCxnSpPr/>
      </xdr:nvCxnSpPr>
      <xdr:spPr>
        <a:xfrm>
          <a:off x="19878675" y="55054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104792</xdr:rowOff>
    </xdr:from>
    <xdr:ext cx="469744" cy="259045"/>
    <xdr:sp macro="" textlink="">
      <xdr:nvSpPr>
        <xdr:cNvPr id="423" name="【認定こども園・幼稚園・保育所】&#10;一人当たり面積平均値テキスト">
          <a:extLst>
            <a:ext uri="{FF2B5EF4-FFF2-40B4-BE49-F238E27FC236}">
              <a16:creationId xmlns:a16="http://schemas.microsoft.com/office/drawing/2014/main" id="{B6242956-AAC5-42B8-B4DD-FF5E21ABFCED}"/>
            </a:ext>
          </a:extLst>
        </xdr:cNvPr>
        <xdr:cNvSpPr txBox="1"/>
      </xdr:nvSpPr>
      <xdr:spPr>
        <a:xfrm>
          <a:off x="19992975" y="62642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126365</xdr:rowOff>
    </xdr:from>
    <xdr:to>
      <xdr:col>116</xdr:col>
      <xdr:colOff>114300</xdr:colOff>
      <xdr:row>39</xdr:row>
      <xdr:rowOff>56515</xdr:rowOff>
    </xdr:to>
    <xdr:sp macro="" textlink="">
      <xdr:nvSpPr>
        <xdr:cNvPr id="424" name="フローチャート: 判断 423">
          <a:extLst>
            <a:ext uri="{FF2B5EF4-FFF2-40B4-BE49-F238E27FC236}">
              <a16:creationId xmlns:a16="http://schemas.microsoft.com/office/drawing/2014/main" id="{82CC3497-8AB6-42DB-9AFC-2C8628F91D14}"/>
            </a:ext>
          </a:extLst>
        </xdr:cNvPr>
        <xdr:cNvSpPr/>
      </xdr:nvSpPr>
      <xdr:spPr>
        <a:xfrm>
          <a:off x="19897725" y="628586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149225</xdr:rowOff>
    </xdr:from>
    <xdr:to>
      <xdr:col>112</xdr:col>
      <xdr:colOff>38100</xdr:colOff>
      <xdr:row>39</xdr:row>
      <xdr:rowOff>79375</xdr:rowOff>
    </xdr:to>
    <xdr:sp macro="" textlink="">
      <xdr:nvSpPr>
        <xdr:cNvPr id="425" name="フローチャート: 判断 424">
          <a:extLst>
            <a:ext uri="{FF2B5EF4-FFF2-40B4-BE49-F238E27FC236}">
              <a16:creationId xmlns:a16="http://schemas.microsoft.com/office/drawing/2014/main" id="{7DD0EA19-E8A3-4B87-91C9-2B1561DA240C}"/>
            </a:ext>
          </a:extLst>
        </xdr:cNvPr>
        <xdr:cNvSpPr/>
      </xdr:nvSpPr>
      <xdr:spPr>
        <a:xfrm>
          <a:off x="19154775" y="63119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426" name="フローチャート: 判断 425">
          <a:extLst>
            <a:ext uri="{FF2B5EF4-FFF2-40B4-BE49-F238E27FC236}">
              <a16:creationId xmlns:a16="http://schemas.microsoft.com/office/drawing/2014/main" id="{346F0D91-3600-4CAE-87AF-313EF56DCE43}"/>
            </a:ext>
          </a:extLst>
        </xdr:cNvPr>
        <xdr:cNvSpPr/>
      </xdr:nvSpPr>
      <xdr:spPr>
        <a:xfrm>
          <a:off x="18345150" y="63068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116840</xdr:rowOff>
    </xdr:from>
    <xdr:to>
      <xdr:col>102</xdr:col>
      <xdr:colOff>165100</xdr:colOff>
      <xdr:row>39</xdr:row>
      <xdr:rowOff>46990</xdr:rowOff>
    </xdr:to>
    <xdr:sp macro="" textlink="">
      <xdr:nvSpPr>
        <xdr:cNvPr id="427" name="フローチャート: 判断 426">
          <a:extLst>
            <a:ext uri="{FF2B5EF4-FFF2-40B4-BE49-F238E27FC236}">
              <a16:creationId xmlns:a16="http://schemas.microsoft.com/office/drawing/2014/main" id="{A5D792B9-A5E1-4384-AB32-92BDD1BEAF2A}"/>
            </a:ext>
          </a:extLst>
        </xdr:cNvPr>
        <xdr:cNvSpPr/>
      </xdr:nvSpPr>
      <xdr:spPr>
        <a:xfrm>
          <a:off x="17554575" y="62795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80645</xdr:rowOff>
    </xdr:from>
    <xdr:to>
      <xdr:col>98</xdr:col>
      <xdr:colOff>38100</xdr:colOff>
      <xdr:row>39</xdr:row>
      <xdr:rowOff>10795</xdr:rowOff>
    </xdr:to>
    <xdr:sp macro="" textlink="">
      <xdr:nvSpPr>
        <xdr:cNvPr id="428" name="フローチャート: 判断 427">
          <a:extLst>
            <a:ext uri="{FF2B5EF4-FFF2-40B4-BE49-F238E27FC236}">
              <a16:creationId xmlns:a16="http://schemas.microsoft.com/office/drawing/2014/main" id="{EE2C904B-504D-450F-86D2-1F1CA0F2BCDB}"/>
            </a:ext>
          </a:extLst>
        </xdr:cNvPr>
        <xdr:cNvSpPr/>
      </xdr:nvSpPr>
      <xdr:spPr>
        <a:xfrm>
          <a:off x="16754475" y="624649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5000A5EB-912A-4457-A096-AB76DB68CABB}"/>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926D3ADD-C88C-4532-AEDD-FC611F54B67B}"/>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EEBEC2E6-BAD4-44CD-8164-E068E573B6A7}"/>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E23FEBC9-7FFB-47EC-9DEA-B029BE5CA2C7}"/>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44AFC5E0-34F3-4FA7-9237-80D6A2A5859C}"/>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151130</xdr:rowOff>
    </xdr:from>
    <xdr:to>
      <xdr:col>102</xdr:col>
      <xdr:colOff>165100</xdr:colOff>
      <xdr:row>35</xdr:row>
      <xdr:rowOff>81280</xdr:rowOff>
    </xdr:to>
    <xdr:sp macro="" textlink="">
      <xdr:nvSpPr>
        <xdr:cNvPr id="434" name="楕円 433">
          <a:extLst>
            <a:ext uri="{FF2B5EF4-FFF2-40B4-BE49-F238E27FC236}">
              <a16:creationId xmlns:a16="http://schemas.microsoft.com/office/drawing/2014/main" id="{43A52CDC-2EA3-447E-B86E-B481F1D8C5B1}"/>
            </a:ext>
          </a:extLst>
        </xdr:cNvPr>
        <xdr:cNvSpPr/>
      </xdr:nvSpPr>
      <xdr:spPr>
        <a:xfrm>
          <a:off x="17554575" y="56661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35</xdr:row>
      <xdr:rowOff>6350</xdr:rowOff>
    </xdr:from>
    <xdr:to>
      <xdr:col>98</xdr:col>
      <xdr:colOff>38100</xdr:colOff>
      <xdr:row>35</xdr:row>
      <xdr:rowOff>107950</xdr:rowOff>
    </xdr:to>
    <xdr:sp macro="" textlink="">
      <xdr:nvSpPr>
        <xdr:cNvPr id="435" name="楕円 434">
          <a:extLst>
            <a:ext uri="{FF2B5EF4-FFF2-40B4-BE49-F238E27FC236}">
              <a16:creationId xmlns:a16="http://schemas.microsoft.com/office/drawing/2014/main" id="{2D37479E-45A1-4F6E-AE42-BE96D57C70EB}"/>
            </a:ext>
          </a:extLst>
        </xdr:cNvPr>
        <xdr:cNvSpPr/>
      </xdr:nvSpPr>
      <xdr:spPr>
        <a:xfrm>
          <a:off x="16754475" y="56864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30480</xdr:rowOff>
    </xdr:from>
    <xdr:to>
      <xdr:col>102</xdr:col>
      <xdr:colOff>114300</xdr:colOff>
      <xdr:row>35</xdr:row>
      <xdr:rowOff>57150</xdr:rowOff>
    </xdr:to>
    <xdr:cxnSp macro="">
      <xdr:nvCxnSpPr>
        <xdr:cNvPr id="436" name="直線コネクタ 435">
          <a:extLst>
            <a:ext uri="{FF2B5EF4-FFF2-40B4-BE49-F238E27FC236}">
              <a16:creationId xmlns:a16="http://schemas.microsoft.com/office/drawing/2014/main" id="{08E2C0F5-2EF9-4295-B13B-6DE1DE73510E}"/>
            </a:ext>
          </a:extLst>
        </xdr:cNvPr>
        <xdr:cNvCxnSpPr/>
      </xdr:nvCxnSpPr>
      <xdr:spPr>
        <a:xfrm flipV="1">
          <a:off x="16802100" y="5704205"/>
          <a:ext cx="800100" cy="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95902</xdr:rowOff>
    </xdr:from>
    <xdr:ext cx="469744" cy="259045"/>
    <xdr:sp macro="" textlink="">
      <xdr:nvSpPr>
        <xdr:cNvPr id="437" name="n_1aveValue【認定こども園・幼稚園・保育所】&#10;一人当たり面積">
          <a:extLst>
            <a:ext uri="{FF2B5EF4-FFF2-40B4-BE49-F238E27FC236}">
              <a16:creationId xmlns:a16="http://schemas.microsoft.com/office/drawing/2014/main" id="{E2AF6EFE-2595-459A-8743-F5E8080D7E5F}"/>
            </a:ext>
          </a:extLst>
        </xdr:cNvPr>
        <xdr:cNvSpPr txBox="1"/>
      </xdr:nvSpPr>
      <xdr:spPr>
        <a:xfrm>
          <a:off x="18983402" y="609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93997</xdr:rowOff>
    </xdr:from>
    <xdr:ext cx="469744" cy="259045"/>
    <xdr:sp macro="" textlink="">
      <xdr:nvSpPr>
        <xdr:cNvPr id="438" name="n_2aveValue【認定こども園・幼稚園・保育所】&#10;一人当たり面積">
          <a:extLst>
            <a:ext uri="{FF2B5EF4-FFF2-40B4-BE49-F238E27FC236}">
              <a16:creationId xmlns:a16="http://schemas.microsoft.com/office/drawing/2014/main" id="{EF416FC3-D928-4E36-A9EB-2E8395F04BC0}"/>
            </a:ext>
          </a:extLst>
        </xdr:cNvPr>
        <xdr:cNvSpPr txBox="1"/>
      </xdr:nvSpPr>
      <xdr:spPr>
        <a:xfrm>
          <a:off x="18183302" y="609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38117</xdr:rowOff>
    </xdr:from>
    <xdr:ext cx="469744" cy="259045"/>
    <xdr:sp macro="" textlink="">
      <xdr:nvSpPr>
        <xdr:cNvPr id="439" name="n_3aveValue【認定こども園・幼稚園・保育所】&#10;一人当たり面積">
          <a:extLst>
            <a:ext uri="{FF2B5EF4-FFF2-40B4-BE49-F238E27FC236}">
              <a16:creationId xmlns:a16="http://schemas.microsoft.com/office/drawing/2014/main" id="{437E51A6-7B71-460F-AB0D-A1E4297DAE7A}"/>
            </a:ext>
          </a:extLst>
        </xdr:cNvPr>
        <xdr:cNvSpPr txBox="1"/>
      </xdr:nvSpPr>
      <xdr:spPr>
        <a:xfrm>
          <a:off x="17383202" y="636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1922</xdr:rowOff>
    </xdr:from>
    <xdr:ext cx="469744" cy="259045"/>
    <xdr:sp macro="" textlink="">
      <xdr:nvSpPr>
        <xdr:cNvPr id="440" name="n_4aveValue【認定こども園・幼稚園・保育所】&#10;一人当たり面積">
          <a:extLst>
            <a:ext uri="{FF2B5EF4-FFF2-40B4-BE49-F238E27FC236}">
              <a16:creationId xmlns:a16="http://schemas.microsoft.com/office/drawing/2014/main" id="{9000A10A-F1AA-45AA-BDB7-88AD5FBB6182}"/>
            </a:ext>
          </a:extLst>
        </xdr:cNvPr>
        <xdr:cNvSpPr txBox="1"/>
      </xdr:nvSpPr>
      <xdr:spPr>
        <a:xfrm>
          <a:off x="16592627" y="6326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97807</xdr:rowOff>
    </xdr:from>
    <xdr:ext cx="469744" cy="259045"/>
    <xdr:sp macro="" textlink="">
      <xdr:nvSpPr>
        <xdr:cNvPr id="441" name="n_3mainValue【認定こども園・幼稚園・保育所】&#10;一人当たり面積">
          <a:extLst>
            <a:ext uri="{FF2B5EF4-FFF2-40B4-BE49-F238E27FC236}">
              <a16:creationId xmlns:a16="http://schemas.microsoft.com/office/drawing/2014/main" id="{8253C5E5-2748-4407-9C10-31E83C1B1047}"/>
            </a:ext>
          </a:extLst>
        </xdr:cNvPr>
        <xdr:cNvSpPr txBox="1"/>
      </xdr:nvSpPr>
      <xdr:spPr>
        <a:xfrm>
          <a:off x="17383202" y="545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33</xdr:row>
      <xdr:rowOff>124477</xdr:rowOff>
    </xdr:from>
    <xdr:ext cx="469744" cy="259045"/>
    <xdr:sp macro="" textlink="">
      <xdr:nvSpPr>
        <xdr:cNvPr id="442" name="n_4mainValue【認定こども園・幼稚園・保育所】&#10;一人当たり面積">
          <a:extLst>
            <a:ext uri="{FF2B5EF4-FFF2-40B4-BE49-F238E27FC236}">
              <a16:creationId xmlns:a16="http://schemas.microsoft.com/office/drawing/2014/main" id="{526B8246-68E0-4998-91DD-ACEF02C348CF}"/>
            </a:ext>
          </a:extLst>
        </xdr:cNvPr>
        <xdr:cNvSpPr txBox="1"/>
      </xdr:nvSpPr>
      <xdr:spPr>
        <a:xfrm>
          <a:off x="16592627" y="547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3" name="正方形/長方形 442">
          <a:extLst>
            <a:ext uri="{FF2B5EF4-FFF2-40B4-BE49-F238E27FC236}">
              <a16:creationId xmlns:a16="http://schemas.microsoft.com/office/drawing/2014/main" id="{AE62F772-D0BE-4972-B1EE-C988ACC819DE}"/>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4" name="正方形/長方形 443">
          <a:extLst>
            <a:ext uri="{FF2B5EF4-FFF2-40B4-BE49-F238E27FC236}">
              <a16:creationId xmlns:a16="http://schemas.microsoft.com/office/drawing/2014/main" id="{57486919-EFF3-4515-B184-1321FE29538E}"/>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5" name="正方形/長方形 444">
          <a:extLst>
            <a:ext uri="{FF2B5EF4-FFF2-40B4-BE49-F238E27FC236}">
              <a16:creationId xmlns:a16="http://schemas.microsoft.com/office/drawing/2014/main" id="{DC7F2C72-F093-4424-AEC5-6583D2D1ABAA}"/>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6" name="正方形/長方形 445">
          <a:extLst>
            <a:ext uri="{FF2B5EF4-FFF2-40B4-BE49-F238E27FC236}">
              <a16:creationId xmlns:a16="http://schemas.microsoft.com/office/drawing/2014/main" id="{96F8C844-8153-4AFD-9933-4915B1CA2092}"/>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7" name="正方形/長方形 446">
          <a:extLst>
            <a:ext uri="{FF2B5EF4-FFF2-40B4-BE49-F238E27FC236}">
              <a16:creationId xmlns:a16="http://schemas.microsoft.com/office/drawing/2014/main" id="{30976D34-FD35-40A6-A78B-DF9BFE7E0CC5}"/>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8" name="正方形/長方形 447">
          <a:extLst>
            <a:ext uri="{FF2B5EF4-FFF2-40B4-BE49-F238E27FC236}">
              <a16:creationId xmlns:a16="http://schemas.microsoft.com/office/drawing/2014/main" id="{809CA161-FEA4-43FF-83D8-237D606A3907}"/>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9" name="正方形/長方形 448">
          <a:extLst>
            <a:ext uri="{FF2B5EF4-FFF2-40B4-BE49-F238E27FC236}">
              <a16:creationId xmlns:a16="http://schemas.microsoft.com/office/drawing/2014/main" id="{2B02A955-7FA9-46D3-B934-1F8A870C4A1D}"/>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0" name="正方形/長方形 449">
          <a:extLst>
            <a:ext uri="{FF2B5EF4-FFF2-40B4-BE49-F238E27FC236}">
              <a16:creationId xmlns:a16="http://schemas.microsoft.com/office/drawing/2014/main" id="{88EFAB26-7A9A-4F1C-9BCD-442C384828AF}"/>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1" name="テキスト ボックス 450">
          <a:extLst>
            <a:ext uri="{FF2B5EF4-FFF2-40B4-BE49-F238E27FC236}">
              <a16:creationId xmlns:a16="http://schemas.microsoft.com/office/drawing/2014/main" id="{C563D640-0587-45A8-9F2E-3FB6F7D13463}"/>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2" name="直線コネクタ 451">
          <a:extLst>
            <a:ext uri="{FF2B5EF4-FFF2-40B4-BE49-F238E27FC236}">
              <a16:creationId xmlns:a16="http://schemas.microsoft.com/office/drawing/2014/main" id="{A1C493E6-6043-43CA-A188-EDBEF743E1E6}"/>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53" name="テキスト ボックス 452">
          <a:extLst>
            <a:ext uri="{FF2B5EF4-FFF2-40B4-BE49-F238E27FC236}">
              <a16:creationId xmlns:a16="http://schemas.microsoft.com/office/drawing/2014/main" id="{AA535EF4-472D-466D-9F70-F064A8F9C61B}"/>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54" name="直線コネクタ 453">
          <a:extLst>
            <a:ext uri="{FF2B5EF4-FFF2-40B4-BE49-F238E27FC236}">
              <a16:creationId xmlns:a16="http://schemas.microsoft.com/office/drawing/2014/main" id="{14D035CD-E9E0-4617-B326-87F8DDF67EE9}"/>
            </a:ext>
          </a:extLst>
        </xdr:cNvPr>
        <xdr:cNvCxnSpPr/>
      </xdr:nvCxnSpPr>
      <xdr:spPr>
        <a:xfrm>
          <a:off x="11210925" y="10448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55" name="テキスト ボックス 454">
          <a:extLst>
            <a:ext uri="{FF2B5EF4-FFF2-40B4-BE49-F238E27FC236}">
              <a16:creationId xmlns:a16="http://schemas.microsoft.com/office/drawing/2014/main" id="{4D28F4E6-5338-4FB8-A1C9-3AFFB2091DAD}"/>
            </a:ext>
          </a:extLst>
        </xdr:cNvPr>
        <xdr:cNvSpPr txBox="1"/>
      </xdr:nvSpPr>
      <xdr:spPr>
        <a:xfrm>
          <a:off x="107945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56" name="直線コネクタ 455">
          <a:extLst>
            <a:ext uri="{FF2B5EF4-FFF2-40B4-BE49-F238E27FC236}">
              <a16:creationId xmlns:a16="http://schemas.microsoft.com/office/drawing/2014/main" id="{4C16C5B1-164A-4520-8DF2-81D7D6860362}"/>
            </a:ext>
          </a:extLst>
        </xdr:cNvPr>
        <xdr:cNvCxnSpPr/>
      </xdr:nvCxnSpPr>
      <xdr:spPr>
        <a:xfrm>
          <a:off x="11210925" y="100869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57" name="テキスト ボックス 456">
          <a:extLst>
            <a:ext uri="{FF2B5EF4-FFF2-40B4-BE49-F238E27FC236}">
              <a16:creationId xmlns:a16="http://schemas.microsoft.com/office/drawing/2014/main" id="{1AFA9C56-5F4E-48C2-8D8B-9730F77B0A2C}"/>
            </a:ext>
          </a:extLst>
        </xdr:cNvPr>
        <xdr:cNvSpPr txBox="1"/>
      </xdr:nvSpPr>
      <xdr:spPr>
        <a:xfrm>
          <a:off x="10845966"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58" name="直線コネクタ 457">
          <a:extLst>
            <a:ext uri="{FF2B5EF4-FFF2-40B4-BE49-F238E27FC236}">
              <a16:creationId xmlns:a16="http://schemas.microsoft.com/office/drawing/2014/main" id="{CD5EDA73-3DB0-4B86-8AF9-A1D1B7CE07F8}"/>
            </a:ext>
          </a:extLst>
        </xdr:cNvPr>
        <xdr:cNvCxnSpPr/>
      </xdr:nvCxnSpPr>
      <xdr:spPr>
        <a:xfrm>
          <a:off x="11210925" y="972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59" name="テキスト ボックス 458">
          <a:extLst>
            <a:ext uri="{FF2B5EF4-FFF2-40B4-BE49-F238E27FC236}">
              <a16:creationId xmlns:a16="http://schemas.microsoft.com/office/drawing/2014/main" id="{9B39B676-8E07-4860-8B74-677D31645700}"/>
            </a:ext>
          </a:extLst>
        </xdr:cNvPr>
        <xdr:cNvSpPr txBox="1"/>
      </xdr:nvSpPr>
      <xdr:spPr>
        <a:xfrm>
          <a:off x="10845966"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60" name="直線コネクタ 459">
          <a:extLst>
            <a:ext uri="{FF2B5EF4-FFF2-40B4-BE49-F238E27FC236}">
              <a16:creationId xmlns:a16="http://schemas.microsoft.com/office/drawing/2014/main" id="{C6382CF2-A785-4E9D-821B-616503FBFC4E}"/>
            </a:ext>
          </a:extLst>
        </xdr:cNvPr>
        <xdr:cNvCxnSpPr/>
      </xdr:nvCxnSpPr>
      <xdr:spPr>
        <a:xfrm>
          <a:off x="11210925" y="93726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61" name="テキスト ボックス 460">
          <a:extLst>
            <a:ext uri="{FF2B5EF4-FFF2-40B4-BE49-F238E27FC236}">
              <a16:creationId xmlns:a16="http://schemas.microsoft.com/office/drawing/2014/main" id="{E7EB805E-B0F6-4755-9EA6-8CC155A021E7}"/>
            </a:ext>
          </a:extLst>
        </xdr:cNvPr>
        <xdr:cNvSpPr txBox="1"/>
      </xdr:nvSpPr>
      <xdr:spPr>
        <a:xfrm>
          <a:off x="10845966"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62" name="直線コネクタ 461">
          <a:extLst>
            <a:ext uri="{FF2B5EF4-FFF2-40B4-BE49-F238E27FC236}">
              <a16:creationId xmlns:a16="http://schemas.microsoft.com/office/drawing/2014/main" id="{86DF1917-8F0A-476C-A828-C1F265F47C0F}"/>
            </a:ext>
          </a:extLst>
        </xdr:cNvPr>
        <xdr:cNvCxnSpPr/>
      </xdr:nvCxnSpPr>
      <xdr:spPr>
        <a:xfrm>
          <a:off x="11210925" y="9010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63" name="テキスト ボックス 462">
          <a:extLst>
            <a:ext uri="{FF2B5EF4-FFF2-40B4-BE49-F238E27FC236}">
              <a16:creationId xmlns:a16="http://schemas.microsoft.com/office/drawing/2014/main" id="{CEF50624-AA40-483B-B1EE-EB3A3DC88F7B}"/>
            </a:ext>
          </a:extLst>
        </xdr:cNvPr>
        <xdr:cNvSpPr txBox="1"/>
      </xdr:nvSpPr>
      <xdr:spPr>
        <a:xfrm>
          <a:off x="10845966"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4" name="直線コネクタ 463">
          <a:extLst>
            <a:ext uri="{FF2B5EF4-FFF2-40B4-BE49-F238E27FC236}">
              <a16:creationId xmlns:a16="http://schemas.microsoft.com/office/drawing/2014/main" id="{5BBF2230-8042-4E34-852D-587664CD2938}"/>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65" name="テキスト ボックス 464">
          <a:extLst>
            <a:ext uri="{FF2B5EF4-FFF2-40B4-BE49-F238E27FC236}">
              <a16:creationId xmlns:a16="http://schemas.microsoft.com/office/drawing/2014/main" id="{D7D1B6EB-FF10-4E6F-AC55-8B51A217221A}"/>
            </a:ext>
          </a:extLst>
        </xdr:cNvPr>
        <xdr:cNvSpPr txBox="1"/>
      </xdr:nvSpPr>
      <xdr:spPr>
        <a:xfrm>
          <a:off x="109037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6" name="【学校施設】&#10;有形固定資産減価償却率グラフ枠">
          <a:extLst>
            <a:ext uri="{FF2B5EF4-FFF2-40B4-BE49-F238E27FC236}">
              <a16:creationId xmlns:a16="http://schemas.microsoft.com/office/drawing/2014/main" id="{7B537DC5-7110-4614-AFE9-BD1F25DD6A8F}"/>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142875</xdr:rowOff>
    </xdr:from>
    <xdr:to>
      <xdr:col>85</xdr:col>
      <xdr:colOff>126364</xdr:colOff>
      <xdr:row>63</xdr:row>
      <xdr:rowOff>142875</xdr:rowOff>
    </xdr:to>
    <xdr:cxnSp macro="">
      <xdr:nvCxnSpPr>
        <xdr:cNvPr id="467" name="直線コネクタ 466">
          <a:extLst>
            <a:ext uri="{FF2B5EF4-FFF2-40B4-BE49-F238E27FC236}">
              <a16:creationId xmlns:a16="http://schemas.microsoft.com/office/drawing/2014/main" id="{4180DBEE-87AB-42F3-B286-241A08B1D095}"/>
            </a:ext>
          </a:extLst>
        </xdr:cNvPr>
        <xdr:cNvCxnSpPr/>
      </xdr:nvCxnSpPr>
      <xdr:spPr>
        <a:xfrm flipV="1">
          <a:off x="14696439" y="90551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468" name="【学校施設】&#10;有形固定資産減価償却率最小値テキスト">
          <a:extLst>
            <a:ext uri="{FF2B5EF4-FFF2-40B4-BE49-F238E27FC236}">
              <a16:creationId xmlns:a16="http://schemas.microsoft.com/office/drawing/2014/main" id="{08FABC7D-D957-477C-B9E3-C85C4B3206E7}"/>
            </a:ext>
          </a:extLst>
        </xdr:cNvPr>
        <xdr:cNvSpPr txBox="1"/>
      </xdr:nvSpPr>
      <xdr:spPr>
        <a:xfrm>
          <a:off x="14735175" y="1035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469" name="直線コネクタ 468">
          <a:extLst>
            <a:ext uri="{FF2B5EF4-FFF2-40B4-BE49-F238E27FC236}">
              <a16:creationId xmlns:a16="http://schemas.microsoft.com/office/drawing/2014/main" id="{40B937A5-6369-4D95-9A25-712020C06DB1}"/>
            </a:ext>
          </a:extLst>
        </xdr:cNvPr>
        <xdr:cNvCxnSpPr/>
      </xdr:nvCxnSpPr>
      <xdr:spPr>
        <a:xfrm>
          <a:off x="14611350" y="103505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89552</xdr:rowOff>
    </xdr:from>
    <xdr:ext cx="405111" cy="259045"/>
    <xdr:sp macro="" textlink="">
      <xdr:nvSpPr>
        <xdr:cNvPr id="470" name="【学校施設】&#10;有形固定資産減価償却率最大値テキスト">
          <a:extLst>
            <a:ext uri="{FF2B5EF4-FFF2-40B4-BE49-F238E27FC236}">
              <a16:creationId xmlns:a16="http://schemas.microsoft.com/office/drawing/2014/main" id="{0FE7423B-790F-4B6B-88DB-25FB3720A0CD}"/>
            </a:ext>
          </a:extLst>
        </xdr:cNvPr>
        <xdr:cNvSpPr txBox="1"/>
      </xdr:nvSpPr>
      <xdr:spPr>
        <a:xfrm>
          <a:off x="14735175" y="8839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142875</xdr:rowOff>
    </xdr:from>
    <xdr:to>
      <xdr:col>86</xdr:col>
      <xdr:colOff>25400</xdr:colOff>
      <xdr:row>55</xdr:row>
      <xdr:rowOff>142875</xdr:rowOff>
    </xdr:to>
    <xdr:cxnSp macro="">
      <xdr:nvCxnSpPr>
        <xdr:cNvPr id="471" name="直線コネクタ 470">
          <a:extLst>
            <a:ext uri="{FF2B5EF4-FFF2-40B4-BE49-F238E27FC236}">
              <a16:creationId xmlns:a16="http://schemas.microsoft.com/office/drawing/2014/main" id="{0991BB0E-F15B-40B8-B43B-C21A3697DF17}"/>
            </a:ext>
          </a:extLst>
        </xdr:cNvPr>
        <xdr:cNvCxnSpPr/>
      </xdr:nvCxnSpPr>
      <xdr:spPr>
        <a:xfrm>
          <a:off x="14611350" y="90551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26687</xdr:rowOff>
    </xdr:from>
    <xdr:ext cx="405111" cy="259045"/>
    <xdr:sp macro="" textlink="">
      <xdr:nvSpPr>
        <xdr:cNvPr id="472" name="【学校施設】&#10;有形固定資産減価償却率平均値テキスト">
          <a:extLst>
            <a:ext uri="{FF2B5EF4-FFF2-40B4-BE49-F238E27FC236}">
              <a16:creationId xmlns:a16="http://schemas.microsoft.com/office/drawing/2014/main" id="{0AFAC339-4A4F-4DC9-A2F5-0796770EC9CB}"/>
            </a:ext>
          </a:extLst>
        </xdr:cNvPr>
        <xdr:cNvSpPr txBox="1"/>
      </xdr:nvSpPr>
      <xdr:spPr>
        <a:xfrm>
          <a:off x="14735175" y="97548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48260</xdr:rowOff>
    </xdr:from>
    <xdr:to>
      <xdr:col>85</xdr:col>
      <xdr:colOff>177800</xdr:colOff>
      <xdr:row>60</xdr:row>
      <xdr:rowOff>149860</xdr:rowOff>
    </xdr:to>
    <xdr:sp macro="" textlink="">
      <xdr:nvSpPr>
        <xdr:cNvPr id="473" name="フローチャート: 判断 472">
          <a:extLst>
            <a:ext uri="{FF2B5EF4-FFF2-40B4-BE49-F238E27FC236}">
              <a16:creationId xmlns:a16="http://schemas.microsoft.com/office/drawing/2014/main" id="{1EA4E1C2-97F8-4243-942A-783396810B32}"/>
            </a:ext>
          </a:extLst>
        </xdr:cNvPr>
        <xdr:cNvSpPr/>
      </xdr:nvSpPr>
      <xdr:spPr>
        <a:xfrm>
          <a:off x="14649450" y="977011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21590</xdr:rowOff>
    </xdr:from>
    <xdr:to>
      <xdr:col>81</xdr:col>
      <xdr:colOff>101600</xdr:colOff>
      <xdr:row>60</xdr:row>
      <xdr:rowOff>123190</xdr:rowOff>
    </xdr:to>
    <xdr:sp macro="" textlink="">
      <xdr:nvSpPr>
        <xdr:cNvPr id="474" name="フローチャート: 判断 473">
          <a:extLst>
            <a:ext uri="{FF2B5EF4-FFF2-40B4-BE49-F238E27FC236}">
              <a16:creationId xmlns:a16="http://schemas.microsoft.com/office/drawing/2014/main" id="{B6DC95A7-FAC5-41D7-8518-A505E2308996}"/>
            </a:ext>
          </a:extLst>
        </xdr:cNvPr>
        <xdr:cNvSpPr/>
      </xdr:nvSpPr>
      <xdr:spPr>
        <a:xfrm>
          <a:off x="13887450" y="974661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475" name="フローチャート: 判断 474">
          <a:extLst>
            <a:ext uri="{FF2B5EF4-FFF2-40B4-BE49-F238E27FC236}">
              <a16:creationId xmlns:a16="http://schemas.microsoft.com/office/drawing/2014/main" id="{9A35CE70-CE29-45F9-B884-764464405CAD}"/>
            </a:ext>
          </a:extLst>
        </xdr:cNvPr>
        <xdr:cNvSpPr/>
      </xdr:nvSpPr>
      <xdr:spPr>
        <a:xfrm>
          <a:off x="13096875" y="972375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143510</xdr:rowOff>
    </xdr:from>
    <xdr:to>
      <xdr:col>72</xdr:col>
      <xdr:colOff>38100</xdr:colOff>
      <xdr:row>60</xdr:row>
      <xdr:rowOff>73660</xdr:rowOff>
    </xdr:to>
    <xdr:sp macro="" textlink="">
      <xdr:nvSpPr>
        <xdr:cNvPr id="476" name="フローチャート: 判断 475">
          <a:extLst>
            <a:ext uri="{FF2B5EF4-FFF2-40B4-BE49-F238E27FC236}">
              <a16:creationId xmlns:a16="http://schemas.microsoft.com/office/drawing/2014/main" id="{6DC40D85-209D-4E98-9154-33943B7832F5}"/>
            </a:ext>
          </a:extLst>
        </xdr:cNvPr>
        <xdr:cNvSpPr/>
      </xdr:nvSpPr>
      <xdr:spPr>
        <a:xfrm>
          <a:off x="12296775" y="970343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114935</xdr:rowOff>
    </xdr:from>
    <xdr:to>
      <xdr:col>67</xdr:col>
      <xdr:colOff>101600</xdr:colOff>
      <xdr:row>60</xdr:row>
      <xdr:rowOff>45085</xdr:rowOff>
    </xdr:to>
    <xdr:sp macro="" textlink="">
      <xdr:nvSpPr>
        <xdr:cNvPr id="477" name="フローチャート: 判断 476">
          <a:extLst>
            <a:ext uri="{FF2B5EF4-FFF2-40B4-BE49-F238E27FC236}">
              <a16:creationId xmlns:a16="http://schemas.microsoft.com/office/drawing/2014/main" id="{3E5B13CA-C9C6-4CCB-8FC4-A276411A72DD}"/>
            </a:ext>
          </a:extLst>
        </xdr:cNvPr>
        <xdr:cNvSpPr/>
      </xdr:nvSpPr>
      <xdr:spPr>
        <a:xfrm>
          <a:off x="11487150" y="96780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8" name="テキスト ボックス 477">
          <a:extLst>
            <a:ext uri="{FF2B5EF4-FFF2-40B4-BE49-F238E27FC236}">
              <a16:creationId xmlns:a16="http://schemas.microsoft.com/office/drawing/2014/main" id="{D36309D5-448D-415C-82E4-B44503314BEE}"/>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9" name="テキスト ボックス 478">
          <a:extLst>
            <a:ext uri="{FF2B5EF4-FFF2-40B4-BE49-F238E27FC236}">
              <a16:creationId xmlns:a16="http://schemas.microsoft.com/office/drawing/2014/main" id="{B66F516B-6683-4636-8B72-B6E94501A7CB}"/>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0" name="テキスト ボックス 479">
          <a:extLst>
            <a:ext uri="{FF2B5EF4-FFF2-40B4-BE49-F238E27FC236}">
              <a16:creationId xmlns:a16="http://schemas.microsoft.com/office/drawing/2014/main" id="{BF4C0A00-71DC-4C93-929B-43910437B131}"/>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1" name="テキスト ボックス 480">
          <a:extLst>
            <a:ext uri="{FF2B5EF4-FFF2-40B4-BE49-F238E27FC236}">
              <a16:creationId xmlns:a16="http://schemas.microsoft.com/office/drawing/2014/main" id="{D5C852E3-D303-4E05-BB8D-1C6415B80F4A}"/>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2" name="テキスト ボックス 481">
          <a:extLst>
            <a:ext uri="{FF2B5EF4-FFF2-40B4-BE49-F238E27FC236}">
              <a16:creationId xmlns:a16="http://schemas.microsoft.com/office/drawing/2014/main" id="{B8D18397-793F-4F7C-A839-479B4501A037}"/>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33020</xdr:rowOff>
    </xdr:from>
    <xdr:to>
      <xdr:col>72</xdr:col>
      <xdr:colOff>38100</xdr:colOff>
      <xdr:row>59</xdr:row>
      <xdr:rowOff>134620</xdr:rowOff>
    </xdr:to>
    <xdr:sp macro="" textlink="">
      <xdr:nvSpPr>
        <xdr:cNvPr id="483" name="楕円 482">
          <a:extLst>
            <a:ext uri="{FF2B5EF4-FFF2-40B4-BE49-F238E27FC236}">
              <a16:creationId xmlns:a16="http://schemas.microsoft.com/office/drawing/2014/main" id="{7F690587-D453-4AEC-AE32-24E51FA4FB01}"/>
            </a:ext>
          </a:extLst>
        </xdr:cNvPr>
        <xdr:cNvSpPr/>
      </xdr:nvSpPr>
      <xdr:spPr>
        <a:xfrm>
          <a:off x="12296775" y="959294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33020</xdr:rowOff>
    </xdr:from>
    <xdr:to>
      <xdr:col>67</xdr:col>
      <xdr:colOff>101600</xdr:colOff>
      <xdr:row>59</xdr:row>
      <xdr:rowOff>134620</xdr:rowOff>
    </xdr:to>
    <xdr:sp macro="" textlink="">
      <xdr:nvSpPr>
        <xdr:cNvPr id="484" name="楕円 483">
          <a:extLst>
            <a:ext uri="{FF2B5EF4-FFF2-40B4-BE49-F238E27FC236}">
              <a16:creationId xmlns:a16="http://schemas.microsoft.com/office/drawing/2014/main" id="{39B58138-7C41-48F8-A42C-C02370A4A7CA}"/>
            </a:ext>
          </a:extLst>
        </xdr:cNvPr>
        <xdr:cNvSpPr/>
      </xdr:nvSpPr>
      <xdr:spPr>
        <a:xfrm>
          <a:off x="11487150" y="959294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83820</xdr:rowOff>
    </xdr:from>
    <xdr:to>
      <xdr:col>71</xdr:col>
      <xdr:colOff>177800</xdr:colOff>
      <xdr:row>59</xdr:row>
      <xdr:rowOff>83820</xdr:rowOff>
    </xdr:to>
    <xdr:cxnSp macro="">
      <xdr:nvCxnSpPr>
        <xdr:cNvPr id="485" name="直線コネクタ 484">
          <a:extLst>
            <a:ext uri="{FF2B5EF4-FFF2-40B4-BE49-F238E27FC236}">
              <a16:creationId xmlns:a16="http://schemas.microsoft.com/office/drawing/2014/main" id="{B57A71CB-21A8-450B-8538-4DEC9783B84D}"/>
            </a:ext>
          </a:extLst>
        </xdr:cNvPr>
        <xdr:cNvCxnSpPr/>
      </xdr:nvCxnSpPr>
      <xdr:spPr>
        <a:xfrm>
          <a:off x="11534775" y="965009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139717</xdr:rowOff>
    </xdr:from>
    <xdr:ext cx="405111" cy="259045"/>
    <xdr:sp macro="" textlink="">
      <xdr:nvSpPr>
        <xdr:cNvPr id="486" name="n_1aveValue【学校施設】&#10;有形固定資産減価償却率">
          <a:extLst>
            <a:ext uri="{FF2B5EF4-FFF2-40B4-BE49-F238E27FC236}">
              <a16:creationId xmlns:a16="http://schemas.microsoft.com/office/drawing/2014/main" id="{D6503A97-D489-427C-8E72-7A7B1AB4044D}"/>
            </a:ext>
          </a:extLst>
        </xdr:cNvPr>
        <xdr:cNvSpPr txBox="1"/>
      </xdr:nvSpPr>
      <xdr:spPr>
        <a:xfrm>
          <a:off x="13745219" y="9544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116857</xdr:rowOff>
    </xdr:from>
    <xdr:ext cx="405111" cy="259045"/>
    <xdr:sp macro="" textlink="">
      <xdr:nvSpPr>
        <xdr:cNvPr id="487" name="n_2aveValue【学校施設】&#10;有形固定資産減価償却率">
          <a:extLst>
            <a:ext uri="{FF2B5EF4-FFF2-40B4-BE49-F238E27FC236}">
              <a16:creationId xmlns:a16="http://schemas.microsoft.com/office/drawing/2014/main" id="{F9EC738E-7DF9-439E-BBFD-B41B3EE059ED}"/>
            </a:ext>
          </a:extLst>
        </xdr:cNvPr>
        <xdr:cNvSpPr txBox="1"/>
      </xdr:nvSpPr>
      <xdr:spPr>
        <a:xfrm>
          <a:off x="12964169" y="951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64787</xdr:rowOff>
    </xdr:from>
    <xdr:ext cx="405111" cy="259045"/>
    <xdr:sp macro="" textlink="">
      <xdr:nvSpPr>
        <xdr:cNvPr id="488" name="n_3aveValue【学校施設】&#10;有形固定資産減価償却率">
          <a:extLst>
            <a:ext uri="{FF2B5EF4-FFF2-40B4-BE49-F238E27FC236}">
              <a16:creationId xmlns:a16="http://schemas.microsoft.com/office/drawing/2014/main" id="{4DF403CD-7E13-42D9-ACA7-3AA5F223F1CB}"/>
            </a:ext>
          </a:extLst>
        </xdr:cNvPr>
        <xdr:cNvSpPr txBox="1"/>
      </xdr:nvSpPr>
      <xdr:spPr>
        <a:xfrm>
          <a:off x="12164069" y="9792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36212</xdr:rowOff>
    </xdr:from>
    <xdr:ext cx="405111" cy="259045"/>
    <xdr:sp macro="" textlink="">
      <xdr:nvSpPr>
        <xdr:cNvPr id="489" name="n_4aveValue【学校施設】&#10;有形固定資産減価償却率">
          <a:extLst>
            <a:ext uri="{FF2B5EF4-FFF2-40B4-BE49-F238E27FC236}">
              <a16:creationId xmlns:a16="http://schemas.microsoft.com/office/drawing/2014/main" id="{ABC6BCB7-A53A-446C-BF11-507DAF64BEB4}"/>
            </a:ext>
          </a:extLst>
        </xdr:cNvPr>
        <xdr:cNvSpPr txBox="1"/>
      </xdr:nvSpPr>
      <xdr:spPr>
        <a:xfrm>
          <a:off x="11354444" y="9761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151147</xdr:rowOff>
    </xdr:from>
    <xdr:ext cx="405111" cy="259045"/>
    <xdr:sp macro="" textlink="">
      <xdr:nvSpPr>
        <xdr:cNvPr id="490" name="n_3mainValue【学校施設】&#10;有形固定資産減価償却率">
          <a:extLst>
            <a:ext uri="{FF2B5EF4-FFF2-40B4-BE49-F238E27FC236}">
              <a16:creationId xmlns:a16="http://schemas.microsoft.com/office/drawing/2014/main" id="{FABC2090-639B-45DE-B4FC-F6D913200CC9}"/>
            </a:ext>
          </a:extLst>
        </xdr:cNvPr>
        <xdr:cNvSpPr txBox="1"/>
      </xdr:nvSpPr>
      <xdr:spPr>
        <a:xfrm>
          <a:off x="12164069" y="939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151147</xdr:rowOff>
    </xdr:from>
    <xdr:ext cx="405111" cy="259045"/>
    <xdr:sp macro="" textlink="">
      <xdr:nvSpPr>
        <xdr:cNvPr id="491" name="n_4mainValue【学校施設】&#10;有形固定資産減価償却率">
          <a:extLst>
            <a:ext uri="{FF2B5EF4-FFF2-40B4-BE49-F238E27FC236}">
              <a16:creationId xmlns:a16="http://schemas.microsoft.com/office/drawing/2014/main" id="{8FB48C8B-864B-4886-A41D-1C0F3B1C3C5F}"/>
            </a:ext>
          </a:extLst>
        </xdr:cNvPr>
        <xdr:cNvSpPr txBox="1"/>
      </xdr:nvSpPr>
      <xdr:spPr>
        <a:xfrm>
          <a:off x="11354444" y="939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2" name="正方形/長方形 491">
          <a:extLst>
            <a:ext uri="{FF2B5EF4-FFF2-40B4-BE49-F238E27FC236}">
              <a16:creationId xmlns:a16="http://schemas.microsoft.com/office/drawing/2014/main" id="{436F86A3-DDD2-4A09-8E1B-27F5B2288512}"/>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3" name="正方形/長方形 492">
          <a:extLst>
            <a:ext uri="{FF2B5EF4-FFF2-40B4-BE49-F238E27FC236}">
              <a16:creationId xmlns:a16="http://schemas.microsoft.com/office/drawing/2014/main" id="{9B3D3681-955F-499E-8CA2-1FAD4C430ED7}"/>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4" name="正方形/長方形 493">
          <a:extLst>
            <a:ext uri="{FF2B5EF4-FFF2-40B4-BE49-F238E27FC236}">
              <a16:creationId xmlns:a16="http://schemas.microsoft.com/office/drawing/2014/main" id="{C2F9CCE5-88AD-4DEE-B384-B8CC2E8F416E}"/>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5" name="正方形/長方形 494">
          <a:extLst>
            <a:ext uri="{FF2B5EF4-FFF2-40B4-BE49-F238E27FC236}">
              <a16:creationId xmlns:a16="http://schemas.microsoft.com/office/drawing/2014/main" id="{A9E79645-C9EF-46A1-964A-0E66AEAA4D11}"/>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6" name="正方形/長方形 495">
          <a:extLst>
            <a:ext uri="{FF2B5EF4-FFF2-40B4-BE49-F238E27FC236}">
              <a16:creationId xmlns:a16="http://schemas.microsoft.com/office/drawing/2014/main" id="{3E877A10-690F-4905-B08B-FF87DE4AE272}"/>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7" name="正方形/長方形 496">
          <a:extLst>
            <a:ext uri="{FF2B5EF4-FFF2-40B4-BE49-F238E27FC236}">
              <a16:creationId xmlns:a16="http://schemas.microsoft.com/office/drawing/2014/main" id="{CDA0FC88-1C50-4054-9CA3-489FC36AB8C3}"/>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8" name="正方形/長方形 497">
          <a:extLst>
            <a:ext uri="{FF2B5EF4-FFF2-40B4-BE49-F238E27FC236}">
              <a16:creationId xmlns:a16="http://schemas.microsoft.com/office/drawing/2014/main" id="{97BA9CDB-CB83-4540-AB1B-9C7F75F1024E}"/>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9" name="正方形/長方形 498">
          <a:extLst>
            <a:ext uri="{FF2B5EF4-FFF2-40B4-BE49-F238E27FC236}">
              <a16:creationId xmlns:a16="http://schemas.microsoft.com/office/drawing/2014/main" id="{32F78EB6-4C7F-4DBD-868D-252D1F820D26}"/>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0" name="テキスト ボックス 499">
          <a:extLst>
            <a:ext uri="{FF2B5EF4-FFF2-40B4-BE49-F238E27FC236}">
              <a16:creationId xmlns:a16="http://schemas.microsoft.com/office/drawing/2014/main" id="{5C8F7191-921D-4BA1-BF71-AB7109F15EB7}"/>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1" name="直線コネクタ 500">
          <a:extLst>
            <a:ext uri="{FF2B5EF4-FFF2-40B4-BE49-F238E27FC236}">
              <a16:creationId xmlns:a16="http://schemas.microsoft.com/office/drawing/2014/main" id="{D2659B17-169F-4A9B-B23D-3985C332FCB7}"/>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02" name="テキスト ボックス 501">
          <a:extLst>
            <a:ext uri="{FF2B5EF4-FFF2-40B4-BE49-F238E27FC236}">
              <a16:creationId xmlns:a16="http://schemas.microsoft.com/office/drawing/2014/main" id="{EE813F14-DE90-4713-99DF-6F168A8C598C}"/>
            </a:ext>
          </a:extLst>
        </xdr:cNvPr>
        <xdr:cNvSpPr txBox="1"/>
      </xdr:nvSpPr>
      <xdr:spPr>
        <a:xfrm>
          <a:off x="160523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03" name="直線コネクタ 502">
          <a:extLst>
            <a:ext uri="{FF2B5EF4-FFF2-40B4-BE49-F238E27FC236}">
              <a16:creationId xmlns:a16="http://schemas.microsoft.com/office/drawing/2014/main" id="{AD61887E-65D7-4E07-83C0-38069CC108C0}"/>
            </a:ext>
          </a:extLst>
        </xdr:cNvPr>
        <xdr:cNvCxnSpPr/>
      </xdr:nvCxnSpPr>
      <xdr:spPr>
        <a:xfrm>
          <a:off x="164592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04" name="テキスト ボックス 503">
          <a:extLst>
            <a:ext uri="{FF2B5EF4-FFF2-40B4-BE49-F238E27FC236}">
              <a16:creationId xmlns:a16="http://schemas.microsoft.com/office/drawing/2014/main" id="{62B53A45-76C2-47C5-B7EE-B356C487DD87}"/>
            </a:ext>
          </a:extLst>
        </xdr:cNvPr>
        <xdr:cNvSpPr txBox="1"/>
      </xdr:nvSpPr>
      <xdr:spPr>
        <a:xfrm>
          <a:off x="160523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05" name="直線コネクタ 504">
          <a:extLst>
            <a:ext uri="{FF2B5EF4-FFF2-40B4-BE49-F238E27FC236}">
              <a16:creationId xmlns:a16="http://schemas.microsoft.com/office/drawing/2014/main" id="{8EBCF418-E437-4E41-94DC-CF3D900824FC}"/>
            </a:ext>
          </a:extLst>
        </xdr:cNvPr>
        <xdr:cNvCxnSpPr/>
      </xdr:nvCxnSpPr>
      <xdr:spPr>
        <a:xfrm>
          <a:off x="164592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06" name="テキスト ボックス 505">
          <a:extLst>
            <a:ext uri="{FF2B5EF4-FFF2-40B4-BE49-F238E27FC236}">
              <a16:creationId xmlns:a16="http://schemas.microsoft.com/office/drawing/2014/main" id="{81B51658-ABC2-4AAB-A04A-2D49BAD30E1F}"/>
            </a:ext>
          </a:extLst>
        </xdr:cNvPr>
        <xdr:cNvSpPr txBox="1"/>
      </xdr:nvSpPr>
      <xdr:spPr>
        <a:xfrm>
          <a:off x="16052346"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07" name="直線コネクタ 506">
          <a:extLst>
            <a:ext uri="{FF2B5EF4-FFF2-40B4-BE49-F238E27FC236}">
              <a16:creationId xmlns:a16="http://schemas.microsoft.com/office/drawing/2014/main" id="{5D52E3DC-7AE0-42CC-94A0-92ADC4B81CB3}"/>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08" name="テキスト ボックス 507">
          <a:extLst>
            <a:ext uri="{FF2B5EF4-FFF2-40B4-BE49-F238E27FC236}">
              <a16:creationId xmlns:a16="http://schemas.microsoft.com/office/drawing/2014/main" id="{DA44635F-9AD5-4390-985B-6831EC1045ED}"/>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09" name="直線コネクタ 508">
          <a:extLst>
            <a:ext uri="{FF2B5EF4-FFF2-40B4-BE49-F238E27FC236}">
              <a16:creationId xmlns:a16="http://schemas.microsoft.com/office/drawing/2014/main" id="{867E2047-2970-4781-A5B0-5F9C7217DBD7}"/>
            </a:ext>
          </a:extLst>
        </xdr:cNvPr>
        <xdr:cNvCxnSpPr/>
      </xdr:nvCxnSpPr>
      <xdr:spPr>
        <a:xfrm>
          <a:off x="164592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10" name="テキスト ボックス 509">
          <a:extLst>
            <a:ext uri="{FF2B5EF4-FFF2-40B4-BE49-F238E27FC236}">
              <a16:creationId xmlns:a16="http://schemas.microsoft.com/office/drawing/2014/main" id="{F6F194B3-E2CD-4764-A3FA-9511FC8EFA3A}"/>
            </a:ext>
          </a:extLst>
        </xdr:cNvPr>
        <xdr:cNvSpPr txBox="1"/>
      </xdr:nvSpPr>
      <xdr:spPr>
        <a:xfrm>
          <a:off x="16052346"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11" name="直線コネクタ 510">
          <a:extLst>
            <a:ext uri="{FF2B5EF4-FFF2-40B4-BE49-F238E27FC236}">
              <a16:creationId xmlns:a16="http://schemas.microsoft.com/office/drawing/2014/main" id="{FA8B0BC8-7979-4688-9560-D7DA52CCF2CC}"/>
            </a:ext>
          </a:extLst>
        </xdr:cNvPr>
        <xdr:cNvCxnSpPr/>
      </xdr:nvCxnSpPr>
      <xdr:spPr>
        <a:xfrm>
          <a:off x="164592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12" name="テキスト ボックス 511">
          <a:extLst>
            <a:ext uri="{FF2B5EF4-FFF2-40B4-BE49-F238E27FC236}">
              <a16:creationId xmlns:a16="http://schemas.microsoft.com/office/drawing/2014/main" id="{6F3E51D0-3BAC-4984-91D3-6A72C2B32179}"/>
            </a:ext>
          </a:extLst>
        </xdr:cNvPr>
        <xdr:cNvSpPr txBox="1"/>
      </xdr:nvSpPr>
      <xdr:spPr>
        <a:xfrm>
          <a:off x="16052346"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3" name="直線コネクタ 512">
          <a:extLst>
            <a:ext uri="{FF2B5EF4-FFF2-40B4-BE49-F238E27FC236}">
              <a16:creationId xmlns:a16="http://schemas.microsoft.com/office/drawing/2014/main" id="{3E59851C-43D8-4F06-BA12-8D91EFE05D8A}"/>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4" name="テキスト ボックス 513">
          <a:extLst>
            <a:ext uri="{FF2B5EF4-FFF2-40B4-BE49-F238E27FC236}">
              <a16:creationId xmlns:a16="http://schemas.microsoft.com/office/drawing/2014/main" id="{90B73F77-AB52-4280-8E63-BE863E338CC1}"/>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5" name="【学校施設】&#10;一人当たり面積グラフ枠">
          <a:extLst>
            <a:ext uri="{FF2B5EF4-FFF2-40B4-BE49-F238E27FC236}">
              <a16:creationId xmlns:a16="http://schemas.microsoft.com/office/drawing/2014/main" id="{03C48951-EA18-4176-8FFB-94AD5FD0BC9D}"/>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0</xdr:rowOff>
    </xdr:from>
    <xdr:to>
      <xdr:col>116</xdr:col>
      <xdr:colOff>62864</xdr:colOff>
      <xdr:row>63</xdr:row>
      <xdr:rowOff>160020</xdr:rowOff>
    </xdr:to>
    <xdr:cxnSp macro="">
      <xdr:nvCxnSpPr>
        <xdr:cNvPr id="516" name="直線コネクタ 515">
          <a:extLst>
            <a:ext uri="{FF2B5EF4-FFF2-40B4-BE49-F238E27FC236}">
              <a16:creationId xmlns:a16="http://schemas.microsoft.com/office/drawing/2014/main" id="{1EE76D0C-DF41-4C68-9918-9EE95A5A0D6B}"/>
            </a:ext>
          </a:extLst>
        </xdr:cNvPr>
        <xdr:cNvCxnSpPr/>
      </xdr:nvCxnSpPr>
      <xdr:spPr>
        <a:xfrm flipV="1">
          <a:off x="19954239" y="8915400"/>
          <a:ext cx="0" cy="1458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163847</xdr:rowOff>
    </xdr:from>
    <xdr:ext cx="469744" cy="259045"/>
    <xdr:sp macro="" textlink="">
      <xdr:nvSpPr>
        <xdr:cNvPr id="517" name="【学校施設】&#10;一人当たり面積最小値テキスト">
          <a:extLst>
            <a:ext uri="{FF2B5EF4-FFF2-40B4-BE49-F238E27FC236}">
              <a16:creationId xmlns:a16="http://schemas.microsoft.com/office/drawing/2014/main" id="{CE5D9F89-289F-4F04-A806-43D125D8E618}"/>
            </a:ext>
          </a:extLst>
        </xdr:cNvPr>
        <xdr:cNvSpPr txBox="1"/>
      </xdr:nvSpPr>
      <xdr:spPr>
        <a:xfrm>
          <a:off x="19992975" y="1037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160020</xdr:rowOff>
    </xdr:from>
    <xdr:to>
      <xdr:col>116</xdr:col>
      <xdr:colOff>152400</xdr:colOff>
      <xdr:row>63</xdr:row>
      <xdr:rowOff>160020</xdr:rowOff>
    </xdr:to>
    <xdr:cxnSp macro="">
      <xdr:nvCxnSpPr>
        <xdr:cNvPr id="518" name="直線コネクタ 517">
          <a:extLst>
            <a:ext uri="{FF2B5EF4-FFF2-40B4-BE49-F238E27FC236}">
              <a16:creationId xmlns:a16="http://schemas.microsoft.com/office/drawing/2014/main" id="{A6C7650B-C5F2-4226-8ED1-CE6D6914637F}"/>
            </a:ext>
          </a:extLst>
        </xdr:cNvPr>
        <xdr:cNvCxnSpPr/>
      </xdr:nvCxnSpPr>
      <xdr:spPr>
        <a:xfrm>
          <a:off x="19878675" y="103739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118127</xdr:rowOff>
    </xdr:from>
    <xdr:ext cx="469744" cy="259045"/>
    <xdr:sp macro="" textlink="">
      <xdr:nvSpPr>
        <xdr:cNvPr id="519" name="【学校施設】&#10;一人当たり面積最大値テキスト">
          <a:extLst>
            <a:ext uri="{FF2B5EF4-FFF2-40B4-BE49-F238E27FC236}">
              <a16:creationId xmlns:a16="http://schemas.microsoft.com/office/drawing/2014/main" id="{D3B0EFDA-6EF4-441D-B969-DC4EB10F606E}"/>
            </a:ext>
          </a:extLst>
        </xdr:cNvPr>
        <xdr:cNvSpPr txBox="1"/>
      </xdr:nvSpPr>
      <xdr:spPr>
        <a:xfrm>
          <a:off x="19992975" y="871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0</xdr:rowOff>
    </xdr:from>
    <xdr:to>
      <xdr:col>116</xdr:col>
      <xdr:colOff>152400</xdr:colOff>
      <xdr:row>55</xdr:row>
      <xdr:rowOff>0</xdr:rowOff>
    </xdr:to>
    <xdr:cxnSp macro="">
      <xdr:nvCxnSpPr>
        <xdr:cNvPr id="520" name="直線コネクタ 519">
          <a:extLst>
            <a:ext uri="{FF2B5EF4-FFF2-40B4-BE49-F238E27FC236}">
              <a16:creationId xmlns:a16="http://schemas.microsoft.com/office/drawing/2014/main" id="{44DBF69D-756C-4579-9E1A-6207668DC877}"/>
            </a:ext>
          </a:extLst>
        </xdr:cNvPr>
        <xdr:cNvCxnSpPr/>
      </xdr:nvCxnSpPr>
      <xdr:spPr>
        <a:xfrm>
          <a:off x="19878675" y="89154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166895</xdr:rowOff>
    </xdr:from>
    <xdr:ext cx="469744" cy="259045"/>
    <xdr:sp macro="" textlink="">
      <xdr:nvSpPr>
        <xdr:cNvPr id="521" name="【学校施設】&#10;一人当たり面積平均値テキスト">
          <a:extLst>
            <a:ext uri="{FF2B5EF4-FFF2-40B4-BE49-F238E27FC236}">
              <a16:creationId xmlns:a16="http://schemas.microsoft.com/office/drawing/2014/main" id="{5CC61825-5FFD-4ABF-A638-B25EC4076270}"/>
            </a:ext>
          </a:extLst>
        </xdr:cNvPr>
        <xdr:cNvSpPr txBox="1"/>
      </xdr:nvSpPr>
      <xdr:spPr>
        <a:xfrm>
          <a:off x="19992975" y="9888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17018</xdr:rowOff>
    </xdr:from>
    <xdr:to>
      <xdr:col>116</xdr:col>
      <xdr:colOff>114300</xdr:colOff>
      <xdr:row>61</xdr:row>
      <xdr:rowOff>118618</xdr:rowOff>
    </xdr:to>
    <xdr:sp macro="" textlink="">
      <xdr:nvSpPr>
        <xdr:cNvPr id="522" name="フローチャート: 判断 521">
          <a:extLst>
            <a:ext uri="{FF2B5EF4-FFF2-40B4-BE49-F238E27FC236}">
              <a16:creationId xmlns:a16="http://schemas.microsoft.com/office/drawing/2014/main" id="{18670E0B-66C5-4106-9240-48A1E2DDBC96}"/>
            </a:ext>
          </a:extLst>
        </xdr:cNvPr>
        <xdr:cNvSpPr/>
      </xdr:nvSpPr>
      <xdr:spPr>
        <a:xfrm>
          <a:off x="19897725" y="990396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43688</xdr:rowOff>
    </xdr:from>
    <xdr:to>
      <xdr:col>112</xdr:col>
      <xdr:colOff>38100</xdr:colOff>
      <xdr:row>61</xdr:row>
      <xdr:rowOff>145288</xdr:rowOff>
    </xdr:to>
    <xdr:sp macro="" textlink="">
      <xdr:nvSpPr>
        <xdr:cNvPr id="523" name="フローチャート: 判断 522">
          <a:extLst>
            <a:ext uri="{FF2B5EF4-FFF2-40B4-BE49-F238E27FC236}">
              <a16:creationId xmlns:a16="http://schemas.microsoft.com/office/drawing/2014/main" id="{063A1C3A-EBEE-4728-BC13-EB8E597CEB01}"/>
            </a:ext>
          </a:extLst>
        </xdr:cNvPr>
        <xdr:cNvSpPr/>
      </xdr:nvSpPr>
      <xdr:spPr>
        <a:xfrm>
          <a:off x="19154775" y="993381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16637</xdr:rowOff>
    </xdr:from>
    <xdr:to>
      <xdr:col>107</xdr:col>
      <xdr:colOff>101600</xdr:colOff>
      <xdr:row>61</xdr:row>
      <xdr:rowOff>118237</xdr:rowOff>
    </xdr:to>
    <xdr:sp macro="" textlink="">
      <xdr:nvSpPr>
        <xdr:cNvPr id="524" name="フローチャート: 判断 523">
          <a:extLst>
            <a:ext uri="{FF2B5EF4-FFF2-40B4-BE49-F238E27FC236}">
              <a16:creationId xmlns:a16="http://schemas.microsoft.com/office/drawing/2014/main" id="{D708A254-7C9D-423C-9C3A-5F015CCA2E1D}"/>
            </a:ext>
          </a:extLst>
        </xdr:cNvPr>
        <xdr:cNvSpPr/>
      </xdr:nvSpPr>
      <xdr:spPr>
        <a:xfrm>
          <a:off x="18345150" y="990358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106172</xdr:rowOff>
    </xdr:from>
    <xdr:to>
      <xdr:col>102</xdr:col>
      <xdr:colOff>165100</xdr:colOff>
      <xdr:row>62</xdr:row>
      <xdr:rowOff>36322</xdr:rowOff>
    </xdr:to>
    <xdr:sp macro="" textlink="">
      <xdr:nvSpPr>
        <xdr:cNvPr id="525" name="フローチャート: 判断 524">
          <a:extLst>
            <a:ext uri="{FF2B5EF4-FFF2-40B4-BE49-F238E27FC236}">
              <a16:creationId xmlns:a16="http://schemas.microsoft.com/office/drawing/2014/main" id="{37FE80C0-0522-43F1-B10A-37DDB0308595}"/>
            </a:ext>
          </a:extLst>
        </xdr:cNvPr>
        <xdr:cNvSpPr/>
      </xdr:nvSpPr>
      <xdr:spPr>
        <a:xfrm>
          <a:off x="17554575" y="998994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49403</xdr:rowOff>
    </xdr:from>
    <xdr:to>
      <xdr:col>98</xdr:col>
      <xdr:colOff>38100</xdr:colOff>
      <xdr:row>61</xdr:row>
      <xdr:rowOff>151003</xdr:rowOff>
    </xdr:to>
    <xdr:sp macro="" textlink="">
      <xdr:nvSpPr>
        <xdr:cNvPr id="526" name="フローチャート: 判断 525">
          <a:extLst>
            <a:ext uri="{FF2B5EF4-FFF2-40B4-BE49-F238E27FC236}">
              <a16:creationId xmlns:a16="http://schemas.microsoft.com/office/drawing/2014/main" id="{1CE27988-9B78-453A-916F-B85D6BB0A7BF}"/>
            </a:ext>
          </a:extLst>
        </xdr:cNvPr>
        <xdr:cNvSpPr/>
      </xdr:nvSpPr>
      <xdr:spPr>
        <a:xfrm>
          <a:off x="16754475" y="993317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7" name="テキスト ボックス 526">
          <a:extLst>
            <a:ext uri="{FF2B5EF4-FFF2-40B4-BE49-F238E27FC236}">
              <a16:creationId xmlns:a16="http://schemas.microsoft.com/office/drawing/2014/main" id="{3D19B093-6BCC-4C60-ADED-4426D5571A4E}"/>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8" name="テキスト ボックス 527">
          <a:extLst>
            <a:ext uri="{FF2B5EF4-FFF2-40B4-BE49-F238E27FC236}">
              <a16:creationId xmlns:a16="http://schemas.microsoft.com/office/drawing/2014/main" id="{BC25E42A-C13D-440A-A7E9-7E8A32BE4BAA}"/>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9" name="テキスト ボックス 528">
          <a:extLst>
            <a:ext uri="{FF2B5EF4-FFF2-40B4-BE49-F238E27FC236}">
              <a16:creationId xmlns:a16="http://schemas.microsoft.com/office/drawing/2014/main" id="{977273F3-DDF1-48F5-A50A-C87D60350987}"/>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0" name="テキスト ボックス 529">
          <a:extLst>
            <a:ext uri="{FF2B5EF4-FFF2-40B4-BE49-F238E27FC236}">
              <a16:creationId xmlns:a16="http://schemas.microsoft.com/office/drawing/2014/main" id="{B30E111F-646D-42D3-B499-711EFD110B1D}"/>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1" name="テキスト ボックス 530">
          <a:extLst>
            <a:ext uri="{FF2B5EF4-FFF2-40B4-BE49-F238E27FC236}">
              <a16:creationId xmlns:a16="http://schemas.microsoft.com/office/drawing/2014/main" id="{5BD036B8-4123-4371-8D0A-E898512FAB09}"/>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60</xdr:row>
      <xdr:rowOff>66548</xdr:rowOff>
    </xdr:from>
    <xdr:to>
      <xdr:col>102</xdr:col>
      <xdr:colOff>165100</xdr:colOff>
      <xdr:row>60</xdr:row>
      <xdr:rowOff>168148</xdr:rowOff>
    </xdr:to>
    <xdr:sp macro="" textlink="">
      <xdr:nvSpPr>
        <xdr:cNvPr id="532" name="楕円 531">
          <a:extLst>
            <a:ext uri="{FF2B5EF4-FFF2-40B4-BE49-F238E27FC236}">
              <a16:creationId xmlns:a16="http://schemas.microsoft.com/office/drawing/2014/main" id="{872486E2-862E-4DA7-920F-B2986553B250}"/>
            </a:ext>
          </a:extLst>
        </xdr:cNvPr>
        <xdr:cNvSpPr/>
      </xdr:nvSpPr>
      <xdr:spPr>
        <a:xfrm>
          <a:off x="17554575" y="979474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89027</xdr:rowOff>
    </xdr:from>
    <xdr:to>
      <xdr:col>98</xdr:col>
      <xdr:colOff>38100</xdr:colOff>
      <xdr:row>61</xdr:row>
      <xdr:rowOff>19177</xdr:rowOff>
    </xdr:to>
    <xdr:sp macro="" textlink="">
      <xdr:nvSpPr>
        <xdr:cNvPr id="533" name="楕円 532">
          <a:extLst>
            <a:ext uri="{FF2B5EF4-FFF2-40B4-BE49-F238E27FC236}">
              <a16:creationId xmlns:a16="http://schemas.microsoft.com/office/drawing/2014/main" id="{5AFC4C2C-B2AC-4A9D-8EDC-05AE2AC44358}"/>
            </a:ext>
          </a:extLst>
        </xdr:cNvPr>
        <xdr:cNvSpPr/>
      </xdr:nvSpPr>
      <xdr:spPr>
        <a:xfrm>
          <a:off x="16754475" y="981087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117348</xdr:rowOff>
    </xdr:from>
    <xdr:to>
      <xdr:col>102</xdr:col>
      <xdr:colOff>114300</xdr:colOff>
      <xdr:row>60</xdr:row>
      <xdr:rowOff>139827</xdr:rowOff>
    </xdr:to>
    <xdr:cxnSp macro="">
      <xdr:nvCxnSpPr>
        <xdr:cNvPr id="534" name="直線コネクタ 533">
          <a:extLst>
            <a:ext uri="{FF2B5EF4-FFF2-40B4-BE49-F238E27FC236}">
              <a16:creationId xmlns:a16="http://schemas.microsoft.com/office/drawing/2014/main" id="{8CEB279A-5A8E-4F31-9B23-3546650710CC}"/>
            </a:ext>
          </a:extLst>
        </xdr:cNvPr>
        <xdr:cNvCxnSpPr/>
      </xdr:nvCxnSpPr>
      <xdr:spPr>
        <a:xfrm flipV="1">
          <a:off x="16802100" y="9842373"/>
          <a:ext cx="800100" cy="2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161815</xdr:rowOff>
    </xdr:from>
    <xdr:ext cx="469744" cy="259045"/>
    <xdr:sp macro="" textlink="">
      <xdr:nvSpPr>
        <xdr:cNvPr id="535" name="n_1aveValue【学校施設】&#10;一人当たり面積">
          <a:extLst>
            <a:ext uri="{FF2B5EF4-FFF2-40B4-BE49-F238E27FC236}">
              <a16:creationId xmlns:a16="http://schemas.microsoft.com/office/drawing/2014/main" id="{4A2F7530-ABB9-4660-BEF6-E442934237BC}"/>
            </a:ext>
          </a:extLst>
        </xdr:cNvPr>
        <xdr:cNvSpPr txBox="1"/>
      </xdr:nvSpPr>
      <xdr:spPr>
        <a:xfrm>
          <a:off x="18983402" y="9728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134764</xdr:rowOff>
    </xdr:from>
    <xdr:ext cx="469744" cy="259045"/>
    <xdr:sp macro="" textlink="">
      <xdr:nvSpPr>
        <xdr:cNvPr id="536" name="n_2aveValue【学校施設】&#10;一人当たり面積">
          <a:extLst>
            <a:ext uri="{FF2B5EF4-FFF2-40B4-BE49-F238E27FC236}">
              <a16:creationId xmlns:a16="http://schemas.microsoft.com/office/drawing/2014/main" id="{CD068C57-2479-4DAF-8C01-635E550F076E}"/>
            </a:ext>
          </a:extLst>
        </xdr:cNvPr>
        <xdr:cNvSpPr txBox="1"/>
      </xdr:nvSpPr>
      <xdr:spPr>
        <a:xfrm>
          <a:off x="18183302" y="969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27449</xdr:rowOff>
    </xdr:from>
    <xdr:ext cx="469744" cy="259045"/>
    <xdr:sp macro="" textlink="">
      <xdr:nvSpPr>
        <xdr:cNvPr id="537" name="n_3aveValue【学校施設】&#10;一人当たり面積">
          <a:extLst>
            <a:ext uri="{FF2B5EF4-FFF2-40B4-BE49-F238E27FC236}">
              <a16:creationId xmlns:a16="http://schemas.microsoft.com/office/drawing/2014/main" id="{43BD3280-06A4-4944-961A-0BEF70BC2AE8}"/>
            </a:ext>
          </a:extLst>
        </xdr:cNvPr>
        <xdr:cNvSpPr txBox="1"/>
      </xdr:nvSpPr>
      <xdr:spPr>
        <a:xfrm>
          <a:off x="17383202" y="10079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142130</xdr:rowOff>
    </xdr:from>
    <xdr:ext cx="469744" cy="259045"/>
    <xdr:sp macro="" textlink="">
      <xdr:nvSpPr>
        <xdr:cNvPr id="538" name="n_4aveValue【学校施設】&#10;一人当たり面積">
          <a:extLst>
            <a:ext uri="{FF2B5EF4-FFF2-40B4-BE49-F238E27FC236}">
              <a16:creationId xmlns:a16="http://schemas.microsoft.com/office/drawing/2014/main" id="{F6778A66-F019-48F9-B6ED-E565D7D01728}"/>
            </a:ext>
          </a:extLst>
        </xdr:cNvPr>
        <xdr:cNvSpPr txBox="1"/>
      </xdr:nvSpPr>
      <xdr:spPr>
        <a:xfrm>
          <a:off x="16592627" y="1003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13225</xdr:rowOff>
    </xdr:from>
    <xdr:ext cx="469744" cy="259045"/>
    <xdr:sp macro="" textlink="">
      <xdr:nvSpPr>
        <xdr:cNvPr id="539" name="n_3mainValue【学校施設】&#10;一人当たり面積">
          <a:extLst>
            <a:ext uri="{FF2B5EF4-FFF2-40B4-BE49-F238E27FC236}">
              <a16:creationId xmlns:a16="http://schemas.microsoft.com/office/drawing/2014/main" id="{187243FE-1C3E-4801-806B-824C86F709EE}"/>
            </a:ext>
          </a:extLst>
        </xdr:cNvPr>
        <xdr:cNvSpPr txBox="1"/>
      </xdr:nvSpPr>
      <xdr:spPr>
        <a:xfrm>
          <a:off x="17383202" y="9573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35704</xdr:rowOff>
    </xdr:from>
    <xdr:ext cx="469744" cy="259045"/>
    <xdr:sp macro="" textlink="">
      <xdr:nvSpPr>
        <xdr:cNvPr id="540" name="n_4mainValue【学校施設】&#10;一人当たり面積">
          <a:extLst>
            <a:ext uri="{FF2B5EF4-FFF2-40B4-BE49-F238E27FC236}">
              <a16:creationId xmlns:a16="http://schemas.microsoft.com/office/drawing/2014/main" id="{11F3CD92-D9AB-4D21-9DE8-9076981E95F4}"/>
            </a:ext>
          </a:extLst>
        </xdr:cNvPr>
        <xdr:cNvSpPr txBox="1"/>
      </xdr:nvSpPr>
      <xdr:spPr>
        <a:xfrm>
          <a:off x="16592627" y="959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1" name="正方形/長方形 540">
          <a:extLst>
            <a:ext uri="{FF2B5EF4-FFF2-40B4-BE49-F238E27FC236}">
              <a16:creationId xmlns:a16="http://schemas.microsoft.com/office/drawing/2014/main" id="{85405E04-4D7D-4AF0-A4A5-A94508C89345}"/>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2" name="正方形/長方形 541">
          <a:extLst>
            <a:ext uri="{FF2B5EF4-FFF2-40B4-BE49-F238E27FC236}">
              <a16:creationId xmlns:a16="http://schemas.microsoft.com/office/drawing/2014/main" id="{59393CF4-C8A5-4BF1-84CF-7C84C61E240F}"/>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3" name="正方形/長方形 542">
          <a:extLst>
            <a:ext uri="{FF2B5EF4-FFF2-40B4-BE49-F238E27FC236}">
              <a16:creationId xmlns:a16="http://schemas.microsoft.com/office/drawing/2014/main" id="{4B6B7CCE-9D7D-4CA0-862C-9AE89AA6EA27}"/>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4" name="正方形/長方形 543">
          <a:extLst>
            <a:ext uri="{FF2B5EF4-FFF2-40B4-BE49-F238E27FC236}">
              <a16:creationId xmlns:a16="http://schemas.microsoft.com/office/drawing/2014/main" id="{2B6D7E62-9347-483E-993D-58AB04961063}"/>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5" name="正方形/長方形 544">
          <a:extLst>
            <a:ext uri="{FF2B5EF4-FFF2-40B4-BE49-F238E27FC236}">
              <a16:creationId xmlns:a16="http://schemas.microsoft.com/office/drawing/2014/main" id="{53913238-440E-4FCD-8415-9E1314C4EEA4}"/>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6" name="正方形/長方形 545">
          <a:extLst>
            <a:ext uri="{FF2B5EF4-FFF2-40B4-BE49-F238E27FC236}">
              <a16:creationId xmlns:a16="http://schemas.microsoft.com/office/drawing/2014/main" id="{14E3B3FB-6442-438D-B7D2-025DD349CBA1}"/>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7" name="正方形/長方形 546">
          <a:extLst>
            <a:ext uri="{FF2B5EF4-FFF2-40B4-BE49-F238E27FC236}">
              <a16:creationId xmlns:a16="http://schemas.microsoft.com/office/drawing/2014/main" id="{FA3D878A-6294-4332-AD1D-3208879F75C9}"/>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8" name="正方形/長方形 547">
          <a:extLst>
            <a:ext uri="{FF2B5EF4-FFF2-40B4-BE49-F238E27FC236}">
              <a16:creationId xmlns:a16="http://schemas.microsoft.com/office/drawing/2014/main" id="{D0F2106A-036B-4ADF-A86B-E06AF164D3F2}"/>
            </a:ext>
          </a:extLst>
        </xdr:cNvPr>
        <xdr:cNvSpPr/>
      </xdr:nvSpPr>
      <xdr:spPr>
        <a:xfrm>
          <a:off x="11210925" y="122491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49" name="正方形/長方形 548">
          <a:extLst>
            <a:ext uri="{FF2B5EF4-FFF2-40B4-BE49-F238E27FC236}">
              <a16:creationId xmlns:a16="http://schemas.microsoft.com/office/drawing/2014/main" id="{A23F7DDF-F7ED-4F65-92FA-B13A3143B457}"/>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0" name="正方形/長方形 549">
          <a:extLst>
            <a:ext uri="{FF2B5EF4-FFF2-40B4-BE49-F238E27FC236}">
              <a16:creationId xmlns:a16="http://schemas.microsoft.com/office/drawing/2014/main" id="{361A8732-D43C-45C4-AE74-29E2C7D45E19}"/>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1" name="正方形/長方形 550">
          <a:extLst>
            <a:ext uri="{FF2B5EF4-FFF2-40B4-BE49-F238E27FC236}">
              <a16:creationId xmlns:a16="http://schemas.microsoft.com/office/drawing/2014/main" id="{18CC9769-F84F-4254-A3E9-0613631B414E}"/>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2" name="正方形/長方形 551">
          <a:extLst>
            <a:ext uri="{FF2B5EF4-FFF2-40B4-BE49-F238E27FC236}">
              <a16:creationId xmlns:a16="http://schemas.microsoft.com/office/drawing/2014/main" id="{B3D1CF84-AAFF-4279-91D6-7C76F9DA5CE2}"/>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3" name="正方形/長方形 552">
          <a:extLst>
            <a:ext uri="{FF2B5EF4-FFF2-40B4-BE49-F238E27FC236}">
              <a16:creationId xmlns:a16="http://schemas.microsoft.com/office/drawing/2014/main" id="{EB4798A5-8654-42E9-B24A-2FE465FE6C7F}"/>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4" name="正方形/長方形 553">
          <a:extLst>
            <a:ext uri="{FF2B5EF4-FFF2-40B4-BE49-F238E27FC236}">
              <a16:creationId xmlns:a16="http://schemas.microsoft.com/office/drawing/2014/main" id="{0D845133-269B-4CAA-B8D8-460B4BFC2006}"/>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5" name="正方形/長方形 554">
          <a:extLst>
            <a:ext uri="{FF2B5EF4-FFF2-40B4-BE49-F238E27FC236}">
              <a16:creationId xmlns:a16="http://schemas.microsoft.com/office/drawing/2014/main" id="{2ABA2DFA-9D41-4BA1-8C36-164D58A9F493}"/>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6" name="正方形/長方形 555">
          <a:extLst>
            <a:ext uri="{FF2B5EF4-FFF2-40B4-BE49-F238E27FC236}">
              <a16:creationId xmlns:a16="http://schemas.microsoft.com/office/drawing/2014/main" id="{4F63086E-E3C4-4812-AF52-7ABA2E200388}"/>
            </a:ext>
          </a:extLst>
        </xdr:cNvPr>
        <xdr:cNvSpPr/>
      </xdr:nvSpPr>
      <xdr:spPr>
        <a:xfrm>
          <a:off x="16459200" y="122491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57" name="正方形/長方形 556">
          <a:extLst>
            <a:ext uri="{FF2B5EF4-FFF2-40B4-BE49-F238E27FC236}">
              <a16:creationId xmlns:a16="http://schemas.microsoft.com/office/drawing/2014/main" id="{FDAD4267-0634-4565-9DC2-517FAD022FF2}"/>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8" name="正方形/長方形 557">
          <a:extLst>
            <a:ext uri="{FF2B5EF4-FFF2-40B4-BE49-F238E27FC236}">
              <a16:creationId xmlns:a16="http://schemas.microsoft.com/office/drawing/2014/main" id="{2602DF01-6826-4846-B314-2C67D3368B6B}"/>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9" name="正方形/長方形 558">
          <a:extLst>
            <a:ext uri="{FF2B5EF4-FFF2-40B4-BE49-F238E27FC236}">
              <a16:creationId xmlns:a16="http://schemas.microsoft.com/office/drawing/2014/main" id="{C1AD076F-2759-4E01-AB78-698486E3C300}"/>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60" name="正方形/長方形 559">
          <a:extLst>
            <a:ext uri="{FF2B5EF4-FFF2-40B4-BE49-F238E27FC236}">
              <a16:creationId xmlns:a16="http://schemas.microsoft.com/office/drawing/2014/main" id="{01C21BB8-1D5E-4981-BDDB-D94C074BD091}"/>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61" name="正方形/長方形 560">
          <a:extLst>
            <a:ext uri="{FF2B5EF4-FFF2-40B4-BE49-F238E27FC236}">
              <a16:creationId xmlns:a16="http://schemas.microsoft.com/office/drawing/2014/main" id="{4342930D-B305-497A-8F66-8E520259E034}"/>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62" name="正方形/長方形 561">
          <a:extLst>
            <a:ext uri="{FF2B5EF4-FFF2-40B4-BE49-F238E27FC236}">
              <a16:creationId xmlns:a16="http://schemas.microsoft.com/office/drawing/2014/main" id="{ACFEAFB9-2B96-4449-9C18-D5DE85B8446C}"/>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63" name="正方形/長方形 562">
          <a:extLst>
            <a:ext uri="{FF2B5EF4-FFF2-40B4-BE49-F238E27FC236}">
              <a16:creationId xmlns:a16="http://schemas.microsoft.com/office/drawing/2014/main" id="{D26815A3-4D98-42BE-BACF-D7D58B1FB324}"/>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4" name="正方形/長方形 563">
          <a:extLst>
            <a:ext uri="{FF2B5EF4-FFF2-40B4-BE49-F238E27FC236}">
              <a16:creationId xmlns:a16="http://schemas.microsoft.com/office/drawing/2014/main" id="{C9BAD798-0863-49CD-A635-165C3D1A2C18}"/>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65" name="テキスト ボックス 564">
          <a:extLst>
            <a:ext uri="{FF2B5EF4-FFF2-40B4-BE49-F238E27FC236}">
              <a16:creationId xmlns:a16="http://schemas.microsoft.com/office/drawing/2014/main" id="{15F7F2F0-AE76-46E9-8987-6C0755C9909E}"/>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66" name="直線コネクタ 565">
          <a:extLst>
            <a:ext uri="{FF2B5EF4-FFF2-40B4-BE49-F238E27FC236}">
              <a16:creationId xmlns:a16="http://schemas.microsoft.com/office/drawing/2014/main" id="{1D13638C-1532-4022-AAA8-671367DB205B}"/>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67" name="テキスト ボックス 566">
          <a:extLst>
            <a:ext uri="{FF2B5EF4-FFF2-40B4-BE49-F238E27FC236}">
              <a16:creationId xmlns:a16="http://schemas.microsoft.com/office/drawing/2014/main" id="{736086DE-F914-4429-A95F-AEC179E9EC21}"/>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68" name="直線コネクタ 567">
          <a:extLst>
            <a:ext uri="{FF2B5EF4-FFF2-40B4-BE49-F238E27FC236}">
              <a16:creationId xmlns:a16="http://schemas.microsoft.com/office/drawing/2014/main" id="{E3EE854B-A4BC-4F42-982D-6BF0CC9D4093}"/>
            </a:ext>
          </a:extLst>
        </xdr:cNvPr>
        <xdr:cNvCxnSpPr/>
      </xdr:nvCxnSpPr>
      <xdr:spPr>
        <a:xfrm>
          <a:off x="11210925" y="17811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69" name="テキスト ボックス 568">
          <a:extLst>
            <a:ext uri="{FF2B5EF4-FFF2-40B4-BE49-F238E27FC236}">
              <a16:creationId xmlns:a16="http://schemas.microsoft.com/office/drawing/2014/main" id="{582B570B-7969-4FD9-9665-E60B4DE33480}"/>
            </a:ext>
          </a:extLst>
        </xdr:cNvPr>
        <xdr:cNvSpPr txBox="1"/>
      </xdr:nvSpPr>
      <xdr:spPr>
        <a:xfrm>
          <a:off x="107945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70" name="直線コネクタ 569">
          <a:extLst>
            <a:ext uri="{FF2B5EF4-FFF2-40B4-BE49-F238E27FC236}">
              <a16:creationId xmlns:a16="http://schemas.microsoft.com/office/drawing/2014/main" id="{5E877CD2-1F58-4338-B7C6-DE0B2D0A425C}"/>
            </a:ext>
          </a:extLst>
        </xdr:cNvPr>
        <xdr:cNvCxnSpPr/>
      </xdr:nvCxnSpPr>
      <xdr:spPr>
        <a:xfrm>
          <a:off x="11210925" y="17430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71" name="テキスト ボックス 570">
          <a:extLst>
            <a:ext uri="{FF2B5EF4-FFF2-40B4-BE49-F238E27FC236}">
              <a16:creationId xmlns:a16="http://schemas.microsoft.com/office/drawing/2014/main" id="{F4584374-0948-402C-B485-1FC099F70FE6}"/>
            </a:ext>
          </a:extLst>
        </xdr:cNvPr>
        <xdr:cNvSpPr txBox="1"/>
      </xdr:nvSpPr>
      <xdr:spPr>
        <a:xfrm>
          <a:off x="10845966"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72" name="直線コネクタ 571">
          <a:extLst>
            <a:ext uri="{FF2B5EF4-FFF2-40B4-BE49-F238E27FC236}">
              <a16:creationId xmlns:a16="http://schemas.microsoft.com/office/drawing/2014/main" id="{7112287A-D7FE-4203-8712-770E10D7B80A}"/>
            </a:ext>
          </a:extLst>
        </xdr:cNvPr>
        <xdr:cNvCxnSpPr/>
      </xdr:nvCxnSpPr>
      <xdr:spPr>
        <a:xfrm>
          <a:off x="11210925" y="17049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73" name="テキスト ボックス 572">
          <a:extLst>
            <a:ext uri="{FF2B5EF4-FFF2-40B4-BE49-F238E27FC236}">
              <a16:creationId xmlns:a16="http://schemas.microsoft.com/office/drawing/2014/main" id="{70C0B677-34B8-44D3-B3CE-B33104F3AFE1}"/>
            </a:ext>
          </a:extLst>
        </xdr:cNvPr>
        <xdr:cNvSpPr txBox="1"/>
      </xdr:nvSpPr>
      <xdr:spPr>
        <a:xfrm>
          <a:off x="10845966"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74" name="直線コネクタ 573">
          <a:extLst>
            <a:ext uri="{FF2B5EF4-FFF2-40B4-BE49-F238E27FC236}">
              <a16:creationId xmlns:a16="http://schemas.microsoft.com/office/drawing/2014/main" id="{0CBEB21C-D56E-44B9-B0ED-C4C925A3A94A}"/>
            </a:ext>
          </a:extLst>
        </xdr:cNvPr>
        <xdr:cNvCxnSpPr/>
      </xdr:nvCxnSpPr>
      <xdr:spPr>
        <a:xfrm>
          <a:off x="11210925" y="16668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75" name="テキスト ボックス 574">
          <a:extLst>
            <a:ext uri="{FF2B5EF4-FFF2-40B4-BE49-F238E27FC236}">
              <a16:creationId xmlns:a16="http://schemas.microsoft.com/office/drawing/2014/main" id="{8BA54C28-3922-46E7-8A43-D50067691962}"/>
            </a:ext>
          </a:extLst>
        </xdr:cNvPr>
        <xdr:cNvSpPr txBox="1"/>
      </xdr:nvSpPr>
      <xdr:spPr>
        <a:xfrm>
          <a:off x="10845966"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76" name="直線コネクタ 575">
          <a:extLst>
            <a:ext uri="{FF2B5EF4-FFF2-40B4-BE49-F238E27FC236}">
              <a16:creationId xmlns:a16="http://schemas.microsoft.com/office/drawing/2014/main" id="{62C1C178-2C90-4089-9903-1E0E77816B89}"/>
            </a:ext>
          </a:extLst>
        </xdr:cNvPr>
        <xdr:cNvCxnSpPr/>
      </xdr:nvCxnSpPr>
      <xdr:spPr>
        <a:xfrm>
          <a:off x="11210925" y="16287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77" name="テキスト ボックス 576">
          <a:extLst>
            <a:ext uri="{FF2B5EF4-FFF2-40B4-BE49-F238E27FC236}">
              <a16:creationId xmlns:a16="http://schemas.microsoft.com/office/drawing/2014/main" id="{9853A488-4793-4494-BBED-3966B3EA40B3}"/>
            </a:ext>
          </a:extLst>
        </xdr:cNvPr>
        <xdr:cNvSpPr txBox="1"/>
      </xdr:nvSpPr>
      <xdr:spPr>
        <a:xfrm>
          <a:off x="10845966"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8" name="直線コネクタ 577">
          <a:extLst>
            <a:ext uri="{FF2B5EF4-FFF2-40B4-BE49-F238E27FC236}">
              <a16:creationId xmlns:a16="http://schemas.microsoft.com/office/drawing/2014/main" id="{39310951-AAA5-4B7F-887F-382E05B216A4}"/>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79" name="テキスト ボックス 578">
          <a:extLst>
            <a:ext uri="{FF2B5EF4-FFF2-40B4-BE49-F238E27FC236}">
              <a16:creationId xmlns:a16="http://schemas.microsoft.com/office/drawing/2014/main" id="{6B02F478-1BB1-4024-9E34-7103C93F6A24}"/>
            </a:ext>
          </a:extLst>
        </xdr:cNvPr>
        <xdr:cNvSpPr txBox="1"/>
      </xdr:nvSpPr>
      <xdr:spPr>
        <a:xfrm>
          <a:off x="109037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80" name="【公民館】&#10;有形固定資産減価償却率グラフ枠">
          <a:extLst>
            <a:ext uri="{FF2B5EF4-FFF2-40B4-BE49-F238E27FC236}">
              <a16:creationId xmlns:a16="http://schemas.microsoft.com/office/drawing/2014/main" id="{733E0AB7-85CD-4244-832F-05A9EECA17E4}"/>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106680</xdr:rowOff>
    </xdr:from>
    <xdr:to>
      <xdr:col>85</xdr:col>
      <xdr:colOff>126364</xdr:colOff>
      <xdr:row>108</xdr:row>
      <xdr:rowOff>152400</xdr:rowOff>
    </xdr:to>
    <xdr:cxnSp macro="">
      <xdr:nvCxnSpPr>
        <xdr:cNvPr id="581" name="直線コネクタ 580">
          <a:extLst>
            <a:ext uri="{FF2B5EF4-FFF2-40B4-BE49-F238E27FC236}">
              <a16:creationId xmlns:a16="http://schemas.microsoft.com/office/drawing/2014/main" id="{FDB4BFCF-D9E5-420A-914F-69521852AF7E}"/>
            </a:ext>
          </a:extLst>
        </xdr:cNvPr>
        <xdr:cNvCxnSpPr/>
      </xdr:nvCxnSpPr>
      <xdr:spPr>
        <a:xfrm flipV="1">
          <a:off x="14696439" y="16219805"/>
          <a:ext cx="0" cy="1591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582" name="【公民館】&#10;有形固定資産減価償却率最小値テキスト">
          <a:extLst>
            <a:ext uri="{FF2B5EF4-FFF2-40B4-BE49-F238E27FC236}">
              <a16:creationId xmlns:a16="http://schemas.microsoft.com/office/drawing/2014/main" id="{23D032EC-D338-4A45-A962-8B6D78AABD68}"/>
            </a:ext>
          </a:extLst>
        </xdr:cNvPr>
        <xdr:cNvSpPr txBox="1"/>
      </xdr:nvSpPr>
      <xdr:spPr>
        <a:xfrm>
          <a:off x="14735175" y="1781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83" name="直線コネクタ 582">
          <a:extLst>
            <a:ext uri="{FF2B5EF4-FFF2-40B4-BE49-F238E27FC236}">
              <a16:creationId xmlns:a16="http://schemas.microsoft.com/office/drawing/2014/main" id="{E561C8B7-30FC-41A4-981E-7FF375868A8A}"/>
            </a:ext>
          </a:extLst>
        </xdr:cNvPr>
        <xdr:cNvCxnSpPr/>
      </xdr:nvCxnSpPr>
      <xdr:spPr>
        <a:xfrm>
          <a:off x="14611350" y="178117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53357</xdr:rowOff>
    </xdr:from>
    <xdr:ext cx="405111" cy="259045"/>
    <xdr:sp macro="" textlink="">
      <xdr:nvSpPr>
        <xdr:cNvPr id="584" name="【公民館】&#10;有形固定資産減価償却率最大値テキスト">
          <a:extLst>
            <a:ext uri="{FF2B5EF4-FFF2-40B4-BE49-F238E27FC236}">
              <a16:creationId xmlns:a16="http://schemas.microsoft.com/office/drawing/2014/main" id="{0454E43A-5D95-4487-B871-6DC01D4493B6}"/>
            </a:ext>
          </a:extLst>
        </xdr:cNvPr>
        <xdr:cNvSpPr txBox="1"/>
      </xdr:nvSpPr>
      <xdr:spPr>
        <a:xfrm>
          <a:off x="14735175" y="15995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106680</xdr:rowOff>
    </xdr:from>
    <xdr:to>
      <xdr:col>86</xdr:col>
      <xdr:colOff>25400</xdr:colOff>
      <xdr:row>99</xdr:row>
      <xdr:rowOff>106680</xdr:rowOff>
    </xdr:to>
    <xdr:cxnSp macro="">
      <xdr:nvCxnSpPr>
        <xdr:cNvPr id="585" name="直線コネクタ 584">
          <a:extLst>
            <a:ext uri="{FF2B5EF4-FFF2-40B4-BE49-F238E27FC236}">
              <a16:creationId xmlns:a16="http://schemas.microsoft.com/office/drawing/2014/main" id="{5DD1793A-8CD4-447D-86A5-5DD89F0B1C86}"/>
            </a:ext>
          </a:extLst>
        </xdr:cNvPr>
        <xdr:cNvCxnSpPr/>
      </xdr:nvCxnSpPr>
      <xdr:spPr>
        <a:xfrm>
          <a:off x="14611350" y="162198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80027</xdr:rowOff>
    </xdr:from>
    <xdr:ext cx="405111" cy="259045"/>
    <xdr:sp macro="" textlink="">
      <xdr:nvSpPr>
        <xdr:cNvPr id="586" name="【公民館】&#10;有形固定資産減価償却率平均値テキスト">
          <a:extLst>
            <a:ext uri="{FF2B5EF4-FFF2-40B4-BE49-F238E27FC236}">
              <a16:creationId xmlns:a16="http://schemas.microsoft.com/office/drawing/2014/main" id="{3A769DA7-8139-4D90-B5DC-8BE9E6D4B9D0}"/>
            </a:ext>
          </a:extLst>
        </xdr:cNvPr>
        <xdr:cNvSpPr txBox="1"/>
      </xdr:nvSpPr>
      <xdr:spPr>
        <a:xfrm>
          <a:off x="14735175" y="17228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101600</xdr:rowOff>
    </xdr:from>
    <xdr:to>
      <xdr:col>85</xdr:col>
      <xdr:colOff>177800</xdr:colOff>
      <xdr:row>106</xdr:row>
      <xdr:rowOff>31750</xdr:rowOff>
    </xdr:to>
    <xdr:sp macro="" textlink="">
      <xdr:nvSpPr>
        <xdr:cNvPr id="587" name="フローチャート: 判断 586">
          <a:extLst>
            <a:ext uri="{FF2B5EF4-FFF2-40B4-BE49-F238E27FC236}">
              <a16:creationId xmlns:a16="http://schemas.microsoft.com/office/drawing/2014/main" id="{0B064847-20BD-451E-ABE2-78656288BA66}"/>
            </a:ext>
          </a:extLst>
        </xdr:cNvPr>
        <xdr:cNvSpPr/>
      </xdr:nvSpPr>
      <xdr:spPr>
        <a:xfrm>
          <a:off x="14649450" y="172497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114936</xdr:rowOff>
    </xdr:from>
    <xdr:to>
      <xdr:col>81</xdr:col>
      <xdr:colOff>101600</xdr:colOff>
      <xdr:row>105</xdr:row>
      <xdr:rowOff>45086</xdr:rowOff>
    </xdr:to>
    <xdr:sp macro="" textlink="">
      <xdr:nvSpPr>
        <xdr:cNvPr id="588" name="フローチャート: 判断 587">
          <a:extLst>
            <a:ext uri="{FF2B5EF4-FFF2-40B4-BE49-F238E27FC236}">
              <a16:creationId xmlns:a16="http://schemas.microsoft.com/office/drawing/2014/main" id="{1F753935-532B-46ED-9851-5729146981F7}"/>
            </a:ext>
          </a:extLst>
        </xdr:cNvPr>
        <xdr:cNvSpPr/>
      </xdr:nvSpPr>
      <xdr:spPr>
        <a:xfrm>
          <a:off x="13887450" y="170884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29211</xdr:rowOff>
    </xdr:from>
    <xdr:to>
      <xdr:col>76</xdr:col>
      <xdr:colOff>165100</xdr:colOff>
      <xdr:row>105</xdr:row>
      <xdr:rowOff>130811</xdr:rowOff>
    </xdr:to>
    <xdr:sp macro="" textlink="">
      <xdr:nvSpPr>
        <xdr:cNvPr id="589" name="フローチャート: 判断 588">
          <a:extLst>
            <a:ext uri="{FF2B5EF4-FFF2-40B4-BE49-F238E27FC236}">
              <a16:creationId xmlns:a16="http://schemas.microsoft.com/office/drawing/2014/main" id="{E2487CF7-8DC7-4EFA-B957-79C20A8BA09C}"/>
            </a:ext>
          </a:extLst>
        </xdr:cNvPr>
        <xdr:cNvSpPr/>
      </xdr:nvSpPr>
      <xdr:spPr>
        <a:xfrm>
          <a:off x="13096875" y="171710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139700</xdr:rowOff>
    </xdr:from>
    <xdr:to>
      <xdr:col>72</xdr:col>
      <xdr:colOff>38100</xdr:colOff>
      <xdr:row>105</xdr:row>
      <xdr:rowOff>69850</xdr:rowOff>
    </xdr:to>
    <xdr:sp macro="" textlink="">
      <xdr:nvSpPr>
        <xdr:cNvPr id="590" name="フローチャート: 判断 589">
          <a:extLst>
            <a:ext uri="{FF2B5EF4-FFF2-40B4-BE49-F238E27FC236}">
              <a16:creationId xmlns:a16="http://schemas.microsoft.com/office/drawing/2014/main" id="{92C9CFC8-DE7C-43FB-AB00-8CCE5BA44AAB}"/>
            </a:ext>
          </a:extLst>
        </xdr:cNvPr>
        <xdr:cNvSpPr/>
      </xdr:nvSpPr>
      <xdr:spPr>
        <a:xfrm>
          <a:off x="12296775" y="171164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153036</xdr:rowOff>
    </xdr:from>
    <xdr:to>
      <xdr:col>67</xdr:col>
      <xdr:colOff>101600</xdr:colOff>
      <xdr:row>105</xdr:row>
      <xdr:rowOff>83186</xdr:rowOff>
    </xdr:to>
    <xdr:sp macro="" textlink="">
      <xdr:nvSpPr>
        <xdr:cNvPr id="591" name="フローチャート: 判断 590">
          <a:extLst>
            <a:ext uri="{FF2B5EF4-FFF2-40B4-BE49-F238E27FC236}">
              <a16:creationId xmlns:a16="http://schemas.microsoft.com/office/drawing/2014/main" id="{D724DF29-035A-4A82-B593-461C56BBE933}"/>
            </a:ext>
          </a:extLst>
        </xdr:cNvPr>
        <xdr:cNvSpPr/>
      </xdr:nvSpPr>
      <xdr:spPr>
        <a:xfrm>
          <a:off x="11487150" y="171265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92" name="テキスト ボックス 591">
          <a:extLst>
            <a:ext uri="{FF2B5EF4-FFF2-40B4-BE49-F238E27FC236}">
              <a16:creationId xmlns:a16="http://schemas.microsoft.com/office/drawing/2014/main" id="{3C7EFC3B-DD01-4418-96D5-8F95727BC13C}"/>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93" name="テキスト ボックス 592">
          <a:extLst>
            <a:ext uri="{FF2B5EF4-FFF2-40B4-BE49-F238E27FC236}">
              <a16:creationId xmlns:a16="http://schemas.microsoft.com/office/drawing/2014/main" id="{B5826869-A3FA-4EE9-A99D-4839E5A21AD0}"/>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94" name="テキスト ボックス 593">
          <a:extLst>
            <a:ext uri="{FF2B5EF4-FFF2-40B4-BE49-F238E27FC236}">
              <a16:creationId xmlns:a16="http://schemas.microsoft.com/office/drawing/2014/main" id="{A29B6B6D-394A-4923-A571-B7A8AB59E201}"/>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95" name="テキスト ボックス 594">
          <a:extLst>
            <a:ext uri="{FF2B5EF4-FFF2-40B4-BE49-F238E27FC236}">
              <a16:creationId xmlns:a16="http://schemas.microsoft.com/office/drawing/2014/main" id="{A4170FF6-5D1C-4B76-99D1-8E05581A2362}"/>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96" name="テキスト ボックス 595">
          <a:extLst>
            <a:ext uri="{FF2B5EF4-FFF2-40B4-BE49-F238E27FC236}">
              <a16:creationId xmlns:a16="http://schemas.microsoft.com/office/drawing/2014/main" id="{60A94C13-C29F-48D5-AD8E-9A19DDACBC65}"/>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105</xdr:row>
      <xdr:rowOff>114936</xdr:rowOff>
    </xdr:from>
    <xdr:to>
      <xdr:col>72</xdr:col>
      <xdr:colOff>38100</xdr:colOff>
      <xdr:row>106</xdr:row>
      <xdr:rowOff>45086</xdr:rowOff>
    </xdr:to>
    <xdr:sp macro="" textlink="">
      <xdr:nvSpPr>
        <xdr:cNvPr id="597" name="楕円 596">
          <a:extLst>
            <a:ext uri="{FF2B5EF4-FFF2-40B4-BE49-F238E27FC236}">
              <a16:creationId xmlns:a16="http://schemas.microsoft.com/office/drawing/2014/main" id="{FB577584-136F-4B5F-8142-AF121732D181}"/>
            </a:ext>
          </a:extLst>
        </xdr:cNvPr>
        <xdr:cNvSpPr/>
      </xdr:nvSpPr>
      <xdr:spPr>
        <a:xfrm>
          <a:off x="12296775" y="1725993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114936</xdr:rowOff>
    </xdr:from>
    <xdr:to>
      <xdr:col>67</xdr:col>
      <xdr:colOff>101600</xdr:colOff>
      <xdr:row>106</xdr:row>
      <xdr:rowOff>45086</xdr:rowOff>
    </xdr:to>
    <xdr:sp macro="" textlink="">
      <xdr:nvSpPr>
        <xdr:cNvPr id="598" name="楕円 597">
          <a:extLst>
            <a:ext uri="{FF2B5EF4-FFF2-40B4-BE49-F238E27FC236}">
              <a16:creationId xmlns:a16="http://schemas.microsoft.com/office/drawing/2014/main" id="{571369B9-A693-434B-BCA8-3351AB05BE18}"/>
            </a:ext>
          </a:extLst>
        </xdr:cNvPr>
        <xdr:cNvSpPr/>
      </xdr:nvSpPr>
      <xdr:spPr>
        <a:xfrm>
          <a:off x="11487150" y="1725993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165736</xdr:rowOff>
    </xdr:from>
    <xdr:to>
      <xdr:col>71</xdr:col>
      <xdr:colOff>177800</xdr:colOff>
      <xdr:row>105</xdr:row>
      <xdr:rowOff>165736</xdr:rowOff>
    </xdr:to>
    <xdr:cxnSp macro="">
      <xdr:nvCxnSpPr>
        <xdr:cNvPr id="599" name="直線コネクタ 598">
          <a:extLst>
            <a:ext uri="{FF2B5EF4-FFF2-40B4-BE49-F238E27FC236}">
              <a16:creationId xmlns:a16="http://schemas.microsoft.com/office/drawing/2014/main" id="{A8069F44-203B-4D3F-BED1-C1BDED1AB1D5}"/>
            </a:ext>
          </a:extLst>
        </xdr:cNvPr>
        <xdr:cNvCxnSpPr/>
      </xdr:nvCxnSpPr>
      <xdr:spPr>
        <a:xfrm>
          <a:off x="11534775" y="17307561"/>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61613</xdr:rowOff>
    </xdr:from>
    <xdr:ext cx="405111" cy="259045"/>
    <xdr:sp macro="" textlink="">
      <xdr:nvSpPr>
        <xdr:cNvPr id="600" name="n_1aveValue【公民館】&#10;有形固定資産減価償却率">
          <a:extLst>
            <a:ext uri="{FF2B5EF4-FFF2-40B4-BE49-F238E27FC236}">
              <a16:creationId xmlns:a16="http://schemas.microsoft.com/office/drawing/2014/main" id="{94810065-7FB5-4DCA-A38A-38544DCF15AE}"/>
            </a:ext>
          </a:extLst>
        </xdr:cNvPr>
        <xdr:cNvSpPr txBox="1"/>
      </xdr:nvSpPr>
      <xdr:spPr>
        <a:xfrm>
          <a:off x="13745219" y="16866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147338</xdr:rowOff>
    </xdr:from>
    <xdr:ext cx="405111" cy="259045"/>
    <xdr:sp macro="" textlink="">
      <xdr:nvSpPr>
        <xdr:cNvPr id="601" name="n_2aveValue【公民館】&#10;有形固定資産減価償却率">
          <a:extLst>
            <a:ext uri="{FF2B5EF4-FFF2-40B4-BE49-F238E27FC236}">
              <a16:creationId xmlns:a16="http://schemas.microsoft.com/office/drawing/2014/main" id="{62FC83B4-03FC-4A47-AE92-23239EC0D039}"/>
            </a:ext>
          </a:extLst>
        </xdr:cNvPr>
        <xdr:cNvSpPr txBox="1"/>
      </xdr:nvSpPr>
      <xdr:spPr>
        <a:xfrm>
          <a:off x="12964169" y="16946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86377</xdr:rowOff>
    </xdr:from>
    <xdr:ext cx="405111" cy="259045"/>
    <xdr:sp macro="" textlink="">
      <xdr:nvSpPr>
        <xdr:cNvPr id="602" name="n_3aveValue【公民館】&#10;有形固定資産減価償却率">
          <a:extLst>
            <a:ext uri="{FF2B5EF4-FFF2-40B4-BE49-F238E27FC236}">
              <a16:creationId xmlns:a16="http://schemas.microsoft.com/office/drawing/2014/main" id="{C59F0FC5-C581-4349-8215-95B5DF6A721A}"/>
            </a:ext>
          </a:extLst>
        </xdr:cNvPr>
        <xdr:cNvSpPr txBox="1"/>
      </xdr:nvSpPr>
      <xdr:spPr>
        <a:xfrm>
          <a:off x="12164069" y="16885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99713</xdr:rowOff>
    </xdr:from>
    <xdr:ext cx="405111" cy="259045"/>
    <xdr:sp macro="" textlink="">
      <xdr:nvSpPr>
        <xdr:cNvPr id="603" name="n_4aveValue【公民館】&#10;有形固定資産減価償却率">
          <a:extLst>
            <a:ext uri="{FF2B5EF4-FFF2-40B4-BE49-F238E27FC236}">
              <a16:creationId xmlns:a16="http://schemas.microsoft.com/office/drawing/2014/main" id="{A94C6E42-6D6E-4939-8907-7E69C9553F71}"/>
            </a:ext>
          </a:extLst>
        </xdr:cNvPr>
        <xdr:cNvSpPr txBox="1"/>
      </xdr:nvSpPr>
      <xdr:spPr>
        <a:xfrm>
          <a:off x="11354444" y="1690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36213</xdr:rowOff>
    </xdr:from>
    <xdr:ext cx="405111" cy="259045"/>
    <xdr:sp macro="" textlink="">
      <xdr:nvSpPr>
        <xdr:cNvPr id="604" name="n_3mainValue【公民館】&#10;有形固定資産減価償却率">
          <a:extLst>
            <a:ext uri="{FF2B5EF4-FFF2-40B4-BE49-F238E27FC236}">
              <a16:creationId xmlns:a16="http://schemas.microsoft.com/office/drawing/2014/main" id="{EBD9325A-16C3-463C-86EC-84E1578587F9}"/>
            </a:ext>
          </a:extLst>
        </xdr:cNvPr>
        <xdr:cNvSpPr txBox="1"/>
      </xdr:nvSpPr>
      <xdr:spPr>
        <a:xfrm>
          <a:off x="12164069" y="17352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36213</xdr:rowOff>
    </xdr:from>
    <xdr:ext cx="405111" cy="259045"/>
    <xdr:sp macro="" textlink="">
      <xdr:nvSpPr>
        <xdr:cNvPr id="605" name="n_4mainValue【公民館】&#10;有形固定資産減価償却率">
          <a:extLst>
            <a:ext uri="{FF2B5EF4-FFF2-40B4-BE49-F238E27FC236}">
              <a16:creationId xmlns:a16="http://schemas.microsoft.com/office/drawing/2014/main" id="{13AA7964-5BE5-4310-9FD6-B5DF96EF47CF}"/>
            </a:ext>
          </a:extLst>
        </xdr:cNvPr>
        <xdr:cNvSpPr txBox="1"/>
      </xdr:nvSpPr>
      <xdr:spPr>
        <a:xfrm>
          <a:off x="11354444" y="17352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6" name="正方形/長方形 605">
          <a:extLst>
            <a:ext uri="{FF2B5EF4-FFF2-40B4-BE49-F238E27FC236}">
              <a16:creationId xmlns:a16="http://schemas.microsoft.com/office/drawing/2014/main" id="{5884891E-03A9-45A9-9D6E-C61A11125B2A}"/>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7" name="正方形/長方形 606">
          <a:extLst>
            <a:ext uri="{FF2B5EF4-FFF2-40B4-BE49-F238E27FC236}">
              <a16:creationId xmlns:a16="http://schemas.microsoft.com/office/drawing/2014/main" id="{70C45F37-C606-470F-8E29-4E767D2197B3}"/>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8" name="正方形/長方形 607">
          <a:extLst>
            <a:ext uri="{FF2B5EF4-FFF2-40B4-BE49-F238E27FC236}">
              <a16:creationId xmlns:a16="http://schemas.microsoft.com/office/drawing/2014/main" id="{A26A676D-A03A-4003-880D-A656F8E60127}"/>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9" name="正方形/長方形 608">
          <a:extLst>
            <a:ext uri="{FF2B5EF4-FFF2-40B4-BE49-F238E27FC236}">
              <a16:creationId xmlns:a16="http://schemas.microsoft.com/office/drawing/2014/main" id="{E93197CC-339C-47E3-8D41-108F7A73C5C6}"/>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0" name="正方形/長方形 609">
          <a:extLst>
            <a:ext uri="{FF2B5EF4-FFF2-40B4-BE49-F238E27FC236}">
              <a16:creationId xmlns:a16="http://schemas.microsoft.com/office/drawing/2014/main" id="{88A38B0A-F3F5-43AA-87EB-690A22489917}"/>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1" name="正方形/長方形 610">
          <a:extLst>
            <a:ext uri="{FF2B5EF4-FFF2-40B4-BE49-F238E27FC236}">
              <a16:creationId xmlns:a16="http://schemas.microsoft.com/office/drawing/2014/main" id="{1F129EE0-5FB8-4700-B561-AC6476CACEDD}"/>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2" name="正方形/長方形 611">
          <a:extLst>
            <a:ext uri="{FF2B5EF4-FFF2-40B4-BE49-F238E27FC236}">
              <a16:creationId xmlns:a16="http://schemas.microsoft.com/office/drawing/2014/main" id="{93D6BDC4-E1EF-4F67-A964-A92EC720F7A0}"/>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3" name="正方形/長方形 612">
          <a:extLst>
            <a:ext uri="{FF2B5EF4-FFF2-40B4-BE49-F238E27FC236}">
              <a16:creationId xmlns:a16="http://schemas.microsoft.com/office/drawing/2014/main" id="{1B0B579F-A5B0-4307-9A24-228677F2DD00}"/>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4" name="テキスト ボックス 613">
          <a:extLst>
            <a:ext uri="{FF2B5EF4-FFF2-40B4-BE49-F238E27FC236}">
              <a16:creationId xmlns:a16="http://schemas.microsoft.com/office/drawing/2014/main" id="{782CB531-25A1-42C3-BF07-39BEF11E4C15}"/>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5" name="直線コネクタ 614">
          <a:extLst>
            <a:ext uri="{FF2B5EF4-FFF2-40B4-BE49-F238E27FC236}">
              <a16:creationId xmlns:a16="http://schemas.microsoft.com/office/drawing/2014/main" id="{04417D29-BEBB-4512-B60F-4B046ADCE5BE}"/>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6" name="直線コネクタ 615">
          <a:extLst>
            <a:ext uri="{FF2B5EF4-FFF2-40B4-BE49-F238E27FC236}">
              <a16:creationId xmlns:a16="http://schemas.microsoft.com/office/drawing/2014/main" id="{B73B9A6E-FA53-4486-94AB-6E5FD38F8589}"/>
            </a:ext>
          </a:extLst>
        </xdr:cNvPr>
        <xdr:cNvCxnSpPr/>
      </xdr:nvCxnSpPr>
      <xdr:spPr>
        <a:xfrm>
          <a:off x="164592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7" name="テキスト ボックス 616">
          <a:extLst>
            <a:ext uri="{FF2B5EF4-FFF2-40B4-BE49-F238E27FC236}">
              <a16:creationId xmlns:a16="http://schemas.microsoft.com/office/drawing/2014/main" id="{9F5EDA1A-CCA0-409C-A5D6-C8EB65DDF856}"/>
            </a:ext>
          </a:extLst>
        </xdr:cNvPr>
        <xdr:cNvSpPr txBox="1"/>
      </xdr:nvSpPr>
      <xdr:spPr>
        <a:xfrm>
          <a:off x="160523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8" name="直線コネクタ 617">
          <a:extLst>
            <a:ext uri="{FF2B5EF4-FFF2-40B4-BE49-F238E27FC236}">
              <a16:creationId xmlns:a16="http://schemas.microsoft.com/office/drawing/2014/main" id="{9AA67B14-1135-4C6B-97AD-B66634011EE7}"/>
            </a:ext>
          </a:extLst>
        </xdr:cNvPr>
        <xdr:cNvCxnSpPr/>
      </xdr:nvCxnSpPr>
      <xdr:spPr>
        <a:xfrm>
          <a:off x="164592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9" name="テキスト ボックス 618">
          <a:extLst>
            <a:ext uri="{FF2B5EF4-FFF2-40B4-BE49-F238E27FC236}">
              <a16:creationId xmlns:a16="http://schemas.microsoft.com/office/drawing/2014/main" id="{5B975A30-658E-4E49-831B-CA37D2EBA5A6}"/>
            </a:ext>
          </a:extLst>
        </xdr:cNvPr>
        <xdr:cNvSpPr txBox="1"/>
      </xdr:nvSpPr>
      <xdr:spPr>
        <a:xfrm>
          <a:off x="16052346" y="174005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20" name="直線コネクタ 619">
          <a:extLst>
            <a:ext uri="{FF2B5EF4-FFF2-40B4-BE49-F238E27FC236}">
              <a16:creationId xmlns:a16="http://schemas.microsoft.com/office/drawing/2014/main" id="{15A645C3-7ACF-474A-9576-C039F49DC24E}"/>
            </a:ext>
          </a:extLst>
        </xdr:cNvPr>
        <xdr:cNvCxnSpPr/>
      </xdr:nvCxnSpPr>
      <xdr:spPr>
        <a:xfrm>
          <a:off x="164592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21" name="テキスト ボックス 620">
          <a:extLst>
            <a:ext uri="{FF2B5EF4-FFF2-40B4-BE49-F238E27FC236}">
              <a16:creationId xmlns:a16="http://schemas.microsoft.com/office/drawing/2014/main" id="{B24825C0-7A15-484C-A3E2-81B8F25CC14A}"/>
            </a:ext>
          </a:extLst>
        </xdr:cNvPr>
        <xdr:cNvSpPr txBox="1"/>
      </xdr:nvSpPr>
      <xdr:spPr>
        <a:xfrm>
          <a:off x="16052346" y="170708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22" name="直線コネクタ 621">
          <a:extLst>
            <a:ext uri="{FF2B5EF4-FFF2-40B4-BE49-F238E27FC236}">
              <a16:creationId xmlns:a16="http://schemas.microsoft.com/office/drawing/2014/main" id="{5A6EB63A-3CD7-41A4-B2C4-7CF15C178262}"/>
            </a:ext>
          </a:extLst>
        </xdr:cNvPr>
        <xdr:cNvCxnSpPr/>
      </xdr:nvCxnSpPr>
      <xdr:spPr>
        <a:xfrm>
          <a:off x="164592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23" name="テキスト ボックス 622">
          <a:extLst>
            <a:ext uri="{FF2B5EF4-FFF2-40B4-BE49-F238E27FC236}">
              <a16:creationId xmlns:a16="http://schemas.microsoft.com/office/drawing/2014/main" id="{1BADFDB6-F21C-46D7-9E7B-C175C659A663}"/>
            </a:ext>
          </a:extLst>
        </xdr:cNvPr>
        <xdr:cNvSpPr txBox="1"/>
      </xdr:nvSpPr>
      <xdr:spPr>
        <a:xfrm>
          <a:off x="16052346" y="16744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24" name="直線コネクタ 623">
          <a:extLst>
            <a:ext uri="{FF2B5EF4-FFF2-40B4-BE49-F238E27FC236}">
              <a16:creationId xmlns:a16="http://schemas.microsoft.com/office/drawing/2014/main" id="{174F4FE5-1ACD-432A-A350-DA9C9D6D6869}"/>
            </a:ext>
          </a:extLst>
        </xdr:cNvPr>
        <xdr:cNvCxnSpPr/>
      </xdr:nvCxnSpPr>
      <xdr:spPr>
        <a:xfrm>
          <a:off x="164592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5" name="テキスト ボックス 624">
          <a:extLst>
            <a:ext uri="{FF2B5EF4-FFF2-40B4-BE49-F238E27FC236}">
              <a16:creationId xmlns:a16="http://schemas.microsoft.com/office/drawing/2014/main" id="{E0A06153-064C-439B-A41B-16522DF8AE5C}"/>
            </a:ext>
          </a:extLst>
        </xdr:cNvPr>
        <xdr:cNvSpPr txBox="1"/>
      </xdr:nvSpPr>
      <xdr:spPr>
        <a:xfrm>
          <a:off x="16052346" y="164144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6" name="直線コネクタ 625">
          <a:extLst>
            <a:ext uri="{FF2B5EF4-FFF2-40B4-BE49-F238E27FC236}">
              <a16:creationId xmlns:a16="http://schemas.microsoft.com/office/drawing/2014/main" id="{AE1FBC83-6D59-4775-A4FC-BD49B8919E40}"/>
            </a:ext>
          </a:extLst>
        </xdr:cNvPr>
        <xdr:cNvCxnSpPr/>
      </xdr:nvCxnSpPr>
      <xdr:spPr>
        <a:xfrm>
          <a:off x="164592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7" name="テキスト ボックス 626">
          <a:extLst>
            <a:ext uri="{FF2B5EF4-FFF2-40B4-BE49-F238E27FC236}">
              <a16:creationId xmlns:a16="http://schemas.microsoft.com/office/drawing/2014/main" id="{E9366B4C-C360-427B-BD3B-55BB0D24D520}"/>
            </a:ext>
          </a:extLst>
        </xdr:cNvPr>
        <xdr:cNvSpPr txBox="1"/>
      </xdr:nvSpPr>
      <xdr:spPr>
        <a:xfrm>
          <a:off x="16052346" y="160879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8" name="直線コネクタ 627">
          <a:extLst>
            <a:ext uri="{FF2B5EF4-FFF2-40B4-BE49-F238E27FC236}">
              <a16:creationId xmlns:a16="http://schemas.microsoft.com/office/drawing/2014/main" id="{48AA8959-B949-477B-8DB4-C0E45D0C410A}"/>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9" name="テキスト ボックス 628">
          <a:extLst>
            <a:ext uri="{FF2B5EF4-FFF2-40B4-BE49-F238E27FC236}">
              <a16:creationId xmlns:a16="http://schemas.microsoft.com/office/drawing/2014/main" id="{48C62CD4-141C-42A7-B76B-F0F9748BD070}"/>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30" name="【公民館】&#10;一人当たり面積グラフ枠">
          <a:extLst>
            <a:ext uri="{FF2B5EF4-FFF2-40B4-BE49-F238E27FC236}">
              <a16:creationId xmlns:a16="http://schemas.microsoft.com/office/drawing/2014/main" id="{7E31106E-8A22-44B3-9AAA-54E172177995}"/>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135527</xdr:rowOff>
    </xdr:from>
    <xdr:to>
      <xdr:col>116</xdr:col>
      <xdr:colOff>62864</xdr:colOff>
      <xdr:row>109</xdr:row>
      <xdr:rowOff>24493</xdr:rowOff>
    </xdr:to>
    <xdr:cxnSp macro="">
      <xdr:nvCxnSpPr>
        <xdr:cNvPr id="631" name="直線コネクタ 630">
          <a:extLst>
            <a:ext uri="{FF2B5EF4-FFF2-40B4-BE49-F238E27FC236}">
              <a16:creationId xmlns:a16="http://schemas.microsoft.com/office/drawing/2014/main" id="{E03FBB8C-9312-4F31-A695-278BE57D0ED5}"/>
            </a:ext>
          </a:extLst>
        </xdr:cNvPr>
        <xdr:cNvCxnSpPr/>
      </xdr:nvCxnSpPr>
      <xdr:spPr>
        <a:xfrm flipV="1">
          <a:off x="19954239" y="16251827"/>
          <a:ext cx="0" cy="1606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28320</xdr:rowOff>
    </xdr:from>
    <xdr:ext cx="469744" cy="259045"/>
    <xdr:sp macro="" textlink="">
      <xdr:nvSpPr>
        <xdr:cNvPr id="632" name="【公民館】&#10;一人当たり面積最小値テキスト">
          <a:extLst>
            <a:ext uri="{FF2B5EF4-FFF2-40B4-BE49-F238E27FC236}">
              <a16:creationId xmlns:a16="http://schemas.microsoft.com/office/drawing/2014/main" id="{C40BF3BB-D30C-4848-89B9-4742CF0D6D21}"/>
            </a:ext>
          </a:extLst>
        </xdr:cNvPr>
        <xdr:cNvSpPr txBox="1"/>
      </xdr:nvSpPr>
      <xdr:spPr>
        <a:xfrm>
          <a:off x="19992975" y="17862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24493</xdr:rowOff>
    </xdr:from>
    <xdr:to>
      <xdr:col>116</xdr:col>
      <xdr:colOff>152400</xdr:colOff>
      <xdr:row>109</xdr:row>
      <xdr:rowOff>24493</xdr:rowOff>
    </xdr:to>
    <xdr:cxnSp macro="">
      <xdr:nvCxnSpPr>
        <xdr:cNvPr id="633" name="直線コネクタ 632">
          <a:extLst>
            <a:ext uri="{FF2B5EF4-FFF2-40B4-BE49-F238E27FC236}">
              <a16:creationId xmlns:a16="http://schemas.microsoft.com/office/drawing/2014/main" id="{5F0DF038-257E-448E-9C40-020852B3921A}"/>
            </a:ext>
          </a:extLst>
        </xdr:cNvPr>
        <xdr:cNvCxnSpPr/>
      </xdr:nvCxnSpPr>
      <xdr:spPr>
        <a:xfrm>
          <a:off x="19878675" y="1785846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82204</xdr:rowOff>
    </xdr:from>
    <xdr:ext cx="469744" cy="259045"/>
    <xdr:sp macro="" textlink="">
      <xdr:nvSpPr>
        <xdr:cNvPr id="634" name="【公民館】&#10;一人当たり面積最大値テキスト">
          <a:extLst>
            <a:ext uri="{FF2B5EF4-FFF2-40B4-BE49-F238E27FC236}">
              <a16:creationId xmlns:a16="http://schemas.microsoft.com/office/drawing/2014/main" id="{E4D304BC-4D9B-4167-81E5-4F330E47A394}"/>
            </a:ext>
          </a:extLst>
        </xdr:cNvPr>
        <xdr:cNvSpPr txBox="1"/>
      </xdr:nvSpPr>
      <xdr:spPr>
        <a:xfrm>
          <a:off x="19992975" y="1603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135527</xdr:rowOff>
    </xdr:from>
    <xdr:to>
      <xdr:col>116</xdr:col>
      <xdr:colOff>152400</xdr:colOff>
      <xdr:row>99</xdr:row>
      <xdr:rowOff>135527</xdr:rowOff>
    </xdr:to>
    <xdr:cxnSp macro="">
      <xdr:nvCxnSpPr>
        <xdr:cNvPr id="635" name="直線コネクタ 634">
          <a:extLst>
            <a:ext uri="{FF2B5EF4-FFF2-40B4-BE49-F238E27FC236}">
              <a16:creationId xmlns:a16="http://schemas.microsoft.com/office/drawing/2014/main" id="{A419D614-C43D-48DF-BDB4-52A3673B973C}"/>
            </a:ext>
          </a:extLst>
        </xdr:cNvPr>
        <xdr:cNvCxnSpPr/>
      </xdr:nvCxnSpPr>
      <xdr:spPr>
        <a:xfrm>
          <a:off x="19878675" y="1625182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113772</xdr:rowOff>
    </xdr:from>
    <xdr:ext cx="469744" cy="259045"/>
    <xdr:sp macro="" textlink="">
      <xdr:nvSpPr>
        <xdr:cNvPr id="636" name="【公民館】&#10;一人当たり面積平均値テキスト">
          <a:extLst>
            <a:ext uri="{FF2B5EF4-FFF2-40B4-BE49-F238E27FC236}">
              <a16:creationId xmlns:a16="http://schemas.microsoft.com/office/drawing/2014/main" id="{D93FD04F-EE75-43AD-A69E-2E4A80BFDB0E}"/>
            </a:ext>
          </a:extLst>
        </xdr:cNvPr>
        <xdr:cNvSpPr txBox="1"/>
      </xdr:nvSpPr>
      <xdr:spPr>
        <a:xfrm>
          <a:off x="19992975" y="174302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135345</xdr:rowOff>
    </xdr:from>
    <xdr:to>
      <xdr:col>116</xdr:col>
      <xdr:colOff>114300</xdr:colOff>
      <xdr:row>107</xdr:row>
      <xdr:rowOff>65495</xdr:rowOff>
    </xdr:to>
    <xdr:sp macro="" textlink="">
      <xdr:nvSpPr>
        <xdr:cNvPr id="637" name="フローチャート: 判断 636">
          <a:extLst>
            <a:ext uri="{FF2B5EF4-FFF2-40B4-BE49-F238E27FC236}">
              <a16:creationId xmlns:a16="http://schemas.microsoft.com/office/drawing/2014/main" id="{7D6A1C9C-5703-4488-A91C-8F0C9DDB1A2E}"/>
            </a:ext>
          </a:extLst>
        </xdr:cNvPr>
        <xdr:cNvSpPr/>
      </xdr:nvSpPr>
      <xdr:spPr>
        <a:xfrm>
          <a:off x="19897725" y="174517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152763</xdr:rowOff>
    </xdr:from>
    <xdr:to>
      <xdr:col>112</xdr:col>
      <xdr:colOff>38100</xdr:colOff>
      <xdr:row>107</xdr:row>
      <xdr:rowOff>82913</xdr:rowOff>
    </xdr:to>
    <xdr:sp macro="" textlink="">
      <xdr:nvSpPr>
        <xdr:cNvPr id="638" name="フローチャート: 判断 637">
          <a:extLst>
            <a:ext uri="{FF2B5EF4-FFF2-40B4-BE49-F238E27FC236}">
              <a16:creationId xmlns:a16="http://schemas.microsoft.com/office/drawing/2014/main" id="{3E0EB0EB-96B3-42A0-97DC-FDD1B82403E8}"/>
            </a:ext>
          </a:extLst>
        </xdr:cNvPr>
        <xdr:cNvSpPr/>
      </xdr:nvSpPr>
      <xdr:spPr>
        <a:xfrm>
          <a:off x="19154775" y="1746921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1995</xdr:rowOff>
    </xdr:from>
    <xdr:to>
      <xdr:col>107</xdr:col>
      <xdr:colOff>101600</xdr:colOff>
      <xdr:row>107</xdr:row>
      <xdr:rowOff>103595</xdr:rowOff>
    </xdr:to>
    <xdr:sp macro="" textlink="">
      <xdr:nvSpPr>
        <xdr:cNvPr id="639" name="フローチャート: 判断 638">
          <a:extLst>
            <a:ext uri="{FF2B5EF4-FFF2-40B4-BE49-F238E27FC236}">
              <a16:creationId xmlns:a16="http://schemas.microsoft.com/office/drawing/2014/main" id="{F9D123F0-6712-42D2-BDA6-5594662E2FD1}"/>
            </a:ext>
          </a:extLst>
        </xdr:cNvPr>
        <xdr:cNvSpPr/>
      </xdr:nvSpPr>
      <xdr:spPr>
        <a:xfrm>
          <a:off x="18345150" y="174898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23768</xdr:rowOff>
    </xdr:from>
    <xdr:to>
      <xdr:col>102</xdr:col>
      <xdr:colOff>165100</xdr:colOff>
      <xdr:row>107</xdr:row>
      <xdr:rowOff>125368</xdr:rowOff>
    </xdr:to>
    <xdr:sp macro="" textlink="">
      <xdr:nvSpPr>
        <xdr:cNvPr id="640" name="フローチャート: 判断 639">
          <a:extLst>
            <a:ext uri="{FF2B5EF4-FFF2-40B4-BE49-F238E27FC236}">
              <a16:creationId xmlns:a16="http://schemas.microsoft.com/office/drawing/2014/main" id="{5DE62E78-8D19-4993-A6E0-1CDEB3CA4975}"/>
            </a:ext>
          </a:extLst>
        </xdr:cNvPr>
        <xdr:cNvSpPr/>
      </xdr:nvSpPr>
      <xdr:spPr>
        <a:xfrm>
          <a:off x="17554575" y="1751484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169092</xdr:rowOff>
    </xdr:from>
    <xdr:to>
      <xdr:col>98</xdr:col>
      <xdr:colOff>38100</xdr:colOff>
      <xdr:row>107</xdr:row>
      <xdr:rowOff>99242</xdr:rowOff>
    </xdr:to>
    <xdr:sp macro="" textlink="">
      <xdr:nvSpPr>
        <xdr:cNvPr id="641" name="フローチャート: 判断 640">
          <a:extLst>
            <a:ext uri="{FF2B5EF4-FFF2-40B4-BE49-F238E27FC236}">
              <a16:creationId xmlns:a16="http://schemas.microsoft.com/office/drawing/2014/main" id="{244B5307-3659-40FF-81A7-3F754055F309}"/>
            </a:ext>
          </a:extLst>
        </xdr:cNvPr>
        <xdr:cNvSpPr/>
      </xdr:nvSpPr>
      <xdr:spPr>
        <a:xfrm>
          <a:off x="16754475" y="1748554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C5C68B88-4B9D-449A-AEF3-D7A561EBA7D7}"/>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id="{9B3803BA-842D-4452-8556-062205EE32D4}"/>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4" name="テキスト ボックス 643">
          <a:extLst>
            <a:ext uri="{FF2B5EF4-FFF2-40B4-BE49-F238E27FC236}">
              <a16:creationId xmlns:a16="http://schemas.microsoft.com/office/drawing/2014/main" id="{9AE8BF0C-E719-4999-AA3E-7337EDA27F59}"/>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5" name="テキスト ボックス 644">
          <a:extLst>
            <a:ext uri="{FF2B5EF4-FFF2-40B4-BE49-F238E27FC236}">
              <a16:creationId xmlns:a16="http://schemas.microsoft.com/office/drawing/2014/main" id="{5BE25640-758C-4D2F-8F65-FAA2D96ED5F0}"/>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6" name="テキスト ボックス 645">
          <a:extLst>
            <a:ext uri="{FF2B5EF4-FFF2-40B4-BE49-F238E27FC236}">
              <a16:creationId xmlns:a16="http://schemas.microsoft.com/office/drawing/2014/main" id="{45737888-F6BE-42AC-B07B-491E4BDA532D}"/>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157118</xdr:rowOff>
    </xdr:from>
    <xdr:to>
      <xdr:col>102</xdr:col>
      <xdr:colOff>165100</xdr:colOff>
      <xdr:row>107</xdr:row>
      <xdr:rowOff>87268</xdr:rowOff>
    </xdr:to>
    <xdr:sp macro="" textlink="">
      <xdr:nvSpPr>
        <xdr:cNvPr id="647" name="楕円 646">
          <a:extLst>
            <a:ext uri="{FF2B5EF4-FFF2-40B4-BE49-F238E27FC236}">
              <a16:creationId xmlns:a16="http://schemas.microsoft.com/office/drawing/2014/main" id="{469ACDDE-9E63-4CAD-A010-C98EE0029463}"/>
            </a:ext>
          </a:extLst>
        </xdr:cNvPr>
        <xdr:cNvSpPr/>
      </xdr:nvSpPr>
      <xdr:spPr>
        <a:xfrm>
          <a:off x="17554575" y="1747674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164737</xdr:rowOff>
    </xdr:from>
    <xdr:to>
      <xdr:col>98</xdr:col>
      <xdr:colOff>38100</xdr:colOff>
      <xdr:row>107</xdr:row>
      <xdr:rowOff>94887</xdr:rowOff>
    </xdr:to>
    <xdr:sp macro="" textlink="">
      <xdr:nvSpPr>
        <xdr:cNvPr id="648" name="楕円 647">
          <a:extLst>
            <a:ext uri="{FF2B5EF4-FFF2-40B4-BE49-F238E27FC236}">
              <a16:creationId xmlns:a16="http://schemas.microsoft.com/office/drawing/2014/main" id="{3315E33A-69F2-44B9-AC3E-36FB43DB8D41}"/>
            </a:ext>
          </a:extLst>
        </xdr:cNvPr>
        <xdr:cNvSpPr/>
      </xdr:nvSpPr>
      <xdr:spPr>
        <a:xfrm>
          <a:off x="16754475" y="1747801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36468</xdr:rowOff>
    </xdr:from>
    <xdr:to>
      <xdr:col>102</xdr:col>
      <xdr:colOff>114300</xdr:colOff>
      <xdr:row>107</xdr:row>
      <xdr:rowOff>44087</xdr:rowOff>
    </xdr:to>
    <xdr:cxnSp macro="">
      <xdr:nvCxnSpPr>
        <xdr:cNvPr id="649" name="直線コネクタ 648">
          <a:extLst>
            <a:ext uri="{FF2B5EF4-FFF2-40B4-BE49-F238E27FC236}">
              <a16:creationId xmlns:a16="http://schemas.microsoft.com/office/drawing/2014/main" id="{6355F9E5-E351-47EC-8968-A545EDA6734D}"/>
            </a:ext>
          </a:extLst>
        </xdr:cNvPr>
        <xdr:cNvCxnSpPr/>
      </xdr:nvCxnSpPr>
      <xdr:spPr>
        <a:xfrm flipV="1">
          <a:off x="16802100" y="17524368"/>
          <a:ext cx="800100" cy="1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99440</xdr:rowOff>
    </xdr:from>
    <xdr:ext cx="469744" cy="259045"/>
    <xdr:sp macro="" textlink="">
      <xdr:nvSpPr>
        <xdr:cNvPr id="650" name="n_1aveValue【公民館】&#10;一人当たり面積">
          <a:extLst>
            <a:ext uri="{FF2B5EF4-FFF2-40B4-BE49-F238E27FC236}">
              <a16:creationId xmlns:a16="http://schemas.microsoft.com/office/drawing/2014/main" id="{79E23030-0B36-4716-B3D0-D3006414C109}"/>
            </a:ext>
          </a:extLst>
        </xdr:cNvPr>
        <xdr:cNvSpPr txBox="1"/>
      </xdr:nvSpPr>
      <xdr:spPr>
        <a:xfrm>
          <a:off x="18983402" y="17247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120122</xdr:rowOff>
    </xdr:from>
    <xdr:ext cx="469744" cy="259045"/>
    <xdr:sp macro="" textlink="">
      <xdr:nvSpPr>
        <xdr:cNvPr id="651" name="n_2aveValue【公民館】&#10;一人当たり面積">
          <a:extLst>
            <a:ext uri="{FF2B5EF4-FFF2-40B4-BE49-F238E27FC236}">
              <a16:creationId xmlns:a16="http://schemas.microsoft.com/office/drawing/2014/main" id="{60E9EE2B-5C8C-43E1-B53F-983739D18BC2}"/>
            </a:ext>
          </a:extLst>
        </xdr:cNvPr>
        <xdr:cNvSpPr txBox="1"/>
      </xdr:nvSpPr>
      <xdr:spPr>
        <a:xfrm>
          <a:off x="18183302" y="17268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116495</xdr:rowOff>
    </xdr:from>
    <xdr:ext cx="469744" cy="259045"/>
    <xdr:sp macro="" textlink="">
      <xdr:nvSpPr>
        <xdr:cNvPr id="652" name="n_3aveValue【公民館】&#10;一人当たり面積">
          <a:extLst>
            <a:ext uri="{FF2B5EF4-FFF2-40B4-BE49-F238E27FC236}">
              <a16:creationId xmlns:a16="http://schemas.microsoft.com/office/drawing/2014/main" id="{10F98039-3404-4C93-B1C3-607543C6E6CC}"/>
            </a:ext>
          </a:extLst>
        </xdr:cNvPr>
        <xdr:cNvSpPr txBox="1"/>
      </xdr:nvSpPr>
      <xdr:spPr>
        <a:xfrm>
          <a:off x="17383202" y="1760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90369</xdr:rowOff>
    </xdr:from>
    <xdr:ext cx="469744" cy="259045"/>
    <xdr:sp macro="" textlink="">
      <xdr:nvSpPr>
        <xdr:cNvPr id="653" name="n_4aveValue【公民館】&#10;一人当たり面積">
          <a:extLst>
            <a:ext uri="{FF2B5EF4-FFF2-40B4-BE49-F238E27FC236}">
              <a16:creationId xmlns:a16="http://schemas.microsoft.com/office/drawing/2014/main" id="{9BB8B3DD-E939-40A5-9F4D-B40A7B3C056B}"/>
            </a:ext>
          </a:extLst>
        </xdr:cNvPr>
        <xdr:cNvSpPr txBox="1"/>
      </xdr:nvSpPr>
      <xdr:spPr>
        <a:xfrm>
          <a:off x="16592627" y="17575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103795</xdr:rowOff>
    </xdr:from>
    <xdr:ext cx="469744" cy="259045"/>
    <xdr:sp macro="" textlink="">
      <xdr:nvSpPr>
        <xdr:cNvPr id="654" name="n_3mainValue【公民館】&#10;一人当たり面積">
          <a:extLst>
            <a:ext uri="{FF2B5EF4-FFF2-40B4-BE49-F238E27FC236}">
              <a16:creationId xmlns:a16="http://schemas.microsoft.com/office/drawing/2014/main" id="{F2767529-C68B-4851-9723-D9BFBDD63C68}"/>
            </a:ext>
          </a:extLst>
        </xdr:cNvPr>
        <xdr:cNvSpPr txBox="1"/>
      </xdr:nvSpPr>
      <xdr:spPr>
        <a:xfrm>
          <a:off x="17383202" y="17251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111414</xdr:rowOff>
    </xdr:from>
    <xdr:ext cx="469744" cy="259045"/>
    <xdr:sp macro="" textlink="">
      <xdr:nvSpPr>
        <xdr:cNvPr id="655" name="n_4mainValue【公民館】&#10;一人当たり面積">
          <a:extLst>
            <a:ext uri="{FF2B5EF4-FFF2-40B4-BE49-F238E27FC236}">
              <a16:creationId xmlns:a16="http://schemas.microsoft.com/office/drawing/2014/main" id="{F712F27A-F5A6-4FB9-B2A0-FEF270D62CBD}"/>
            </a:ext>
          </a:extLst>
        </xdr:cNvPr>
        <xdr:cNvSpPr txBox="1"/>
      </xdr:nvSpPr>
      <xdr:spPr>
        <a:xfrm>
          <a:off x="16592627" y="17256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6" name="正方形/長方形 655">
          <a:extLst>
            <a:ext uri="{FF2B5EF4-FFF2-40B4-BE49-F238E27FC236}">
              <a16:creationId xmlns:a16="http://schemas.microsoft.com/office/drawing/2014/main" id="{9C4E1FBC-06AE-4F37-A33B-F7EB5F327B52}"/>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7" name="正方形/長方形 656">
          <a:extLst>
            <a:ext uri="{FF2B5EF4-FFF2-40B4-BE49-F238E27FC236}">
              <a16:creationId xmlns:a16="http://schemas.microsoft.com/office/drawing/2014/main" id="{82D5AE41-C01B-4F49-A283-25C971CB133C}"/>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8" name="テキスト ボックス 657">
          <a:extLst>
            <a:ext uri="{FF2B5EF4-FFF2-40B4-BE49-F238E27FC236}">
              <a16:creationId xmlns:a16="http://schemas.microsoft.com/office/drawing/2014/main" id="{875CB6F2-7415-441B-AF8B-904E1887B9FD}"/>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公民館以外の施設は有形固定資産減価償却率が類似団体平均と同じかそれ以上なので、維持補修は順調に実施している。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１人当たり面積については小学校、こども園ともに５地区全てに残っているため、類似団体平均と比較して大きくなっている。児童数も地区によって偏りがあるので、地域の利便性等も考慮しつつ適切な施設管理に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CE9FFEF-E48C-48E6-B66D-F4640535C6E3}"/>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73B6489-6F18-486C-9637-C04E112E7ABB}"/>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7A0A964-CAED-4EB2-8D99-A65F07210FB1}"/>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D804402-3CA2-429C-AA9B-EE91F13D5334}"/>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群馬県東吾妻町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09DF2C2-67EC-4CFF-BDD0-7096D8845257}"/>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CF7F096-FA67-4A3B-9395-F675D1596820}"/>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A482585-D652-4870-9B1F-941C1D692379}"/>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90AEAC0-C215-42E1-B170-E1A11F030B32}"/>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AE0A02B-05F3-436A-80D0-866FDD119EC9}"/>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24027B4-D401-407D-9522-FA6C84B31B94}"/>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12,339
12,050
253.91
8,619,386
8,241,681
305,511
5,774,053
10,059,646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19805DE-1125-47E9-9D1C-27C9BE963AF2}"/>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9BAC8FF-224D-4B72-88D2-40E9E0EC14DB}"/>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D17649A-421E-4D7B-B25F-5B4EDA8C6D38}"/>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818A6EA-EDE5-42C8-A3E1-C705AE241A92}"/>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2A5B695-D8AF-4164-A966-39E8A5347883}"/>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2A18CF0-DE79-4886-8E39-5B0B2FEBF6EA}"/>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FEEF551-A972-400B-AD77-A2CA2519B53A}"/>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2A102E1-CB2B-4080-9399-0BE1F45A7982}"/>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88E5F40-BBF7-43C2-AE0A-712095790DBB}"/>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C1C3195-42B4-4F9A-BAD6-C65F6DB348CE}"/>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71DA301-04FB-4D97-AD5E-4C982DDA10C0}"/>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4387641-8E62-4FE8-9E04-33A00295BE6E}"/>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BD0A6C5-1CBE-4CA5-BDD7-AE9D197F8DA0}"/>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37082CF-59FC-4820-9307-51C126592A2A}"/>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C8D8F0D-EF24-41B7-9E7F-2F88CD8BCBBE}"/>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E49DDF9-1417-4B14-86E3-A3A79FC39C46}"/>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5D9D654-7BE5-4E85-B1CE-63926A8258E7}"/>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8C4C4D8-7D22-4D23-B146-CD969563A3EB}"/>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2D1FE0F-FFBA-45A1-9D08-80F42FF9311F}"/>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455CC6B-12AE-4FE6-8B36-D6CA9EFFD5E4}"/>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E3BBC95-0072-4F08-B675-07A47C5F0D61}"/>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DF60229-0CB1-4981-8DB7-295C128029A6}"/>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A86F2C3-54CD-423C-A7EA-499C0694E5A2}"/>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D70E8FF-6842-4C6C-9488-5548F524F7B2}"/>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6D37F29-0299-4FDD-962A-303B6AD5E0B9}"/>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C93083E-9A29-4C36-A48E-29CA59B2ECC6}"/>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78E3606-AFBC-48C6-887F-303241665521}"/>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C36DF51-0722-4419-884C-78574B43345B}"/>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4F6D8C9-F6A0-4905-B321-DBE35614FFEC}"/>
            </a:ext>
          </a:extLst>
        </xdr:cNvPr>
        <xdr:cNvSpPr/>
      </xdr:nvSpPr>
      <xdr:spPr>
        <a:xfrm>
          <a:off x="685800" y="50482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63C5CC42-7D4D-4F95-AAAB-29D446859837}"/>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B3CDBA32-002D-48CF-AAC2-798C4DE584E5}"/>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A4BEF4-2293-4A12-B2ED-26FA7205F0DD}"/>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4D2A9E7E-AB58-472B-8DA8-2FAD40F9309B}"/>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3D9FE987-C01E-4AD3-BEA6-C99C0DD8E6CE}"/>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2FD08641-A403-4B1B-A40B-F06777EE33BD}"/>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17F4C1C-0E6E-42EB-83F9-F966C5FCF5D7}"/>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5D8445BD-E898-4F27-A621-B640DF425715}"/>
            </a:ext>
          </a:extLst>
        </xdr:cNvPr>
        <xdr:cNvSpPr/>
      </xdr:nvSpPr>
      <xdr:spPr>
        <a:xfrm>
          <a:off x="5953125" y="50482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60AC729E-B0CC-411A-BAD4-0CB5E8780CE5}"/>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18958ED7-4CD3-473D-8B56-7F023CA15996}"/>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4502555C-D41D-4C30-835C-F2E86987CB3B}"/>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EBC40C34-1049-4662-A010-9C397987F7CA}"/>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55659E50-4453-4CAA-AB0B-9B2B8F106B00}"/>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D4546BA2-A391-42FB-A47F-7372DDC10AE1}"/>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89F9249B-7052-4964-A552-FACC223B8475}"/>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A1D2DBA4-7040-41ED-81A5-611F6CCC8C59}"/>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BDA461A8-4754-4580-8801-FA43D148AC78}"/>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7C2F3F5A-66CF-45F5-8AF7-F327C1365EE6}"/>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E76CB785-459D-4D18-B045-474DD74DABFE}"/>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3095AF0D-CB62-4240-B18B-1F4163AE84B1}"/>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B90C0381-9CDE-4DAD-8807-5F6D5D705E9D}"/>
            </a:ext>
          </a:extLst>
        </xdr:cNvPr>
        <xdr:cNvSpPr txBox="1"/>
      </xdr:nvSpPr>
      <xdr:spPr>
        <a:xfrm>
          <a:off x="2789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33883985-3787-4A0B-8311-1FE381815054}"/>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45481511-EAA1-4703-8F0F-A9E0B042C7E6}"/>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7DBFAC98-997D-4BFA-86ED-AF632274D66F}"/>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4525A262-63A0-4472-8B93-9C630BCF94D1}"/>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CC41E81B-91C2-4E3B-AF45-9AAB7C550A1E}"/>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0321596A-2077-4D22-AC71-74A9A2EEB61C}"/>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12F2EF74-C241-4D1D-B4E1-03A1618F4DCC}"/>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C1A7927A-E8A7-4B3F-92EA-A4269893890C}"/>
            </a:ext>
          </a:extLst>
        </xdr:cNvPr>
        <xdr:cNvSpPr txBox="1"/>
      </xdr:nvSpPr>
      <xdr:spPr>
        <a:xfrm>
          <a:off x="339891"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434A7D06-345B-4917-8E44-F3BA30FBD320}"/>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797A6819-977B-4064-8C44-1D87D65A73AF}"/>
            </a:ext>
          </a:extLst>
        </xdr:cNvPr>
        <xdr:cNvSpPr txBox="1"/>
      </xdr:nvSpPr>
      <xdr:spPr>
        <a:xfrm>
          <a:off x="3881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0EAFF119-0AAD-46E2-B390-B8C4C01835EB}"/>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137160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0BA8A0B9-0D6B-4D97-84F2-13D7058D03CD}"/>
            </a:ext>
          </a:extLst>
        </xdr:cNvPr>
        <xdr:cNvCxnSpPr/>
      </xdr:nvCxnSpPr>
      <xdr:spPr>
        <a:xfrm flipV="1">
          <a:off x="4180840" y="9217660"/>
          <a:ext cx="0" cy="1231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474FB2E5-AFFF-40FD-8F03-E6C6A16D7B94}"/>
            </a:ext>
          </a:extLst>
        </xdr:cNvPr>
        <xdr:cNvSpPr txBox="1"/>
      </xdr:nvSpPr>
      <xdr:spPr>
        <a:xfrm>
          <a:off x="4219575" y="1045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1D521E9A-8727-4B4A-8B42-D368E23C678C}"/>
            </a:ext>
          </a:extLst>
        </xdr:cNvPr>
        <xdr:cNvCxnSpPr/>
      </xdr:nvCxnSpPr>
      <xdr:spPr>
        <a:xfrm>
          <a:off x="4105275" y="10448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83837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E7DFE811-3C65-4E20-B085-0839AF8E37E9}"/>
            </a:ext>
          </a:extLst>
        </xdr:cNvPr>
        <xdr:cNvSpPr txBox="1"/>
      </xdr:nvSpPr>
      <xdr:spPr>
        <a:xfrm>
          <a:off x="4219575" y="9002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137160</xdr:rowOff>
    </xdr:from>
    <xdr:to>
      <xdr:col>24</xdr:col>
      <xdr:colOff>152400</xdr:colOff>
      <xdr:row>56</xdr:row>
      <xdr:rowOff>137160</xdr:rowOff>
    </xdr:to>
    <xdr:cxnSp macro="">
      <xdr:nvCxnSpPr>
        <xdr:cNvPr id="77" name="直線コネクタ 76">
          <a:extLst>
            <a:ext uri="{FF2B5EF4-FFF2-40B4-BE49-F238E27FC236}">
              <a16:creationId xmlns:a16="http://schemas.microsoft.com/office/drawing/2014/main" id="{70DCB8AC-1E51-4868-AF29-C22C2635ABED}"/>
            </a:ext>
          </a:extLst>
        </xdr:cNvPr>
        <xdr:cNvCxnSpPr/>
      </xdr:nvCxnSpPr>
      <xdr:spPr>
        <a:xfrm>
          <a:off x="4105275" y="92176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142892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A613342E-8C63-445A-84FD-F15EDAA72123}"/>
            </a:ext>
          </a:extLst>
        </xdr:cNvPr>
        <xdr:cNvSpPr txBox="1"/>
      </xdr:nvSpPr>
      <xdr:spPr>
        <a:xfrm>
          <a:off x="4219575" y="9864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164465</xdr:rowOff>
    </xdr:from>
    <xdr:to>
      <xdr:col>24</xdr:col>
      <xdr:colOff>114300</xdr:colOff>
      <xdr:row>61</xdr:row>
      <xdr:rowOff>94615</xdr:rowOff>
    </xdr:to>
    <xdr:sp macro="" textlink="">
      <xdr:nvSpPr>
        <xdr:cNvPr id="79" name="フローチャート: 判断 78">
          <a:extLst>
            <a:ext uri="{FF2B5EF4-FFF2-40B4-BE49-F238E27FC236}">
              <a16:creationId xmlns:a16="http://schemas.microsoft.com/office/drawing/2014/main" id="{8F30F760-844B-4282-B8C9-EAFA7379A2CB}"/>
            </a:ext>
          </a:extLst>
        </xdr:cNvPr>
        <xdr:cNvSpPr/>
      </xdr:nvSpPr>
      <xdr:spPr>
        <a:xfrm>
          <a:off x="4124325" y="988631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2540</xdr:rowOff>
    </xdr:from>
    <xdr:to>
      <xdr:col>20</xdr:col>
      <xdr:colOff>38100</xdr:colOff>
      <xdr:row>61</xdr:row>
      <xdr:rowOff>104140</xdr:rowOff>
    </xdr:to>
    <xdr:sp macro="" textlink="">
      <xdr:nvSpPr>
        <xdr:cNvPr id="80" name="フローチャート: 判断 79">
          <a:extLst>
            <a:ext uri="{FF2B5EF4-FFF2-40B4-BE49-F238E27FC236}">
              <a16:creationId xmlns:a16="http://schemas.microsoft.com/office/drawing/2014/main" id="{2C149FC8-039A-4E14-9337-9B7E3A5A6698}"/>
            </a:ext>
          </a:extLst>
        </xdr:cNvPr>
        <xdr:cNvSpPr/>
      </xdr:nvSpPr>
      <xdr:spPr>
        <a:xfrm>
          <a:off x="3381375" y="988949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143510</xdr:rowOff>
    </xdr:from>
    <xdr:to>
      <xdr:col>15</xdr:col>
      <xdr:colOff>101600</xdr:colOff>
      <xdr:row>61</xdr:row>
      <xdr:rowOff>73660</xdr:rowOff>
    </xdr:to>
    <xdr:sp macro="" textlink="">
      <xdr:nvSpPr>
        <xdr:cNvPr id="81" name="フローチャート: 判断 80">
          <a:extLst>
            <a:ext uri="{FF2B5EF4-FFF2-40B4-BE49-F238E27FC236}">
              <a16:creationId xmlns:a16="http://schemas.microsoft.com/office/drawing/2014/main" id="{F458FDBF-C396-497D-910E-C2644FD01747}"/>
            </a:ext>
          </a:extLst>
        </xdr:cNvPr>
        <xdr:cNvSpPr/>
      </xdr:nvSpPr>
      <xdr:spPr>
        <a:xfrm>
          <a:off x="2571750" y="98653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114935</xdr:rowOff>
    </xdr:from>
    <xdr:to>
      <xdr:col>10</xdr:col>
      <xdr:colOff>165100</xdr:colOff>
      <xdr:row>61</xdr:row>
      <xdr:rowOff>45085</xdr:rowOff>
    </xdr:to>
    <xdr:sp macro="" textlink="">
      <xdr:nvSpPr>
        <xdr:cNvPr id="82" name="フローチャート: 判断 81">
          <a:extLst>
            <a:ext uri="{FF2B5EF4-FFF2-40B4-BE49-F238E27FC236}">
              <a16:creationId xmlns:a16="http://schemas.microsoft.com/office/drawing/2014/main" id="{3F8D73CA-A99C-434F-8933-B68C5BF34112}"/>
            </a:ext>
          </a:extLst>
        </xdr:cNvPr>
        <xdr:cNvSpPr/>
      </xdr:nvSpPr>
      <xdr:spPr>
        <a:xfrm>
          <a:off x="1781175" y="983996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21590</xdr:rowOff>
    </xdr:from>
    <xdr:to>
      <xdr:col>6</xdr:col>
      <xdr:colOff>38100</xdr:colOff>
      <xdr:row>60</xdr:row>
      <xdr:rowOff>123190</xdr:rowOff>
    </xdr:to>
    <xdr:sp macro="" textlink="">
      <xdr:nvSpPr>
        <xdr:cNvPr id="83" name="フローチャート: 判断 82">
          <a:extLst>
            <a:ext uri="{FF2B5EF4-FFF2-40B4-BE49-F238E27FC236}">
              <a16:creationId xmlns:a16="http://schemas.microsoft.com/office/drawing/2014/main" id="{E7F8FF6C-E4A1-47DD-B7EA-20676300BBA9}"/>
            </a:ext>
          </a:extLst>
        </xdr:cNvPr>
        <xdr:cNvSpPr/>
      </xdr:nvSpPr>
      <xdr:spPr>
        <a:xfrm>
          <a:off x="981075" y="974661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6E224023-F459-4ACA-9004-81EB803337DC}"/>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EEB22AF7-9C3B-4115-8FB5-851C640F510A}"/>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3D7408AD-7F44-4BC2-8A20-40AB7134F378}"/>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6F957422-B117-4E11-8F61-E2A74C90E2B3}"/>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74053C87-D267-4EB2-A0FE-55AABAC3660D}"/>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62</xdr:row>
      <xdr:rowOff>133985</xdr:rowOff>
    </xdr:from>
    <xdr:to>
      <xdr:col>10</xdr:col>
      <xdr:colOff>165100</xdr:colOff>
      <xdr:row>63</xdr:row>
      <xdr:rowOff>64135</xdr:rowOff>
    </xdr:to>
    <xdr:sp macro="" textlink="">
      <xdr:nvSpPr>
        <xdr:cNvPr id="89" name="楕円 88">
          <a:extLst>
            <a:ext uri="{FF2B5EF4-FFF2-40B4-BE49-F238E27FC236}">
              <a16:creationId xmlns:a16="http://schemas.microsoft.com/office/drawing/2014/main" id="{8005B449-C059-438A-86F6-227F65DFE6F1}"/>
            </a:ext>
          </a:extLst>
        </xdr:cNvPr>
        <xdr:cNvSpPr/>
      </xdr:nvSpPr>
      <xdr:spPr>
        <a:xfrm>
          <a:off x="1781175" y="101828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62</xdr:row>
      <xdr:rowOff>133985</xdr:rowOff>
    </xdr:from>
    <xdr:to>
      <xdr:col>6</xdr:col>
      <xdr:colOff>38100</xdr:colOff>
      <xdr:row>63</xdr:row>
      <xdr:rowOff>64135</xdr:rowOff>
    </xdr:to>
    <xdr:sp macro="" textlink="">
      <xdr:nvSpPr>
        <xdr:cNvPr id="90" name="楕円 89">
          <a:extLst>
            <a:ext uri="{FF2B5EF4-FFF2-40B4-BE49-F238E27FC236}">
              <a16:creationId xmlns:a16="http://schemas.microsoft.com/office/drawing/2014/main" id="{CCC8B979-D3D9-43B1-8428-2BD010ED32EE}"/>
            </a:ext>
          </a:extLst>
        </xdr:cNvPr>
        <xdr:cNvSpPr/>
      </xdr:nvSpPr>
      <xdr:spPr>
        <a:xfrm>
          <a:off x="981075" y="1018286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13335</xdr:rowOff>
    </xdr:from>
    <xdr:to>
      <xdr:col>10</xdr:col>
      <xdr:colOff>114300</xdr:colOff>
      <xdr:row>63</xdr:row>
      <xdr:rowOff>13335</xdr:rowOff>
    </xdr:to>
    <xdr:cxnSp macro="">
      <xdr:nvCxnSpPr>
        <xdr:cNvPr id="91" name="直線コネクタ 90">
          <a:extLst>
            <a:ext uri="{FF2B5EF4-FFF2-40B4-BE49-F238E27FC236}">
              <a16:creationId xmlns:a16="http://schemas.microsoft.com/office/drawing/2014/main" id="{40516A8D-135F-4227-B663-E3660DC6B25A}"/>
            </a:ext>
          </a:extLst>
        </xdr:cNvPr>
        <xdr:cNvCxnSpPr/>
      </xdr:nvCxnSpPr>
      <xdr:spPr>
        <a:xfrm>
          <a:off x="1028700" y="1022096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120667</xdr:rowOff>
    </xdr:from>
    <xdr:ext cx="405111" cy="259045"/>
    <xdr:sp macro="" textlink="">
      <xdr:nvSpPr>
        <xdr:cNvPr id="92" name="n_1aveValue【体育館・プール】&#10;有形固定資産減価償却率">
          <a:extLst>
            <a:ext uri="{FF2B5EF4-FFF2-40B4-BE49-F238E27FC236}">
              <a16:creationId xmlns:a16="http://schemas.microsoft.com/office/drawing/2014/main" id="{E3C715CC-68F4-4C28-A59C-1CFB9E5833DA}"/>
            </a:ext>
          </a:extLst>
        </xdr:cNvPr>
        <xdr:cNvSpPr txBox="1"/>
      </xdr:nvSpPr>
      <xdr:spPr>
        <a:xfrm>
          <a:off x="3239144" y="9686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90187</xdr:rowOff>
    </xdr:from>
    <xdr:ext cx="405111" cy="259045"/>
    <xdr:sp macro="" textlink="">
      <xdr:nvSpPr>
        <xdr:cNvPr id="93" name="n_2aveValue【体育館・プール】&#10;有形固定資産減価償却率">
          <a:extLst>
            <a:ext uri="{FF2B5EF4-FFF2-40B4-BE49-F238E27FC236}">
              <a16:creationId xmlns:a16="http://schemas.microsoft.com/office/drawing/2014/main" id="{2639C974-C962-48ED-9B0B-00B2ED727DC4}"/>
            </a:ext>
          </a:extLst>
        </xdr:cNvPr>
        <xdr:cNvSpPr txBox="1"/>
      </xdr:nvSpPr>
      <xdr:spPr>
        <a:xfrm>
          <a:off x="2439044" y="9650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61612</xdr:rowOff>
    </xdr:from>
    <xdr:ext cx="405111" cy="259045"/>
    <xdr:sp macro="" textlink="">
      <xdr:nvSpPr>
        <xdr:cNvPr id="94" name="n_3aveValue【体育館・プール】&#10;有形固定資産減価償却率">
          <a:extLst>
            <a:ext uri="{FF2B5EF4-FFF2-40B4-BE49-F238E27FC236}">
              <a16:creationId xmlns:a16="http://schemas.microsoft.com/office/drawing/2014/main" id="{CC07E75D-0B4A-4E78-B124-043251C86030}"/>
            </a:ext>
          </a:extLst>
        </xdr:cNvPr>
        <xdr:cNvSpPr txBox="1"/>
      </xdr:nvSpPr>
      <xdr:spPr>
        <a:xfrm>
          <a:off x="1648469" y="9627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139717</xdr:rowOff>
    </xdr:from>
    <xdr:ext cx="405111" cy="259045"/>
    <xdr:sp macro="" textlink="">
      <xdr:nvSpPr>
        <xdr:cNvPr id="95" name="n_4aveValue【体育館・プール】&#10;有形固定資産減価償却率">
          <a:extLst>
            <a:ext uri="{FF2B5EF4-FFF2-40B4-BE49-F238E27FC236}">
              <a16:creationId xmlns:a16="http://schemas.microsoft.com/office/drawing/2014/main" id="{CE5C97DD-FAFF-4776-93BD-302628C6338A}"/>
            </a:ext>
          </a:extLst>
        </xdr:cNvPr>
        <xdr:cNvSpPr txBox="1"/>
      </xdr:nvSpPr>
      <xdr:spPr>
        <a:xfrm>
          <a:off x="848369" y="9544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55262</xdr:rowOff>
    </xdr:from>
    <xdr:ext cx="405111" cy="259045"/>
    <xdr:sp macro="" textlink="">
      <xdr:nvSpPr>
        <xdr:cNvPr id="96" name="n_3mainValue【体育館・プール】&#10;有形固定資産減価償却率">
          <a:extLst>
            <a:ext uri="{FF2B5EF4-FFF2-40B4-BE49-F238E27FC236}">
              <a16:creationId xmlns:a16="http://schemas.microsoft.com/office/drawing/2014/main" id="{27F14E0B-8C29-4365-A3A0-1260C191458B}"/>
            </a:ext>
          </a:extLst>
        </xdr:cNvPr>
        <xdr:cNvSpPr txBox="1"/>
      </xdr:nvSpPr>
      <xdr:spPr>
        <a:xfrm>
          <a:off x="1648469" y="1026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55262</xdr:rowOff>
    </xdr:from>
    <xdr:ext cx="405111" cy="259045"/>
    <xdr:sp macro="" textlink="">
      <xdr:nvSpPr>
        <xdr:cNvPr id="97" name="n_4mainValue【体育館・プール】&#10;有形固定資産減価償却率">
          <a:extLst>
            <a:ext uri="{FF2B5EF4-FFF2-40B4-BE49-F238E27FC236}">
              <a16:creationId xmlns:a16="http://schemas.microsoft.com/office/drawing/2014/main" id="{7BCC3954-5E4C-4D47-937A-787A046EE94E}"/>
            </a:ext>
          </a:extLst>
        </xdr:cNvPr>
        <xdr:cNvSpPr txBox="1"/>
      </xdr:nvSpPr>
      <xdr:spPr>
        <a:xfrm>
          <a:off x="848369" y="1026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8" name="正方形/長方形 97">
          <a:extLst>
            <a:ext uri="{FF2B5EF4-FFF2-40B4-BE49-F238E27FC236}">
              <a16:creationId xmlns:a16="http://schemas.microsoft.com/office/drawing/2014/main" id="{509233AC-918F-44D1-8C10-F20419A7F2FA}"/>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9" name="正方形/長方形 98">
          <a:extLst>
            <a:ext uri="{FF2B5EF4-FFF2-40B4-BE49-F238E27FC236}">
              <a16:creationId xmlns:a16="http://schemas.microsoft.com/office/drawing/2014/main" id="{C26DFB50-6166-4B14-B769-54E75BAAC47F}"/>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0" name="正方形/長方形 99">
          <a:extLst>
            <a:ext uri="{FF2B5EF4-FFF2-40B4-BE49-F238E27FC236}">
              <a16:creationId xmlns:a16="http://schemas.microsoft.com/office/drawing/2014/main" id="{567458DD-0298-49C9-8B5F-3C7EB37CDFE6}"/>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1" name="正方形/長方形 100">
          <a:extLst>
            <a:ext uri="{FF2B5EF4-FFF2-40B4-BE49-F238E27FC236}">
              <a16:creationId xmlns:a16="http://schemas.microsoft.com/office/drawing/2014/main" id="{11725E39-5D9B-4442-932D-8867AC49508C}"/>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2" name="正方形/長方形 101">
          <a:extLst>
            <a:ext uri="{FF2B5EF4-FFF2-40B4-BE49-F238E27FC236}">
              <a16:creationId xmlns:a16="http://schemas.microsoft.com/office/drawing/2014/main" id="{A615D282-2705-4206-A3E1-FCE8BDBC69A5}"/>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3" name="正方形/長方形 102">
          <a:extLst>
            <a:ext uri="{FF2B5EF4-FFF2-40B4-BE49-F238E27FC236}">
              <a16:creationId xmlns:a16="http://schemas.microsoft.com/office/drawing/2014/main" id="{0BD027D5-CFA6-4EDF-BDD7-3638B3891AC5}"/>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4" name="正方形/長方形 103">
          <a:extLst>
            <a:ext uri="{FF2B5EF4-FFF2-40B4-BE49-F238E27FC236}">
              <a16:creationId xmlns:a16="http://schemas.microsoft.com/office/drawing/2014/main" id="{947BBE0F-794E-449F-AC96-F2CA7CC2BA6B}"/>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5" name="正方形/長方形 104">
          <a:extLst>
            <a:ext uri="{FF2B5EF4-FFF2-40B4-BE49-F238E27FC236}">
              <a16:creationId xmlns:a16="http://schemas.microsoft.com/office/drawing/2014/main" id="{9D13C748-3B58-446F-9E26-02CAAC11416D}"/>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6" name="テキスト ボックス 105">
          <a:extLst>
            <a:ext uri="{FF2B5EF4-FFF2-40B4-BE49-F238E27FC236}">
              <a16:creationId xmlns:a16="http://schemas.microsoft.com/office/drawing/2014/main" id="{F7494990-BBE4-4B8A-BF43-CFAD1C6D0A5D}"/>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7" name="直線コネクタ 106">
          <a:extLst>
            <a:ext uri="{FF2B5EF4-FFF2-40B4-BE49-F238E27FC236}">
              <a16:creationId xmlns:a16="http://schemas.microsoft.com/office/drawing/2014/main" id="{E92AF89B-7507-416B-86FC-56A5269E1E02}"/>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8" name="直線コネクタ 107">
          <a:extLst>
            <a:ext uri="{FF2B5EF4-FFF2-40B4-BE49-F238E27FC236}">
              <a16:creationId xmlns:a16="http://schemas.microsoft.com/office/drawing/2014/main" id="{9EE056CE-7031-4286-8FEB-A7073372108B}"/>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09" name="テキスト ボックス 108">
          <a:extLst>
            <a:ext uri="{FF2B5EF4-FFF2-40B4-BE49-F238E27FC236}">
              <a16:creationId xmlns:a16="http://schemas.microsoft.com/office/drawing/2014/main" id="{C5FCFB7D-A694-4C6C-BE73-B2538E744C73}"/>
            </a:ext>
          </a:extLst>
        </xdr:cNvPr>
        <xdr:cNvSpPr txBox="1"/>
      </xdr:nvSpPr>
      <xdr:spPr>
        <a:xfrm>
          <a:off x="5527221"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0" name="直線コネクタ 109">
          <a:extLst>
            <a:ext uri="{FF2B5EF4-FFF2-40B4-BE49-F238E27FC236}">
              <a16:creationId xmlns:a16="http://schemas.microsoft.com/office/drawing/2014/main" id="{E38B3C6F-120D-49AE-A7B8-F71F6D8EE858}"/>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1" name="テキスト ボックス 110">
          <a:extLst>
            <a:ext uri="{FF2B5EF4-FFF2-40B4-BE49-F238E27FC236}">
              <a16:creationId xmlns:a16="http://schemas.microsoft.com/office/drawing/2014/main" id="{255DE8FB-EF7E-4062-846F-1067E175E049}"/>
            </a:ext>
          </a:extLst>
        </xdr:cNvPr>
        <xdr:cNvSpPr txBox="1"/>
      </xdr:nvSpPr>
      <xdr:spPr>
        <a:xfrm>
          <a:off x="5527221"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2" name="直線コネクタ 111">
          <a:extLst>
            <a:ext uri="{FF2B5EF4-FFF2-40B4-BE49-F238E27FC236}">
              <a16:creationId xmlns:a16="http://schemas.microsoft.com/office/drawing/2014/main" id="{95FA8125-1741-410F-8CF7-0FAA2EDBC298}"/>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3" name="テキスト ボックス 112">
          <a:extLst>
            <a:ext uri="{FF2B5EF4-FFF2-40B4-BE49-F238E27FC236}">
              <a16:creationId xmlns:a16="http://schemas.microsoft.com/office/drawing/2014/main" id="{09C47A9C-2863-41B8-A274-66251B5BE2B2}"/>
            </a:ext>
          </a:extLst>
        </xdr:cNvPr>
        <xdr:cNvSpPr txBox="1"/>
      </xdr:nvSpPr>
      <xdr:spPr>
        <a:xfrm>
          <a:off x="5527221"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4" name="直線コネクタ 113">
          <a:extLst>
            <a:ext uri="{FF2B5EF4-FFF2-40B4-BE49-F238E27FC236}">
              <a16:creationId xmlns:a16="http://schemas.microsoft.com/office/drawing/2014/main" id="{0F92EBA0-5E10-487B-9E29-82B652DCB832}"/>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5" name="テキスト ボックス 114">
          <a:extLst>
            <a:ext uri="{FF2B5EF4-FFF2-40B4-BE49-F238E27FC236}">
              <a16:creationId xmlns:a16="http://schemas.microsoft.com/office/drawing/2014/main" id="{97332040-E890-49AF-AC33-336E6E118CB6}"/>
            </a:ext>
          </a:extLst>
        </xdr:cNvPr>
        <xdr:cNvSpPr txBox="1"/>
      </xdr:nvSpPr>
      <xdr:spPr>
        <a:xfrm>
          <a:off x="5527221"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6" name="直線コネクタ 115">
          <a:extLst>
            <a:ext uri="{FF2B5EF4-FFF2-40B4-BE49-F238E27FC236}">
              <a16:creationId xmlns:a16="http://schemas.microsoft.com/office/drawing/2014/main" id="{6502B1E2-969F-4B20-9466-BF5A3A678380}"/>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7" name="テキスト ボックス 116">
          <a:extLst>
            <a:ext uri="{FF2B5EF4-FFF2-40B4-BE49-F238E27FC236}">
              <a16:creationId xmlns:a16="http://schemas.microsoft.com/office/drawing/2014/main" id="{3BCAEBEC-9D49-4F4A-877F-D5725392D76E}"/>
            </a:ext>
          </a:extLst>
        </xdr:cNvPr>
        <xdr:cNvSpPr txBox="1"/>
      </xdr:nvSpPr>
      <xdr:spPr>
        <a:xfrm>
          <a:off x="55272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8" name="直線コネクタ 117">
          <a:extLst>
            <a:ext uri="{FF2B5EF4-FFF2-40B4-BE49-F238E27FC236}">
              <a16:creationId xmlns:a16="http://schemas.microsoft.com/office/drawing/2014/main" id="{91776F6F-EEFE-486C-A7B9-671356BDF71C}"/>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9" name="テキスト ボックス 118">
          <a:extLst>
            <a:ext uri="{FF2B5EF4-FFF2-40B4-BE49-F238E27FC236}">
              <a16:creationId xmlns:a16="http://schemas.microsoft.com/office/drawing/2014/main" id="{D9F5E168-6349-48D2-953B-932B25BD578C}"/>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0" name="【体育館・プール】&#10;一人当たり面積グラフ枠">
          <a:extLst>
            <a:ext uri="{FF2B5EF4-FFF2-40B4-BE49-F238E27FC236}">
              <a16:creationId xmlns:a16="http://schemas.microsoft.com/office/drawing/2014/main" id="{738558D9-2D5A-4120-9109-F77FCC1D599C}"/>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156972</xdr:rowOff>
    </xdr:from>
    <xdr:to>
      <xdr:col>54</xdr:col>
      <xdr:colOff>189865</xdr:colOff>
      <xdr:row>64</xdr:row>
      <xdr:rowOff>24384</xdr:rowOff>
    </xdr:to>
    <xdr:cxnSp macro="">
      <xdr:nvCxnSpPr>
        <xdr:cNvPr id="121" name="直線コネクタ 120">
          <a:extLst>
            <a:ext uri="{FF2B5EF4-FFF2-40B4-BE49-F238E27FC236}">
              <a16:creationId xmlns:a16="http://schemas.microsoft.com/office/drawing/2014/main" id="{F88C7B47-8406-4EF7-BB25-0E4B6DCAB8F0}"/>
            </a:ext>
          </a:extLst>
        </xdr:cNvPr>
        <xdr:cNvCxnSpPr/>
      </xdr:nvCxnSpPr>
      <xdr:spPr>
        <a:xfrm flipV="1">
          <a:off x="9429115" y="9237472"/>
          <a:ext cx="0" cy="116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28211</xdr:rowOff>
    </xdr:from>
    <xdr:ext cx="469744" cy="259045"/>
    <xdr:sp macro="" textlink="">
      <xdr:nvSpPr>
        <xdr:cNvPr id="122" name="【体育館・プール】&#10;一人当たり面積最小値テキスト">
          <a:extLst>
            <a:ext uri="{FF2B5EF4-FFF2-40B4-BE49-F238E27FC236}">
              <a16:creationId xmlns:a16="http://schemas.microsoft.com/office/drawing/2014/main" id="{8B1A86A9-483E-47D4-AA5C-8F73CE120968}"/>
            </a:ext>
          </a:extLst>
        </xdr:cNvPr>
        <xdr:cNvSpPr txBox="1"/>
      </xdr:nvSpPr>
      <xdr:spPr>
        <a:xfrm>
          <a:off x="9467850" y="10404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24384</xdr:rowOff>
    </xdr:from>
    <xdr:to>
      <xdr:col>55</xdr:col>
      <xdr:colOff>88900</xdr:colOff>
      <xdr:row>64</xdr:row>
      <xdr:rowOff>24384</xdr:rowOff>
    </xdr:to>
    <xdr:cxnSp macro="">
      <xdr:nvCxnSpPr>
        <xdr:cNvPr id="123" name="直線コネクタ 122">
          <a:extLst>
            <a:ext uri="{FF2B5EF4-FFF2-40B4-BE49-F238E27FC236}">
              <a16:creationId xmlns:a16="http://schemas.microsoft.com/office/drawing/2014/main" id="{00F3C70F-9352-4596-BDCD-A17AA269CAD3}"/>
            </a:ext>
          </a:extLst>
        </xdr:cNvPr>
        <xdr:cNvCxnSpPr/>
      </xdr:nvCxnSpPr>
      <xdr:spPr>
        <a:xfrm>
          <a:off x="9363075" y="1040028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103649</xdr:rowOff>
    </xdr:from>
    <xdr:ext cx="469744" cy="259045"/>
    <xdr:sp macro="" textlink="">
      <xdr:nvSpPr>
        <xdr:cNvPr id="124" name="【体育館・プール】&#10;一人当たり面積最大値テキスト">
          <a:extLst>
            <a:ext uri="{FF2B5EF4-FFF2-40B4-BE49-F238E27FC236}">
              <a16:creationId xmlns:a16="http://schemas.microsoft.com/office/drawing/2014/main" id="{1E815790-CB74-4CA2-8ED0-CE4584F8CB91}"/>
            </a:ext>
          </a:extLst>
        </xdr:cNvPr>
        <xdr:cNvSpPr txBox="1"/>
      </xdr:nvSpPr>
      <xdr:spPr>
        <a:xfrm>
          <a:off x="9467850" y="9022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156972</xdr:rowOff>
    </xdr:from>
    <xdr:to>
      <xdr:col>55</xdr:col>
      <xdr:colOff>88900</xdr:colOff>
      <xdr:row>56</xdr:row>
      <xdr:rowOff>156972</xdr:rowOff>
    </xdr:to>
    <xdr:cxnSp macro="">
      <xdr:nvCxnSpPr>
        <xdr:cNvPr id="125" name="直線コネクタ 124">
          <a:extLst>
            <a:ext uri="{FF2B5EF4-FFF2-40B4-BE49-F238E27FC236}">
              <a16:creationId xmlns:a16="http://schemas.microsoft.com/office/drawing/2014/main" id="{66BD7221-A061-4387-A598-49D13D4AE16B}"/>
            </a:ext>
          </a:extLst>
        </xdr:cNvPr>
        <xdr:cNvCxnSpPr/>
      </xdr:nvCxnSpPr>
      <xdr:spPr>
        <a:xfrm>
          <a:off x="9363075" y="923747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57167</xdr:rowOff>
    </xdr:from>
    <xdr:ext cx="469744" cy="259045"/>
    <xdr:sp macro="" textlink="">
      <xdr:nvSpPr>
        <xdr:cNvPr id="126" name="【体育館・プール】&#10;一人当たり面積平均値テキスト">
          <a:extLst>
            <a:ext uri="{FF2B5EF4-FFF2-40B4-BE49-F238E27FC236}">
              <a16:creationId xmlns:a16="http://schemas.microsoft.com/office/drawing/2014/main" id="{6A129EE4-4AFF-478F-9AA9-C57E8C70F7FD}"/>
            </a:ext>
          </a:extLst>
        </xdr:cNvPr>
        <xdr:cNvSpPr txBox="1"/>
      </xdr:nvSpPr>
      <xdr:spPr>
        <a:xfrm>
          <a:off x="9467850" y="101060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78740</xdr:rowOff>
    </xdr:from>
    <xdr:to>
      <xdr:col>55</xdr:col>
      <xdr:colOff>50800</xdr:colOff>
      <xdr:row>63</xdr:row>
      <xdr:rowOff>8890</xdr:rowOff>
    </xdr:to>
    <xdr:sp macro="" textlink="">
      <xdr:nvSpPr>
        <xdr:cNvPr id="127" name="フローチャート: 判断 126">
          <a:extLst>
            <a:ext uri="{FF2B5EF4-FFF2-40B4-BE49-F238E27FC236}">
              <a16:creationId xmlns:a16="http://schemas.microsoft.com/office/drawing/2014/main" id="{F8124594-25CD-4AA9-9AEE-F9E22ECD3215}"/>
            </a:ext>
          </a:extLst>
        </xdr:cNvPr>
        <xdr:cNvSpPr/>
      </xdr:nvSpPr>
      <xdr:spPr>
        <a:xfrm>
          <a:off x="9401175" y="1012761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61214</xdr:rowOff>
    </xdr:from>
    <xdr:to>
      <xdr:col>50</xdr:col>
      <xdr:colOff>165100</xdr:colOff>
      <xdr:row>62</xdr:row>
      <xdr:rowOff>162814</xdr:rowOff>
    </xdr:to>
    <xdr:sp macro="" textlink="">
      <xdr:nvSpPr>
        <xdr:cNvPr id="128" name="フローチャート: 判断 127">
          <a:extLst>
            <a:ext uri="{FF2B5EF4-FFF2-40B4-BE49-F238E27FC236}">
              <a16:creationId xmlns:a16="http://schemas.microsoft.com/office/drawing/2014/main" id="{DDE7ED33-C869-4D21-A799-DB6BD2FE6C54}"/>
            </a:ext>
          </a:extLst>
        </xdr:cNvPr>
        <xdr:cNvSpPr/>
      </xdr:nvSpPr>
      <xdr:spPr>
        <a:xfrm>
          <a:off x="8639175" y="1011326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69596</xdr:rowOff>
    </xdr:from>
    <xdr:to>
      <xdr:col>46</xdr:col>
      <xdr:colOff>38100</xdr:colOff>
      <xdr:row>62</xdr:row>
      <xdr:rowOff>171196</xdr:rowOff>
    </xdr:to>
    <xdr:sp macro="" textlink="">
      <xdr:nvSpPr>
        <xdr:cNvPr id="129" name="フローチャート: 判断 128">
          <a:extLst>
            <a:ext uri="{FF2B5EF4-FFF2-40B4-BE49-F238E27FC236}">
              <a16:creationId xmlns:a16="http://schemas.microsoft.com/office/drawing/2014/main" id="{A3AE56A5-56E5-4524-BC67-B7DF26794D81}"/>
            </a:ext>
          </a:extLst>
        </xdr:cNvPr>
        <xdr:cNvSpPr/>
      </xdr:nvSpPr>
      <xdr:spPr>
        <a:xfrm>
          <a:off x="7839075" y="1011529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58166</xdr:rowOff>
    </xdr:from>
    <xdr:to>
      <xdr:col>41</xdr:col>
      <xdr:colOff>101600</xdr:colOff>
      <xdr:row>62</xdr:row>
      <xdr:rowOff>159766</xdr:rowOff>
    </xdr:to>
    <xdr:sp macro="" textlink="">
      <xdr:nvSpPr>
        <xdr:cNvPr id="130" name="フローチャート: 判断 129">
          <a:extLst>
            <a:ext uri="{FF2B5EF4-FFF2-40B4-BE49-F238E27FC236}">
              <a16:creationId xmlns:a16="http://schemas.microsoft.com/office/drawing/2014/main" id="{941FE134-BB4F-4344-B9ED-E841FFBDE3E2}"/>
            </a:ext>
          </a:extLst>
        </xdr:cNvPr>
        <xdr:cNvSpPr/>
      </xdr:nvSpPr>
      <xdr:spPr>
        <a:xfrm>
          <a:off x="7029450" y="1010704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37592</xdr:rowOff>
    </xdr:from>
    <xdr:to>
      <xdr:col>36</xdr:col>
      <xdr:colOff>165100</xdr:colOff>
      <xdr:row>62</xdr:row>
      <xdr:rowOff>139192</xdr:rowOff>
    </xdr:to>
    <xdr:sp macro="" textlink="">
      <xdr:nvSpPr>
        <xdr:cNvPr id="131" name="フローチャート: 判断 130">
          <a:extLst>
            <a:ext uri="{FF2B5EF4-FFF2-40B4-BE49-F238E27FC236}">
              <a16:creationId xmlns:a16="http://schemas.microsoft.com/office/drawing/2014/main" id="{E1E8B2C3-1F7A-405F-9200-DAC532DBC8C0}"/>
            </a:ext>
          </a:extLst>
        </xdr:cNvPr>
        <xdr:cNvSpPr/>
      </xdr:nvSpPr>
      <xdr:spPr>
        <a:xfrm>
          <a:off x="6238875" y="1008646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2" name="テキスト ボックス 131">
          <a:extLst>
            <a:ext uri="{FF2B5EF4-FFF2-40B4-BE49-F238E27FC236}">
              <a16:creationId xmlns:a16="http://schemas.microsoft.com/office/drawing/2014/main" id="{44FE34BD-E3C6-4772-AE3C-7BC3093E2BBE}"/>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3" name="テキスト ボックス 132">
          <a:extLst>
            <a:ext uri="{FF2B5EF4-FFF2-40B4-BE49-F238E27FC236}">
              <a16:creationId xmlns:a16="http://schemas.microsoft.com/office/drawing/2014/main" id="{FC9262FE-3654-4C07-ADD0-BDAD70F4E9DF}"/>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4" name="テキスト ボックス 133">
          <a:extLst>
            <a:ext uri="{FF2B5EF4-FFF2-40B4-BE49-F238E27FC236}">
              <a16:creationId xmlns:a16="http://schemas.microsoft.com/office/drawing/2014/main" id="{A3D8BA25-8496-4620-8119-8F696D7BA3DB}"/>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5" name="テキスト ボックス 134">
          <a:extLst>
            <a:ext uri="{FF2B5EF4-FFF2-40B4-BE49-F238E27FC236}">
              <a16:creationId xmlns:a16="http://schemas.microsoft.com/office/drawing/2014/main" id="{1F9A5F0A-56EE-46BD-9873-FFCE3FC7A3AD}"/>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F41710E3-3D65-40F9-BA39-1DA5259AB3AF}"/>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87884</xdr:rowOff>
    </xdr:from>
    <xdr:to>
      <xdr:col>41</xdr:col>
      <xdr:colOff>101600</xdr:colOff>
      <xdr:row>63</xdr:row>
      <xdr:rowOff>18034</xdr:rowOff>
    </xdr:to>
    <xdr:sp macro="" textlink="">
      <xdr:nvSpPr>
        <xdr:cNvPr id="137" name="楕円 136">
          <a:extLst>
            <a:ext uri="{FF2B5EF4-FFF2-40B4-BE49-F238E27FC236}">
              <a16:creationId xmlns:a16="http://schemas.microsoft.com/office/drawing/2014/main" id="{A99E02CE-0F88-4F14-A445-72ECD610C325}"/>
            </a:ext>
          </a:extLst>
        </xdr:cNvPr>
        <xdr:cNvSpPr/>
      </xdr:nvSpPr>
      <xdr:spPr>
        <a:xfrm>
          <a:off x="7029450" y="1013358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93980</xdr:rowOff>
    </xdr:from>
    <xdr:to>
      <xdr:col>36</xdr:col>
      <xdr:colOff>165100</xdr:colOff>
      <xdr:row>63</xdr:row>
      <xdr:rowOff>24130</xdr:rowOff>
    </xdr:to>
    <xdr:sp macro="" textlink="">
      <xdr:nvSpPr>
        <xdr:cNvPr id="138" name="楕円 137">
          <a:extLst>
            <a:ext uri="{FF2B5EF4-FFF2-40B4-BE49-F238E27FC236}">
              <a16:creationId xmlns:a16="http://schemas.microsoft.com/office/drawing/2014/main" id="{AA891ED3-8E2F-4BE1-9EC7-F552B7EDC792}"/>
            </a:ext>
          </a:extLst>
        </xdr:cNvPr>
        <xdr:cNvSpPr/>
      </xdr:nvSpPr>
      <xdr:spPr>
        <a:xfrm>
          <a:off x="6238875" y="101428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138684</xdr:rowOff>
    </xdr:from>
    <xdr:to>
      <xdr:col>41</xdr:col>
      <xdr:colOff>50800</xdr:colOff>
      <xdr:row>62</xdr:row>
      <xdr:rowOff>144780</xdr:rowOff>
    </xdr:to>
    <xdr:cxnSp macro="">
      <xdr:nvCxnSpPr>
        <xdr:cNvPr id="139" name="直線コネクタ 138">
          <a:extLst>
            <a:ext uri="{FF2B5EF4-FFF2-40B4-BE49-F238E27FC236}">
              <a16:creationId xmlns:a16="http://schemas.microsoft.com/office/drawing/2014/main" id="{95BF07DF-C7A8-469F-8C96-0E2F452FC082}"/>
            </a:ext>
          </a:extLst>
        </xdr:cNvPr>
        <xdr:cNvCxnSpPr/>
      </xdr:nvCxnSpPr>
      <xdr:spPr>
        <a:xfrm flipV="1">
          <a:off x="6286500" y="10190734"/>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7891</xdr:rowOff>
    </xdr:from>
    <xdr:ext cx="469744" cy="259045"/>
    <xdr:sp macro="" textlink="">
      <xdr:nvSpPr>
        <xdr:cNvPr id="140" name="n_1aveValue【体育館・プール】&#10;一人当たり面積">
          <a:extLst>
            <a:ext uri="{FF2B5EF4-FFF2-40B4-BE49-F238E27FC236}">
              <a16:creationId xmlns:a16="http://schemas.microsoft.com/office/drawing/2014/main" id="{8E2757B1-5996-4165-8192-4824361F9279}"/>
            </a:ext>
          </a:extLst>
        </xdr:cNvPr>
        <xdr:cNvSpPr txBox="1"/>
      </xdr:nvSpPr>
      <xdr:spPr>
        <a:xfrm>
          <a:off x="8458277" y="989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16273</xdr:rowOff>
    </xdr:from>
    <xdr:ext cx="469744" cy="259045"/>
    <xdr:sp macro="" textlink="">
      <xdr:nvSpPr>
        <xdr:cNvPr id="141" name="n_2aveValue【体育館・プール】&#10;一人当たり面積">
          <a:extLst>
            <a:ext uri="{FF2B5EF4-FFF2-40B4-BE49-F238E27FC236}">
              <a16:creationId xmlns:a16="http://schemas.microsoft.com/office/drawing/2014/main" id="{A32F2708-F138-4F4C-B88B-D7D21AD9DD5F}"/>
            </a:ext>
          </a:extLst>
        </xdr:cNvPr>
        <xdr:cNvSpPr txBox="1"/>
      </xdr:nvSpPr>
      <xdr:spPr>
        <a:xfrm>
          <a:off x="7677227" y="9903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4843</xdr:rowOff>
    </xdr:from>
    <xdr:ext cx="469744" cy="259045"/>
    <xdr:sp macro="" textlink="">
      <xdr:nvSpPr>
        <xdr:cNvPr id="142" name="n_3aveValue【体育館・プール】&#10;一人当たり面積">
          <a:extLst>
            <a:ext uri="{FF2B5EF4-FFF2-40B4-BE49-F238E27FC236}">
              <a16:creationId xmlns:a16="http://schemas.microsoft.com/office/drawing/2014/main" id="{F50C6186-A6F6-4CC5-A5C1-3FCF39864ACC}"/>
            </a:ext>
          </a:extLst>
        </xdr:cNvPr>
        <xdr:cNvSpPr txBox="1"/>
      </xdr:nvSpPr>
      <xdr:spPr>
        <a:xfrm>
          <a:off x="6867602" y="9894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155719</xdr:rowOff>
    </xdr:from>
    <xdr:ext cx="469744" cy="259045"/>
    <xdr:sp macro="" textlink="">
      <xdr:nvSpPr>
        <xdr:cNvPr id="143" name="n_4aveValue【体育館・プール】&#10;一人当たり面積">
          <a:extLst>
            <a:ext uri="{FF2B5EF4-FFF2-40B4-BE49-F238E27FC236}">
              <a16:creationId xmlns:a16="http://schemas.microsoft.com/office/drawing/2014/main" id="{89791C0B-5512-4B16-960F-28B7700D0879}"/>
            </a:ext>
          </a:extLst>
        </xdr:cNvPr>
        <xdr:cNvSpPr txBox="1"/>
      </xdr:nvSpPr>
      <xdr:spPr>
        <a:xfrm>
          <a:off x="6067502" y="9883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9161</xdr:rowOff>
    </xdr:from>
    <xdr:ext cx="469744" cy="259045"/>
    <xdr:sp macro="" textlink="">
      <xdr:nvSpPr>
        <xdr:cNvPr id="144" name="n_3mainValue【体育館・プール】&#10;一人当たり面積">
          <a:extLst>
            <a:ext uri="{FF2B5EF4-FFF2-40B4-BE49-F238E27FC236}">
              <a16:creationId xmlns:a16="http://schemas.microsoft.com/office/drawing/2014/main" id="{2533C8FB-3BD7-4E5F-956C-36EFBF82BF69}"/>
            </a:ext>
          </a:extLst>
        </xdr:cNvPr>
        <xdr:cNvSpPr txBox="1"/>
      </xdr:nvSpPr>
      <xdr:spPr>
        <a:xfrm>
          <a:off x="6867602" y="10223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15257</xdr:rowOff>
    </xdr:from>
    <xdr:ext cx="469744" cy="259045"/>
    <xdr:sp macro="" textlink="">
      <xdr:nvSpPr>
        <xdr:cNvPr id="145" name="n_4mainValue【体育館・プール】&#10;一人当たり面積">
          <a:extLst>
            <a:ext uri="{FF2B5EF4-FFF2-40B4-BE49-F238E27FC236}">
              <a16:creationId xmlns:a16="http://schemas.microsoft.com/office/drawing/2014/main" id="{6383ED84-8FB6-463F-B491-F79BB1D44BB4}"/>
            </a:ext>
          </a:extLst>
        </xdr:cNvPr>
        <xdr:cNvSpPr txBox="1"/>
      </xdr:nvSpPr>
      <xdr:spPr>
        <a:xfrm>
          <a:off x="6067502" y="1022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6" name="正方形/長方形 145">
          <a:extLst>
            <a:ext uri="{FF2B5EF4-FFF2-40B4-BE49-F238E27FC236}">
              <a16:creationId xmlns:a16="http://schemas.microsoft.com/office/drawing/2014/main" id="{95CC7EF7-C5F5-4748-BE32-2D7CBF06F54E}"/>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7" name="正方形/長方形 146">
          <a:extLst>
            <a:ext uri="{FF2B5EF4-FFF2-40B4-BE49-F238E27FC236}">
              <a16:creationId xmlns:a16="http://schemas.microsoft.com/office/drawing/2014/main" id="{126742E8-9F92-462C-BDF1-48405ECC3628}"/>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8" name="正方形/長方形 147">
          <a:extLst>
            <a:ext uri="{FF2B5EF4-FFF2-40B4-BE49-F238E27FC236}">
              <a16:creationId xmlns:a16="http://schemas.microsoft.com/office/drawing/2014/main" id="{E7E0C615-A6BF-489E-88CA-BF3941696491}"/>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9" name="正方形/長方形 148">
          <a:extLst>
            <a:ext uri="{FF2B5EF4-FFF2-40B4-BE49-F238E27FC236}">
              <a16:creationId xmlns:a16="http://schemas.microsoft.com/office/drawing/2014/main" id="{2ECEAFC3-F838-4272-BFB9-ABF241505EB9}"/>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0" name="正方形/長方形 149">
          <a:extLst>
            <a:ext uri="{FF2B5EF4-FFF2-40B4-BE49-F238E27FC236}">
              <a16:creationId xmlns:a16="http://schemas.microsoft.com/office/drawing/2014/main" id="{13CB1C6C-8D74-4549-AB17-D1085A75B940}"/>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1" name="正方形/長方形 150">
          <a:extLst>
            <a:ext uri="{FF2B5EF4-FFF2-40B4-BE49-F238E27FC236}">
              <a16:creationId xmlns:a16="http://schemas.microsoft.com/office/drawing/2014/main" id="{07BB7D94-5B78-4B46-BFEA-21BD7E1918CC}"/>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2" name="正方形/長方形 151">
          <a:extLst>
            <a:ext uri="{FF2B5EF4-FFF2-40B4-BE49-F238E27FC236}">
              <a16:creationId xmlns:a16="http://schemas.microsoft.com/office/drawing/2014/main" id="{AE0B6FCC-17E9-47D9-8E59-CD7E3D208823}"/>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3" name="正方形/長方形 152">
          <a:extLst>
            <a:ext uri="{FF2B5EF4-FFF2-40B4-BE49-F238E27FC236}">
              <a16:creationId xmlns:a16="http://schemas.microsoft.com/office/drawing/2014/main" id="{0418D5C0-5A6C-4EE4-ACF7-C6260D8F7FEB}"/>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4" name="テキスト ボックス 153">
          <a:extLst>
            <a:ext uri="{FF2B5EF4-FFF2-40B4-BE49-F238E27FC236}">
              <a16:creationId xmlns:a16="http://schemas.microsoft.com/office/drawing/2014/main" id="{ECBA93FB-2722-44E5-9B2D-5D7A36F73106}"/>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5" name="直線コネクタ 154">
          <a:extLst>
            <a:ext uri="{FF2B5EF4-FFF2-40B4-BE49-F238E27FC236}">
              <a16:creationId xmlns:a16="http://schemas.microsoft.com/office/drawing/2014/main" id="{21E827E3-488A-459A-A31E-01717034F5E3}"/>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56" name="テキスト ボックス 155">
          <a:extLst>
            <a:ext uri="{FF2B5EF4-FFF2-40B4-BE49-F238E27FC236}">
              <a16:creationId xmlns:a16="http://schemas.microsoft.com/office/drawing/2014/main" id="{9CCB26EB-AA26-43EC-A24E-33E81D78CB7A}"/>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57" name="直線コネクタ 156">
          <a:extLst>
            <a:ext uri="{FF2B5EF4-FFF2-40B4-BE49-F238E27FC236}">
              <a16:creationId xmlns:a16="http://schemas.microsoft.com/office/drawing/2014/main" id="{B1D03E9A-3FBB-4E4C-BCCC-3CFEB5007F1F}"/>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58" name="テキスト ボックス 157">
          <a:extLst>
            <a:ext uri="{FF2B5EF4-FFF2-40B4-BE49-F238E27FC236}">
              <a16:creationId xmlns:a16="http://schemas.microsoft.com/office/drawing/2014/main" id="{CC123C14-F5FF-4DE3-93D1-6E2D1457B89B}"/>
            </a:ext>
          </a:extLst>
        </xdr:cNvPr>
        <xdr:cNvSpPr txBox="1"/>
      </xdr:nvSpPr>
      <xdr:spPr>
        <a:xfrm>
          <a:off x="2789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59" name="直線コネクタ 158">
          <a:extLst>
            <a:ext uri="{FF2B5EF4-FFF2-40B4-BE49-F238E27FC236}">
              <a16:creationId xmlns:a16="http://schemas.microsoft.com/office/drawing/2014/main" id="{5B59CA60-EF53-4F4B-9674-67DE2DF2CE4E}"/>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60" name="テキスト ボックス 159">
          <a:extLst>
            <a:ext uri="{FF2B5EF4-FFF2-40B4-BE49-F238E27FC236}">
              <a16:creationId xmlns:a16="http://schemas.microsoft.com/office/drawing/2014/main" id="{16E75620-738A-4C37-B599-9B25CC41663C}"/>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61" name="直線コネクタ 160">
          <a:extLst>
            <a:ext uri="{FF2B5EF4-FFF2-40B4-BE49-F238E27FC236}">
              <a16:creationId xmlns:a16="http://schemas.microsoft.com/office/drawing/2014/main" id="{B0F71CDA-7AC5-49DD-8316-FABBCDC5FFEE}"/>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62" name="テキスト ボックス 161">
          <a:extLst>
            <a:ext uri="{FF2B5EF4-FFF2-40B4-BE49-F238E27FC236}">
              <a16:creationId xmlns:a16="http://schemas.microsoft.com/office/drawing/2014/main" id="{FBEBD9CD-BDDC-477A-9174-2599A12110F7}"/>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63" name="直線コネクタ 162">
          <a:extLst>
            <a:ext uri="{FF2B5EF4-FFF2-40B4-BE49-F238E27FC236}">
              <a16:creationId xmlns:a16="http://schemas.microsoft.com/office/drawing/2014/main" id="{68F6E5A3-3FA4-4CA6-BA94-EFC2939D8CDA}"/>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64" name="テキスト ボックス 163">
          <a:extLst>
            <a:ext uri="{FF2B5EF4-FFF2-40B4-BE49-F238E27FC236}">
              <a16:creationId xmlns:a16="http://schemas.microsoft.com/office/drawing/2014/main" id="{DB80B2F9-91D3-4AC3-859A-5E9367B9960A}"/>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65" name="直線コネクタ 164">
          <a:extLst>
            <a:ext uri="{FF2B5EF4-FFF2-40B4-BE49-F238E27FC236}">
              <a16:creationId xmlns:a16="http://schemas.microsoft.com/office/drawing/2014/main" id="{0D67BE77-CCCD-47C6-B5FF-121B172F20F4}"/>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66" name="テキスト ボックス 165">
          <a:extLst>
            <a:ext uri="{FF2B5EF4-FFF2-40B4-BE49-F238E27FC236}">
              <a16:creationId xmlns:a16="http://schemas.microsoft.com/office/drawing/2014/main" id="{F3F79D86-6FF5-4F71-BB2C-5B7DEC660430}"/>
            </a:ext>
          </a:extLst>
        </xdr:cNvPr>
        <xdr:cNvSpPr txBox="1"/>
      </xdr:nvSpPr>
      <xdr:spPr>
        <a:xfrm>
          <a:off x="339891"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7" name="直線コネクタ 166">
          <a:extLst>
            <a:ext uri="{FF2B5EF4-FFF2-40B4-BE49-F238E27FC236}">
              <a16:creationId xmlns:a16="http://schemas.microsoft.com/office/drawing/2014/main" id="{6692EE9C-281B-437D-8549-0A2CF1FC5D6E}"/>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68" name="テキスト ボックス 167">
          <a:extLst>
            <a:ext uri="{FF2B5EF4-FFF2-40B4-BE49-F238E27FC236}">
              <a16:creationId xmlns:a16="http://schemas.microsoft.com/office/drawing/2014/main" id="{36813B2A-1E84-4E1A-B506-8599D5F56A02}"/>
            </a:ext>
          </a:extLst>
        </xdr:cNvPr>
        <xdr:cNvSpPr txBox="1"/>
      </xdr:nvSpPr>
      <xdr:spPr>
        <a:xfrm>
          <a:off x="3881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9" name="【福祉施設】&#10;有形固定資産減価償却率グラフ枠">
          <a:extLst>
            <a:ext uri="{FF2B5EF4-FFF2-40B4-BE49-F238E27FC236}">
              <a16:creationId xmlns:a16="http://schemas.microsoft.com/office/drawing/2014/main" id="{D0888B07-0DFF-4C4C-A57D-6B86DD1F0780}"/>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26670</xdr:rowOff>
    </xdr:from>
    <xdr:to>
      <xdr:col>24</xdr:col>
      <xdr:colOff>62865</xdr:colOff>
      <xdr:row>86</xdr:row>
      <xdr:rowOff>114300</xdr:rowOff>
    </xdr:to>
    <xdr:cxnSp macro="">
      <xdr:nvCxnSpPr>
        <xdr:cNvPr id="170" name="直線コネクタ 169">
          <a:extLst>
            <a:ext uri="{FF2B5EF4-FFF2-40B4-BE49-F238E27FC236}">
              <a16:creationId xmlns:a16="http://schemas.microsoft.com/office/drawing/2014/main" id="{3E55625E-19FF-4519-BC5A-66A04E8E60B6}"/>
            </a:ext>
          </a:extLst>
        </xdr:cNvPr>
        <xdr:cNvCxnSpPr/>
      </xdr:nvCxnSpPr>
      <xdr:spPr>
        <a:xfrm flipV="1">
          <a:off x="4180840" y="12507595"/>
          <a:ext cx="0" cy="1541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71" name="【福祉施設】&#10;有形固定資産減価償却率最小値テキスト">
          <a:extLst>
            <a:ext uri="{FF2B5EF4-FFF2-40B4-BE49-F238E27FC236}">
              <a16:creationId xmlns:a16="http://schemas.microsoft.com/office/drawing/2014/main" id="{41ADC6C2-D665-4A8B-A787-78C596583C10}"/>
            </a:ext>
          </a:extLst>
        </xdr:cNvPr>
        <xdr:cNvSpPr txBox="1"/>
      </xdr:nvSpPr>
      <xdr:spPr>
        <a:xfrm>
          <a:off x="4219575" y="1405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72" name="直線コネクタ 171">
          <a:extLst>
            <a:ext uri="{FF2B5EF4-FFF2-40B4-BE49-F238E27FC236}">
              <a16:creationId xmlns:a16="http://schemas.microsoft.com/office/drawing/2014/main" id="{DBBC40D9-4A73-4525-8A85-60C131247F5B}"/>
            </a:ext>
          </a:extLst>
        </xdr:cNvPr>
        <xdr:cNvCxnSpPr/>
      </xdr:nvCxnSpPr>
      <xdr:spPr>
        <a:xfrm>
          <a:off x="4105275" y="14049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144797</xdr:rowOff>
    </xdr:from>
    <xdr:ext cx="405111" cy="259045"/>
    <xdr:sp macro="" textlink="">
      <xdr:nvSpPr>
        <xdr:cNvPr id="173" name="【福祉施設】&#10;有形固定資産減価償却率最大値テキスト">
          <a:extLst>
            <a:ext uri="{FF2B5EF4-FFF2-40B4-BE49-F238E27FC236}">
              <a16:creationId xmlns:a16="http://schemas.microsoft.com/office/drawing/2014/main" id="{FC45B614-5A79-453A-A225-BC8AE88EB3F5}"/>
            </a:ext>
          </a:extLst>
        </xdr:cNvPr>
        <xdr:cNvSpPr txBox="1"/>
      </xdr:nvSpPr>
      <xdr:spPr>
        <a:xfrm>
          <a:off x="4219575" y="12295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26670</xdr:rowOff>
    </xdr:from>
    <xdr:to>
      <xdr:col>24</xdr:col>
      <xdr:colOff>152400</xdr:colOff>
      <xdr:row>77</xdr:row>
      <xdr:rowOff>26670</xdr:rowOff>
    </xdr:to>
    <xdr:cxnSp macro="">
      <xdr:nvCxnSpPr>
        <xdr:cNvPr id="174" name="直線コネクタ 173">
          <a:extLst>
            <a:ext uri="{FF2B5EF4-FFF2-40B4-BE49-F238E27FC236}">
              <a16:creationId xmlns:a16="http://schemas.microsoft.com/office/drawing/2014/main" id="{715ED456-5758-4700-A5C4-2512CB6D6C70}"/>
            </a:ext>
          </a:extLst>
        </xdr:cNvPr>
        <xdr:cNvCxnSpPr/>
      </xdr:nvCxnSpPr>
      <xdr:spPr>
        <a:xfrm>
          <a:off x="4105275" y="125075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150513</xdr:rowOff>
    </xdr:from>
    <xdr:ext cx="405111" cy="259045"/>
    <xdr:sp macro="" textlink="">
      <xdr:nvSpPr>
        <xdr:cNvPr id="175" name="【福祉施設】&#10;有形固定資産減価償却率平均値テキスト">
          <a:extLst>
            <a:ext uri="{FF2B5EF4-FFF2-40B4-BE49-F238E27FC236}">
              <a16:creationId xmlns:a16="http://schemas.microsoft.com/office/drawing/2014/main" id="{9E8A0363-7308-4A8E-A442-CB64CDBB44F8}"/>
            </a:ext>
          </a:extLst>
        </xdr:cNvPr>
        <xdr:cNvSpPr txBox="1"/>
      </xdr:nvSpPr>
      <xdr:spPr>
        <a:xfrm>
          <a:off x="4219575" y="13275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636</xdr:rowOff>
    </xdr:from>
    <xdr:to>
      <xdr:col>24</xdr:col>
      <xdr:colOff>114300</xdr:colOff>
      <xdr:row>82</xdr:row>
      <xdr:rowOff>102236</xdr:rowOff>
    </xdr:to>
    <xdr:sp macro="" textlink="">
      <xdr:nvSpPr>
        <xdr:cNvPr id="176" name="フローチャート: 判断 175">
          <a:extLst>
            <a:ext uri="{FF2B5EF4-FFF2-40B4-BE49-F238E27FC236}">
              <a16:creationId xmlns:a16="http://schemas.microsoft.com/office/drawing/2014/main" id="{EA2EA289-0B05-4A60-A14B-CA1E2145C6CD}"/>
            </a:ext>
          </a:extLst>
        </xdr:cNvPr>
        <xdr:cNvSpPr/>
      </xdr:nvSpPr>
      <xdr:spPr>
        <a:xfrm>
          <a:off x="4124325" y="1328801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133986</xdr:rowOff>
    </xdr:from>
    <xdr:to>
      <xdr:col>20</xdr:col>
      <xdr:colOff>38100</xdr:colOff>
      <xdr:row>82</xdr:row>
      <xdr:rowOff>64136</xdr:rowOff>
    </xdr:to>
    <xdr:sp macro="" textlink="">
      <xdr:nvSpPr>
        <xdr:cNvPr id="177" name="フローチャート: 判断 176">
          <a:extLst>
            <a:ext uri="{FF2B5EF4-FFF2-40B4-BE49-F238E27FC236}">
              <a16:creationId xmlns:a16="http://schemas.microsoft.com/office/drawing/2014/main" id="{A277BC5E-740B-4F65-B3B5-11725827A9FB}"/>
            </a:ext>
          </a:extLst>
        </xdr:cNvPr>
        <xdr:cNvSpPr/>
      </xdr:nvSpPr>
      <xdr:spPr>
        <a:xfrm>
          <a:off x="3381375" y="1325943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147320</xdr:rowOff>
    </xdr:from>
    <xdr:to>
      <xdr:col>15</xdr:col>
      <xdr:colOff>101600</xdr:colOff>
      <xdr:row>82</xdr:row>
      <xdr:rowOff>77470</xdr:rowOff>
    </xdr:to>
    <xdr:sp macro="" textlink="">
      <xdr:nvSpPr>
        <xdr:cNvPr id="178" name="フローチャート: 判断 177">
          <a:extLst>
            <a:ext uri="{FF2B5EF4-FFF2-40B4-BE49-F238E27FC236}">
              <a16:creationId xmlns:a16="http://schemas.microsoft.com/office/drawing/2014/main" id="{DC15F5E7-A1C8-4458-8523-6DF69154EE10}"/>
            </a:ext>
          </a:extLst>
        </xdr:cNvPr>
        <xdr:cNvSpPr/>
      </xdr:nvSpPr>
      <xdr:spPr>
        <a:xfrm>
          <a:off x="2571750" y="132695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xdr:rowOff>
    </xdr:from>
    <xdr:to>
      <xdr:col>10</xdr:col>
      <xdr:colOff>165100</xdr:colOff>
      <xdr:row>82</xdr:row>
      <xdr:rowOff>109855</xdr:rowOff>
    </xdr:to>
    <xdr:sp macro="" textlink="">
      <xdr:nvSpPr>
        <xdr:cNvPr id="179" name="フローチャート: 判断 178">
          <a:extLst>
            <a:ext uri="{FF2B5EF4-FFF2-40B4-BE49-F238E27FC236}">
              <a16:creationId xmlns:a16="http://schemas.microsoft.com/office/drawing/2014/main" id="{35638837-CE23-474C-82FB-4D782915C6A3}"/>
            </a:ext>
          </a:extLst>
        </xdr:cNvPr>
        <xdr:cNvSpPr/>
      </xdr:nvSpPr>
      <xdr:spPr>
        <a:xfrm>
          <a:off x="1781175" y="132988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80645</xdr:rowOff>
    </xdr:from>
    <xdr:to>
      <xdr:col>6</xdr:col>
      <xdr:colOff>38100</xdr:colOff>
      <xdr:row>82</xdr:row>
      <xdr:rowOff>10795</xdr:rowOff>
    </xdr:to>
    <xdr:sp macro="" textlink="">
      <xdr:nvSpPr>
        <xdr:cNvPr id="180" name="フローチャート: 判断 179">
          <a:extLst>
            <a:ext uri="{FF2B5EF4-FFF2-40B4-BE49-F238E27FC236}">
              <a16:creationId xmlns:a16="http://schemas.microsoft.com/office/drawing/2014/main" id="{D31EE521-C424-4ECF-94E7-D28CA7C2DA97}"/>
            </a:ext>
          </a:extLst>
        </xdr:cNvPr>
        <xdr:cNvSpPr/>
      </xdr:nvSpPr>
      <xdr:spPr>
        <a:xfrm>
          <a:off x="981075" y="1320927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81" name="テキスト ボックス 180">
          <a:extLst>
            <a:ext uri="{FF2B5EF4-FFF2-40B4-BE49-F238E27FC236}">
              <a16:creationId xmlns:a16="http://schemas.microsoft.com/office/drawing/2014/main" id="{7ADE9C72-BA51-4096-B7AD-907EF4A4D43F}"/>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2" name="テキスト ボックス 181">
          <a:extLst>
            <a:ext uri="{FF2B5EF4-FFF2-40B4-BE49-F238E27FC236}">
              <a16:creationId xmlns:a16="http://schemas.microsoft.com/office/drawing/2014/main" id="{4F040952-EC21-4CE1-8754-D5DAA80B7812}"/>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3" name="テキスト ボックス 182">
          <a:extLst>
            <a:ext uri="{FF2B5EF4-FFF2-40B4-BE49-F238E27FC236}">
              <a16:creationId xmlns:a16="http://schemas.microsoft.com/office/drawing/2014/main" id="{8DDEE186-ED72-4389-AAEA-5BF69BE22574}"/>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4" name="テキスト ボックス 183">
          <a:extLst>
            <a:ext uri="{FF2B5EF4-FFF2-40B4-BE49-F238E27FC236}">
              <a16:creationId xmlns:a16="http://schemas.microsoft.com/office/drawing/2014/main" id="{31452ECB-817C-42C7-9088-E956B6E98748}"/>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5" name="テキスト ボックス 184">
          <a:extLst>
            <a:ext uri="{FF2B5EF4-FFF2-40B4-BE49-F238E27FC236}">
              <a16:creationId xmlns:a16="http://schemas.microsoft.com/office/drawing/2014/main" id="{E665F702-216E-4CB6-812F-BEC38C1D3766}"/>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82</xdr:row>
      <xdr:rowOff>52070</xdr:rowOff>
    </xdr:from>
    <xdr:to>
      <xdr:col>10</xdr:col>
      <xdr:colOff>165100</xdr:colOff>
      <xdr:row>82</xdr:row>
      <xdr:rowOff>153670</xdr:rowOff>
    </xdr:to>
    <xdr:sp macro="" textlink="">
      <xdr:nvSpPr>
        <xdr:cNvPr id="186" name="楕円 185">
          <a:extLst>
            <a:ext uri="{FF2B5EF4-FFF2-40B4-BE49-F238E27FC236}">
              <a16:creationId xmlns:a16="http://schemas.microsoft.com/office/drawing/2014/main" id="{2DC38B99-1D8F-4DE2-BE65-066E3B885E8F}"/>
            </a:ext>
          </a:extLst>
        </xdr:cNvPr>
        <xdr:cNvSpPr/>
      </xdr:nvSpPr>
      <xdr:spPr>
        <a:xfrm>
          <a:off x="1781175" y="1333627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52070</xdr:rowOff>
    </xdr:from>
    <xdr:to>
      <xdr:col>6</xdr:col>
      <xdr:colOff>38100</xdr:colOff>
      <xdr:row>82</xdr:row>
      <xdr:rowOff>153670</xdr:rowOff>
    </xdr:to>
    <xdr:sp macro="" textlink="">
      <xdr:nvSpPr>
        <xdr:cNvPr id="187" name="楕円 186">
          <a:extLst>
            <a:ext uri="{FF2B5EF4-FFF2-40B4-BE49-F238E27FC236}">
              <a16:creationId xmlns:a16="http://schemas.microsoft.com/office/drawing/2014/main" id="{6CF2C692-B356-4616-A591-72F88C54395F}"/>
            </a:ext>
          </a:extLst>
        </xdr:cNvPr>
        <xdr:cNvSpPr/>
      </xdr:nvSpPr>
      <xdr:spPr>
        <a:xfrm>
          <a:off x="981075" y="1333627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102870</xdr:rowOff>
    </xdr:from>
    <xdr:to>
      <xdr:col>10</xdr:col>
      <xdr:colOff>114300</xdr:colOff>
      <xdr:row>82</xdr:row>
      <xdr:rowOff>102870</xdr:rowOff>
    </xdr:to>
    <xdr:cxnSp macro="">
      <xdr:nvCxnSpPr>
        <xdr:cNvPr id="188" name="直線コネクタ 187">
          <a:extLst>
            <a:ext uri="{FF2B5EF4-FFF2-40B4-BE49-F238E27FC236}">
              <a16:creationId xmlns:a16="http://schemas.microsoft.com/office/drawing/2014/main" id="{16CB2C22-88E1-4B32-9F96-3BEEA71C7A4B}"/>
            </a:ext>
          </a:extLst>
        </xdr:cNvPr>
        <xdr:cNvCxnSpPr/>
      </xdr:nvCxnSpPr>
      <xdr:spPr>
        <a:xfrm>
          <a:off x="1028700" y="1339342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80663</xdr:rowOff>
    </xdr:from>
    <xdr:ext cx="405111" cy="259045"/>
    <xdr:sp macro="" textlink="">
      <xdr:nvSpPr>
        <xdr:cNvPr id="189" name="n_1aveValue【福祉施設】&#10;有形固定資産減価償却率">
          <a:extLst>
            <a:ext uri="{FF2B5EF4-FFF2-40B4-BE49-F238E27FC236}">
              <a16:creationId xmlns:a16="http://schemas.microsoft.com/office/drawing/2014/main" id="{A738AD28-AA0B-4684-82AC-02465DECCBC9}"/>
            </a:ext>
          </a:extLst>
        </xdr:cNvPr>
        <xdr:cNvSpPr txBox="1"/>
      </xdr:nvSpPr>
      <xdr:spPr>
        <a:xfrm>
          <a:off x="3239144" y="1304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93997</xdr:rowOff>
    </xdr:from>
    <xdr:ext cx="405111" cy="259045"/>
    <xdr:sp macro="" textlink="">
      <xdr:nvSpPr>
        <xdr:cNvPr id="190" name="n_2aveValue【福祉施設】&#10;有形固定資産減価償却率">
          <a:extLst>
            <a:ext uri="{FF2B5EF4-FFF2-40B4-BE49-F238E27FC236}">
              <a16:creationId xmlns:a16="http://schemas.microsoft.com/office/drawing/2014/main" id="{E89EED4C-9809-4FF0-A112-DA527273A6B4}"/>
            </a:ext>
          </a:extLst>
        </xdr:cNvPr>
        <xdr:cNvSpPr txBox="1"/>
      </xdr:nvSpPr>
      <xdr:spPr>
        <a:xfrm>
          <a:off x="2439044" y="1305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126382</xdr:rowOff>
    </xdr:from>
    <xdr:ext cx="405111" cy="259045"/>
    <xdr:sp macro="" textlink="">
      <xdr:nvSpPr>
        <xdr:cNvPr id="191" name="n_3aveValue【福祉施設】&#10;有形固定資産減価償却率">
          <a:extLst>
            <a:ext uri="{FF2B5EF4-FFF2-40B4-BE49-F238E27FC236}">
              <a16:creationId xmlns:a16="http://schemas.microsoft.com/office/drawing/2014/main" id="{D934DA0C-A245-47A4-91A9-18171690F761}"/>
            </a:ext>
          </a:extLst>
        </xdr:cNvPr>
        <xdr:cNvSpPr txBox="1"/>
      </xdr:nvSpPr>
      <xdr:spPr>
        <a:xfrm>
          <a:off x="1648469" y="1308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27322</xdr:rowOff>
    </xdr:from>
    <xdr:ext cx="405111" cy="259045"/>
    <xdr:sp macro="" textlink="">
      <xdr:nvSpPr>
        <xdr:cNvPr id="192" name="n_4aveValue【福祉施設】&#10;有形固定資産減価償却率">
          <a:extLst>
            <a:ext uri="{FF2B5EF4-FFF2-40B4-BE49-F238E27FC236}">
              <a16:creationId xmlns:a16="http://schemas.microsoft.com/office/drawing/2014/main" id="{41C0E966-2271-4085-8BAF-ED142E31C162}"/>
            </a:ext>
          </a:extLst>
        </xdr:cNvPr>
        <xdr:cNvSpPr txBox="1"/>
      </xdr:nvSpPr>
      <xdr:spPr>
        <a:xfrm>
          <a:off x="848369" y="12994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144797</xdr:rowOff>
    </xdr:from>
    <xdr:ext cx="405111" cy="259045"/>
    <xdr:sp macro="" textlink="">
      <xdr:nvSpPr>
        <xdr:cNvPr id="193" name="n_3mainValue【福祉施設】&#10;有形固定資産減価償却率">
          <a:extLst>
            <a:ext uri="{FF2B5EF4-FFF2-40B4-BE49-F238E27FC236}">
              <a16:creationId xmlns:a16="http://schemas.microsoft.com/office/drawing/2014/main" id="{2B1682D9-BB2B-4FF9-82D4-A9F21106538D}"/>
            </a:ext>
          </a:extLst>
        </xdr:cNvPr>
        <xdr:cNvSpPr txBox="1"/>
      </xdr:nvSpPr>
      <xdr:spPr>
        <a:xfrm>
          <a:off x="1648469" y="1342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144797</xdr:rowOff>
    </xdr:from>
    <xdr:ext cx="405111" cy="259045"/>
    <xdr:sp macro="" textlink="">
      <xdr:nvSpPr>
        <xdr:cNvPr id="194" name="n_4mainValue【福祉施設】&#10;有形固定資産減価償却率">
          <a:extLst>
            <a:ext uri="{FF2B5EF4-FFF2-40B4-BE49-F238E27FC236}">
              <a16:creationId xmlns:a16="http://schemas.microsoft.com/office/drawing/2014/main" id="{0D730A20-FA22-40A6-8F44-4AA61AA0BF53}"/>
            </a:ext>
          </a:extLst>
        </xdr:cNvPr>
        <xdr:cNvSpPr txBox="1"/>
      </xdr:nvSpPr>
      <xdr:spPr>
        <a:xfrm>
          <a:off x="848369" y="1342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95" name="正方形/長方形 194">
          <a:extLst>
            <a:ext uri="{FF2B5EF4-FFF2-40B4-BE49-F238E27FC236}">
              <a16:creationId xmlns:a16="http://schemas.microsoft.com/office/drawing/2014/main" id="{0C67D97C-C99A-4AC0-B2AF-C01572570733}"/>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96" name="正方形/長方形 195">
          <a:extLst>
            <a:ext uri="{FF2B5EF4-FFF2-40B4-BE49-F238E27FC236}">
              <a16:creationId xmlns:a16="http://schemas.microsoft.com/office/drawing/2014/main" id="{9B10F975-DB82-469C-B28C-7C7A18A19E1D}"/>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97" name="正方形/長方形 196">
          <a:extLst>
            <a:ext uri="{FF2B5EF4-FFF2-40B4-BE49-F238E27FC236}">
              <a16:creationId xmlns:a16="http://schemas.microsoft.com/office/drawing/2014/main" id="{CB327355-BFDE-4227-9300-4196E76079D6}"/>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8" name="正方形/長方形 197">
          <a:extLst>
            <a:ext uri="{FF2B5EF4-FFF2-40B4-BE49-F238E27FC236}">
              <a16:creationId xmlns:a16="http://schemas.microsoft.com/office/drawing/2014/main" id="{523FAA9F-C79F-4F5A-B6B9-3D72027270C1}"/>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99" name="正方形/長方形 198">
          <a:extLst>
            <a:ext uri="{FF2B5EF4-FFF2-40B4-BE49-F238E27FC236}">
              <a16:creationId xmlns:a16="http://schemas.microsoft.com/office/drawing/2014/main" id="{8D5E784B-6641-4E17-8B95-45AF49D52258}"/>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0" name="正方形/長方形 199">
          <a:extLst>
            <a:ext uri="{FF2B5EF4-FFF2-40B4-BE49-F238E27FC236}">
              <a16:creationId xmlns:a16="http://schemas.microsoft.com/office/drawing/2014/main" id="{618C39DE-8C45-42C2-9DD6-B73890CF0764}"/>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1" name="正方形/長方形 200">
          <a:extLst>
            <a:ext uri="{FF2B5EF4-FFF2-40B4-BE49-F238E27FC236}">
              <a16:creationId xmlns:a16="http://schemas.microsoft.com/office/drawing/2014/main" id="{F77D4F51-E470-418A-B7A4-63A23F87F954}"/>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02" name="正方形/長方形 201">
          <a:extLst>
            <a:ext uri="{FF2B5EF4-FFF2-40B4-BE49-F238E27FC236}">
              <a16:creationId xmlns:a16="http://schemas.microsoft.com/office/drawing/2014/main" id="{A255DFC2-6EA7-4B69-9E47-8976F2C6B3C1}"/>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03" name="テキスト ボックス 202">
          <a:extLst>
            <a:ext uri="{FF2B5EF4-FFF2-40B4-BE49-F238E27FC236}">
              <a16:creationId xmlns:a16="http://schemas.microsoft.com/office/drawing/2014/main" id="{0EDCF380-4113-4538-91A8-096AD5693CC5}"/>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04" name="直線コネクタ 203">
          <a:extLst>
            <a:ext uri="{FF2B5EF4-FFF2-40B4-BE49-F238E27FC236}">
              <a16:creationId xmlns:a16="http://schemas.microsoft.com/office/drawing/2014/main" id="{2C20CDB0-3FAB-4EAC-953E-8FC1C7463421}"/>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05" name="直線コネクタ 204">
          <a:extLst>
            <a:ext uri="{FF2B5EF4-FFF2-40B4-BE49-F238E27FC236}">
              <a16:creationId xmlns:a16="http://schemas.microsoft.com/office/drawing/2014/main" id="{52738A1B-9B70-421C-9DB5-FEA8CA2E4398}"/>
            </a:ext>
          </a:extLst>
        </xdr:cNvPr>
        <xdr:cNvCxnSpPr/>
      </xdr:nvCxnSpPr>
      <xdr:spPr>
        <a:xfrm>
          <a:off x="5953125" y="14049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06" name="テキスト ボックス 205">
          <a:extLst>
            <a:ext uri="{FF2B5EF4-FFF2-40B4-BE49-F238E27FC236}">
              <a16:creationId xmlns:a16="http://schemas.microsoft.com/office/drawing/2014/main" id="{8EFD0DB8-EEAD-45D9-8984-7C5482DA5484}"/>
            </a:ext>
          </a:extLst>
        </xdr:cNvPr>
        <xdr:cNvSpPr txBox="1"/>
      </xdr:nvSpPr>
      <xdr:spPr>
        <a:xfrm>
          <a:off x="5527221"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07" name="直線コネクタ 206">
          <a:extLst>
            <a:ext uri="{FF2B5EF4-FFF2-40B4-BE49-F238E27FC236}">
              <a16:creationId xmlns:a16="http://schemas.microsoft.com/office/drawing/2014/main" id="{C44CBEE9-89B0-46DD-83A6-A0A44BEF7AC7}"/>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08" name="テキスト ボックス 207">
          <a:extLst>
            <a:ext uri="{FF2B5EF4-FFF2-40B4-BE49-F238E27FC236}">
              <a16:creationId xmlns:a16="http://schemas.microsoft.com/office/drawing/2014/main" id="{E97C7FE3-3991-40B1-938F-BD799CC44AA0}"/>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09" name="直線コネクタ 208">
          <a:extLst>
            <a:ext uri="{FF2B5EF4-FFF2-40B4-BE49-F238E27FC236}">
              <a16:creationId xmlns:a16="http://schemas.microsoft.com/office/drawing/2014/main" id="{6A9F3E76-0F00-43E8-A5D5-58D41C321B6C}"/>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10" name="テキスト ボックス 209">
          <a:extLst>
            <a:ext uri="{FF2B5EF4-FFF2-40B4-BE49-F238E27FC236}">
              <a16:creationId xmlns:a16="http://schemas.microsoft.com/office/drawing/2014/main" id="{2D005929-AEDA-4D8C-AC9B-72554D33FF53}"/>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11" name="直線コネクタ 210">
          <a:extLst>
            <a:ext uri="{FF2B5EF4-FFF2-40B4-BE49-F238E27FC236}">
              <a16:creationId xmlns:a16="http://schemas.microsoft.com/office/drawing/2014/main" id="{3A94B81C-2B77-4B13-939E-DC67FB95DEBC}"/>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12" name="テキスト ボックス 211">
          <a:extLst>
            <a:ext uri="{FF2B5EF4-FFF2-40B4-BE49-F238E27FC236}">
              <a16:creationId xmlns:a16="http://schemas.microsoft.com/office/drawing/2014/main" id="{FF6EA354-1A26-4726-8F1D-A1AE83FF37A4}"/>
            </a:ext>
          </a:extLst>
        </xdr:cNvPr>
        <xdr:cNvSpPr txBox="1"/>
      </xdr:nvSpPr>
      <xdr:spPr>
        <a:xfrm>
          <a:off x="5527221"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13" name="直線コネクタ 212">
          <a:extLst>
            <a:ext uri="{FF2B5EF4-FFF2-40B4-BE49-F238E27FC236}">
              <a16:creationId xmlns:a16="http://schemas.microsoft.com/office/drawing/2014/main" id="{6DFDE89E-C0C7-4049-9F7F-E1A41D254C1F}"/>
            </a:ext>
          </a:extLst>
        </xdr:cNvPr>
        <xdr:cNvCxnSpPr/>
      </xdr:nvCxnSpPr>
      <xdr:spPr>
        <a:xfrm>
          <a:off x="5953125" y="12611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14" name="テキスト ボックス 213">
          <a:extLst>
            <a:ext uri="{FF2B5EF4-FFF2-40B4-BE49-F238E27FC236}">
              <a16:creationId xmlns:a16="http://schemas.microsoft.com/office/drawing/2014/main" id="{A5E9A13D-0481-4F98-8249-5B188BCDE310}"/>
            </a:ext>
          </a:extLst>
        </xdr:cNvPr>
        <xdr:cNvSpPr txBox="1"/>
      </xdr:nvSpPr>
      <xdr:spPr>
        <a:xfrm>
          <a:off x="5527221"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15" name="直線コネクタ 214">
          <a:extLst>
            <a:ext uri="{FF2B5EF4-FFF2-40B4-BE49-F238E27FC236}">
              <a16:creationId xmlns:a16="http://schemas.microsoft.com/office/drawing/2014/main" id="{0A08E61D-ABD1-431A-AE56-5F6D3B3DF84A}"/>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16" name="テキスト ボックス 215">
          <a:extLst>
            <a:ext uri="{FF2B5EF4-FFF2-40B4-BE49-F238E27FC236}">
              <a16:creationId xmlns:a16="http://schemas.microsoft.com/office/drawing/2014/main" id="{7BBFD495-53A7-4FED-9A8F-A35EC5BDB697}"/>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17" name="【福祉施設】&#10;一人当たり面積グラフ枠">
          <a:extLst>
            <a:ext uri="{FF2B5EF4-FFF2-40B4-BE49-F238E27FC236}">
              <a16:creationId xmlns:a16="http://schemas.microsoft.com/office/drawing/2014/main" id="{52DA75BE-D85C-473A-933C-6EAB229B3C32}"/>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7620</xdr:rowOff>
    </xdr:from>
    <xdr:to>
      <xdr:col>54</xdr:col>
      <xdr:colOff>189865</xdr:colOff>
      <xdr:row>86</xdr:row>
      <xdr:rowOff>85089</xdr:rowOff>
    </xdr:to>
    <xdr:cxnSp macro="">
      <xdr:nvCxnSpPr>
        <xdr:cNvPr id="218" name="直線コネクタ 217">
          <a:extLst>
            <a:ext uri="{FF2B5EF4-FFF2-40B4-BE49-F238E27FC236}">
              <a16:creationId xmlns:a16="http://schemas.microsoft.com/office/drawing/2014/main" id="{BE503102-EDCD-4076-9876-D543C06DF8EA}"/>
            </a:ext>
          </a:extLst>
        </xdr:cNvPr>
        <xdr:cNvCxnSpPr/>
      </xdr:nvCxnSpPr>
      <xdr:spPr>
        <a:xfrm flipV="1">
          <a:off x="9429115" y="12812395"/>
          <a:ext cx="0" cy="1210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88916</xdr:rowOff>
    </xdr:from>
    <xdr:ext cx="469744" cy="259045"/>
    <xdr:sp macro="" textlink="">
      <xdr:nvSpPr>
        <xdr:cNvPr id="219" name="【福祉施設】&#10;一人当たり面積最小値テキスト">
          <a:extLst>
            <a:ext uri="{FF2B5EF4-FFF2-40B4-BE49-F238E27FC236}">
              <a16:creationId xmlns:a16="http://schemas.microsoft.com/office/drawing/2014/main" id="{C18A93E8-1F53-49C6-9D6D-A7A73B798C29}"/>
            </a:ext>
          </a:extLst>
        </xdr:cNvPr>
        <xdr:cNvSpPr txBox="1"/>
      </xdr:nvSpPr>
      <xdr:spPr>
        <a:xfrm>
          <a:off x="9467850" y="14020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85089</xdr:rowOff>
    </xdr:from>
    <xdr:to>
      <xdr:col>55</xdr:col>
      <xdr:colOff>88900</xdr:colOff>
      <xdr:row>86</xdr:row>
      <xdr:rowOff>85089</xdr:rowOff>
    </xdr:to>
    <xdr:cxnSp macro="">
      <xdr:nvCxnSpPr>
        <xdr:cNvPr id="220" name="直線コネクタ 219">
          <a:extLst>
            <a:ext uri="{FF2B5EF4-FFF2-40B4-BE49-F238E27FC236}">
              <a16:creationId xmlns:a16="http://schemas.microsoft.com/office/drawing/2014/main" id="{866EE642-DC71-4063-BC1C-87C79744CC5E}"/>
            </a:ext>
          </a:extLst>
        </xdr:cNvPr>
        <xdr:cNvCxnSpPr/>
      </xdr:nvCxnSpPr>
      <xdr:spPr>
        <a:xfrm>
          <a:off x="9363075" y="1402333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125747</xdr:rowOff>
    </xdr:from>
    <xdr:ext cx="469744" cy="259045"/>
    <xdr:sp macro="" textlink="">
      <xdr:nvSpPr>
        <xdr:cNvPr id="221" name="【福祉施設】&#10;一人当たり面積最大値テキスト">
          <a:extLst>
            <a:ext uri="{FF2B5EF4-FFF2-40B4-BE49-F238E27FC236}">
              <a16:creationId xmlns:a16="http://schemas.microsoft.com/office/drawing/2014/main" id="{657EEBE5-820F-4EC4-BACA-2551C045F630}"/>
            </a:ext>
          </a:extLst>
        </xdr:cNvPr>
        <xdr:cNvSpPr txBox="1"/>
      </xdr:nvSpPr>
      <xdr:spPr>
        <a:xfrm>
          <a:off x="9467850" y="12600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7620</xdr:rowOff>
    </xdr:from>
    <xdr:to>
      <xdr:col>55</xdr:col>
      <xdr:colOff>88900</xdr:colOff>
      <xdr:row>79</xdr:row>
      <xdr:rowOff>7620</xdr:rowOff>
    </xdr:to>
    <xdr:cxnSp macro="">
      <xdr:nvCxnSpPr>
        <xdr:cNvPr id="222" name="直線コネクタ 221">
          <a:extLst>
            <a:ext uri="{FF2B5EF4-FFF2-40B4-BE49-F238E27FC236}">
              <a16:creationId xmlns:a16="http://schemas.microsoft.com/office/drawing/2014/main" id="{5EFC1509-B877-4BB0-9DFE-C0BD18DFB7CF}"/>
            </a:ext>
          </a:extLst>
        </xdr:cNvPr>
        <xdr:cNvCxnSpPr/>
      </xdr:nvCxnSpPr>
      <xdr:spPr>
        <a:xfrm>
          <a:off x="9363075" y="1281239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81297</xdr:rowOff>
    </xdr:from>
    <xdr:ext cx="469744" cy="259045"/>
    <xdr:sp macro="" textlink="">
      <xdr:nvSpPr>
        <xdr:cNvPr id="223" name="【福祉施設】&#10;一人当たり面積平均値テキスト">
          <a:extLst>
            <a:ext uri="{FF2B5EF4-FFF2-40B4-BE49-F238E27FC236}">
              <a16:creationId xmlns:a16="http://schemas.microsoft.com/office/drawing/2014/main" id="{5B19D7A8-AC6B-4B3F-A256-8689DB5AE908}"/>
            </a:ext>
          </a:extLst>
        </xdr:cNvPr>
        <xdr:cNvSpPr txBox="1"/>
      </xdr:nvSpPr>
      <xdr:spPr>
        <a:xfrm>
          <a:off x="9467850" y="13695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102870</xdr:rowOff>
    </xdr:from>
    <xdr:to>
      <xdr:col>55</xdr:col>
      <xdr:colOff>50800</xdr:colOff>
      <xdr:row>85</xdr:row>
      <xdr:rowOff>33020</xdr:rowOff>
    </xdr:to>
    <xdr:sp macro="" textlink="">
      <xdr:nvSpPr>
        <xdr:cNvPr id="224" name="フローチャート: 判断 223">
          <a:extLst>
            <a:ext uri="{FF2B5EF4-FFF2-40B4-BE49-F238E27FC236}">
              <a16:creationId xmlns:a16="http://schemas.microsoft.com/office/drawing/2014/main" id="{8BC4C172-DABE-48E3-B125-165409FE570D}"/>
            </a:ext>
          </a:extLst>
        </xdr:cNvPr>
        <xdr:cNvSpPr/>
      </xdr:nvSpPr>
      <xdr:spPr>
        <a:xfrm>
          <a:off x="9401175" y="13717270"/>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105411</xdr:rowOff>
    </xdr:from>
    <xdr:to>
      <xdr:col>50</xdr:col>
      <xdr:colOff>165100</xdr:colOff>
      <xdr:row>85</xdr:row>
      <xdr:rowOff>35561</xdr:rowOff>
    </xdr:to>
    <xdr:sp macro="" textlink="">
      <xdr:nvSpPr>
        <xdr:cNvPr id="225" name="フローチャート: 判断 224">
          <a:extLst>
            <a:ext uri="{FF2B5EF4-FFF2-40B4-BE49-F238E27FC236}">
              <a16:creationId xmlns:a16="http://schemas.microsoft.com/office/drawing/2014/main" id="{49811D7C-6950-497D-9857-34CE4E9920ED}"/>
            </a:ext>
          </a:extLst>
        </xdr:cNvPr>
        <xdr:cNvSpPr/>
      </xdr:nvSpPr>
      <xdr:spPr>
        <a:xfrm>
          <a:off x="8639175" y="1371346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101600</xdr:rowOff>
    </xdr:from>
    <xdr:to>
      <xdr:col>46</xdr:col>
      <xdr:colOff>38100</xdr:colOff>
      <xdr:row>85</xdr:row>
      <xdr:rowOff>31750</xdr:rowOff>
    </xdr:to>
    <xdr:sp macro="" textlink="">
      <xdr:nvSpPr>
        <xdr:cNvPr id="226" name="フローチャート: 判断 225">
          <a:extLst>
            <a:ext uri="{FF2B5EF4-FFF2-40B4-BE49-F238E27FC236}">
              <a16:creationId xmlns:a16="http://schemas.microsoft.com/office/drawing/2014/main" id="{83570BF4-4B32-4BD2-B207-08C390BCFF21}"/>
            </a:ext>
          </a:extLst>
        </xdr:cNvPr>
        <xdr:cNvSpPr/>
      </xdr:nvSpPr>
      <xdr:spPr>
        <a:xfrm>
          <a:off x="7839075" y="1371600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125730</xdr:rowOff>
    </xdr:from>
    <xdr:to>
      <xdr:col>41</xdr:col>
      <xdr:colOff>101600</xdr:colOff>
      <xdr:row>85</xdr:row>
      <xdr:rowOff>55880</xdr:rowOff>
    </xdr:to>
    <xdr:sp macro="" textlink="">
      <xdr:nvSpPr>
        <xdr:cNvPr id="227" name="フローチャート: 判断 226">
          <a:extLst>
            <a:ext uri="{FF2B5EF4-FFF2-40B4-BE49-F238E27FC236}">
              <a16:creationId xmlns:a16="http://schemas.microsoft.com/office/drawing/2014/main" id="{36392572-042B-40A4-A28C-2A29E2BC1B55}"/>
            </a:ext>
          </a:extLst>
        </xdr:cNvPr>
        <xdr:cNvSpPr/>
      </xdr:nvSpPr>
      <xdr:spPr>
        <a:xfrm>
          <a:off x="7029450" y="137337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66039</xdr:rowOff>
    </xdr:from>
    <xdr:to>
      <xdr:col>36</xdr:col>
      <xdr:colOff>165100</xdr:colOff>
      <xdr:row>84</xdr:row>
      <xdr:rowOff>167639</xdr:rowOff>
    </xdr:to>
    <xdr:sp macro="" textlink="">
      <xdr:nvSpPr>
        <xdr:cNvPr id="228" name="フローチャート: 判断 227">
          <a:extLst>
            <a:ext uri="{FF2B5EF4-FFF2-40B4-BE49-F238E27FC236}">
              <a16:creationId xmlns:a16="http://schemas.microsoft.com/office/drawing/2014/main" id="{C2FE4061-1FF6-4CAF-970C-46AFEB88F9AC}"/>
            </a:ext>
          </a:extLst>
        </xdr:cNvPr>
        <xdr:cNvSpPr/>
      </xdr:nvSpPr>
      <xdr:spPr>
        <a:xfrm>
          <a:off x="6238875" y="1368043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29" name="テキスト ボックス 228">
          <a:extLst>
            <a:ext uri="{FF2B5EF4-FFF2-40B4-BE49-F238E27FC236}">
              <a16:creationId xmlns:a16="http://schemas.microsoft.com/office/drawing/2014/main" id="{AD4035FA-1DAE-4192-960C-F54A8D2B9F7F}"/>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0" name="テキスト ボックス 229">
          <a:extLst>
            <a:ext uri="{FF2B5EF4-FFF2-40B4-BE49-F238E27FC236}">
              <a16:creationId xmlns:a16="http://schemas.microsoft.com/office/drawing/2014/main" id="{99994C6F-8943-446E-A9B5-CCBCC6E92FAE}"/>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1" name="テキスト ボックス 230">
          <a:extLst>
            <a:ext uri="{FF2B5EF4-FFF2-40B4-BE49-F238E27FC236}">
              <a16:creationId xmlns:a16="http://schemas.microsoft.com/office/drawing/2014/main" id="{C383CED7-2F90-462B-8B24-87735F664A5C}"/>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2" name="テキスト ボックス 231">
          <a:extLst>
            <a:ext uri="{FF2B5EF4-FFF2-40B4-BE49-F238E27FC236}">
              <a16:creationId xmlns:a16="http://schemas.microsoft.com/office/drawing/2014/main" id="{E6B58344-7981-4FD2-8AA4-3CEDE656C42A}"/>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33" name="テキスト ボックス 232">
          <a:extLst>
            <a:ext uri="{FF2B5EF4-FFF2-40B4-BE49-F238E27FC236}">
              <a16:creationId xmlns:a16="http://schemas.microsoft.com/office/drawing/2014/main" id="{B985CC2E-E85C-4E5C-82C2-97380DDA9D75}"/>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133350</xdr:rowOff>
    </xdr:from>
    <xdr:to>
      <xdr:col>41</xdr:col>
      <xdr:colOff>101600</xdr:colOff>
      <xdr:row>85</xdr:row>
      <xdr:rowOff>63500</xdr:rowOff>
    </xdr:to>
    <xdr:sp macro="" textlink="">
      <xdr:nvSpPr>
        <xdr:cNvPr id="234" name="楕円 233">
          <a:extLst>
            <a:ext uri="{FF2B5EF4-FFF2-40B4-BE49-F238E27FC236}">
              <a16:creationId xmlns:a16="http://schemas.microsoft.com/office/drawing/2014/main" id="{2F1820C0-6FD2-4D44-898D-98A3522237B5}"/>
            </a:ext>
          </a:extLst>
        </xdr:cNvPr>
        <xdr:cNvSpPr/>
      </xdr:nvSpPr>
      <xdr:spPr>
        <a:xfrm>
          <a:off x="7029450" y="137445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139700</xdr:rowOff>
    </xdr:from>
    <xdr:to>
      <xdr:col>36</xdr:col>
      <xdr:colOff>165100</xdr:colOff>
      <xdr:row>85</xdr:row>
      <xdr:rowOff>69850</xdr:rowOff>
    </xdr:to>
    <xdr:sp macro="" textlink="">
      <xdr:nvSpPr>
        <xdr:cNvPr id="235" name="楕円 234">
          <a:extLst>
            <a:ext uri="{FF2B5EF4-FFF2-40B4-BE49-F238E27FC236}">
              <a16:creationId xmlns:a16="http://schemas.microsoft.com/office/drawing/2014/main" id="{C13089C8-D014-419D-B1A8-3DD0C22964C4}"/>
            </a:ext>
          </a:extLst>
        </xdr:cNvPr>
        <xdr:cNvSpPr/>
      </xdr:nvSpPr>
      <xdr:spPr>
        <a:xfrm>
          <a:off x="6238875" y="137541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12700</xdr:rowOff>
    </xdr:from>
    <xdr:to>
      <xdr:col>41</xdr:col>
      <xdr:colOff>50800</xdr:colOff>
      <xdr:row>85</xdr:row>
      <xdr:rowOff>19050</xdr:rowOff>
    </xdr:to>
    <xdr:cxnSp macro="">
      <xdr:nvCxnSpPr>
        <xdr:cNvPr id="236" name="直線コネクタ 235">
          <a:extLst>
            <a:ext uri="{FF2B5EF4-FFF2-40B4-BE49-F238E27FC236}">
              <a16:creationId xmlns:a16="http://schemas.microsoft.com/office/drawing/2014/main" id="{C179B983-9EB1-4C84-9223-C83F7F06442A}"/>
            </a:ext>
          </a:extLst>
        </xdr:cNvPr>
        <xdr:cNvCxnSpPr/>
      </xdr:nvCxnSpPr>
      <xdr:spPr>
        <a:xfrm flipV="1">
          <a:off x="6286500" y="13782675"/>
          <a:ext cx="79057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52088</xdr:rowOff>
    </xdr:from>
    <xdr:ext cx="469744" cy="259045"/>
    <xdr:sp macro="" textlink="">
      <xdr:nvSpPr>
        <xdr:cNvPr id="237" name="n_1aveValue【福祉施設】&#10;一人当たり面積">
          <a:extLst>
            <a:ext uri="{FF2B5EF4-FFF2-40B4-BE49-F238E27FC236}">
              <a16:creationId xmlns:a16="http://schemas.microsoft.com/office/drawing/2014/main" id="{911F33A9-66AB-4DF4-BE4F-BBF4BA81080A}"/>
            </a:ext>
          </a:extLst>
        </xdr:cNvPr>
        <xdr:cNvSpPr txBox="1"/>
      </xdr:nvSpPr>
      <xdr:spPr>
        <a:xfrm>
          <a:off x="8458277" y="1349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48277</xdr:rowOff>
    </xdr:from>
    <xdr:ext cx="469744" cy="259045"/>
    <xdr:sp macro="" textlink="">
      <xdr:nvSpPr>
        <xdr:cNvPr id="238" name="n_2aveValue【福祉施設】&#10;一人当たり面積">
          <a:extLst>
            <a:ext uri="{FF2B5EF4-FFF2-40B4-BE49-F238E27FC236}">
              <a16:creationId xmlns:a16="http://schemas.microsoft.com/office/drawing/2014/main" id="{5CF07D1F-0F5E-4C07-98A5-B769C10AB89A}"/>
            </a:ext>
          </a:extLst>
        </xdr:cNvPr>
        <xdr:cNvSpPr txBox="1"/>
      </xdr:nvSpPr>
      <xdr:spPr>
        <a:xfrm>
          <a:off x="7677227" y="1349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72407</xdr:rowOff>
    </xdr:from>
    <xdr:ext cx="469744" cy="259045"/>
    <xdr:sp macro="" textlink="">
      <xdr:nvSpPr>
        <xdr:cNvPr id="239" name="n_3aveValue【福祉施設】&#10;一人当たり面積">
          <a:extLst>
            <a:ext uri="{FF2B5EF4-FFF2-40B4-BE49-F238E27FC236}">
              <a16:creationId xmlns:a16="http://schemas.microsoft.com/office/drawing/2014/main" id="{6402FD45-A7DD-4F6E-A335-8C846BD99BBE}"/>
            </a:ext>
          </a:extLst>
        </xdr:cNvPr>
        <xdr:cNvSpPr txBox="1"/>
      </xdr:nvSpPr>
      <xdr:spPr>
        <a:xfrm>
          <a:off x="6867602" y="1351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12716</xdr:rowOff>
    </xdr:from>
    <xdr:ext cx="469744" cy="259045"/>
    <xdr:sp macro="" textlink="">
      <xdr:nvSpPr>
        <xdr:cNvPr id="240" name="n_4aveValue【福祉施設】&#10;一人当たり面積">
          <a:extLst>
            <a:ext uri="{FF2B5EF4-FFF2-40B4-BE49-F238E27FC236}">
              <a16:creationId xmlns:a16="http://schemas.microsoft.com/office/drawing/2014/main" id="{8AA098BF-C6CB-4697-BDD3-0459C214F6B6}"/>
            </a:ext>
          </a:extLst>
        </xdr:cNvPr>
        <xdr:cNvSpPr txBox="1"/>
      </xdr:nvSpPr>
      <xdr:spPr>
        <a:xfrm>
          <a:off x="6067502" y="13458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54627</xdr:rowOff>
    </xdr:from>
    <xdr:ext cx="469744" cy="259045"/>
    <xdr:sp macro="" textlink="">
      <xdr:nvSpPr>
        <xdr:cNvPr id="241" name="n_3mainValue【福祉施設】&#10;一人当たり面積">
          <a:extLst>
            <a:ext uri="{FF2B5EF4-FFF2-40B4-BE49-F238E27FC236}">
              <a16:creationId xmlns:a16="http://schemas.microsoft.com/office/drawing/2014/main" id="{B4A0B5B5-00D9-4A6B-906B-CD8124446F8C}"/>
            </a:ext>
          </a:extLst>
        </xdr:cNvPr>
        <xdr:cNvSpPr txBox="1"/>
      </xdr:nvSpPr>
      <xdr:spPr>
        <a:xfrm>
          <a:off x="6867602" y="13827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60977</xdr:rowOff>
    </xdr:from>
    <xdr:ext cx="469744" cy="259045"/>
    <xdr:sp macro="" textlink="">
      <xdr:nvSpPr>
        <xdr:cNvPr id="242" name="n_4mainValue【福祉施設】&#10;一人当たり面積">
          <a:extLst>
            <a:ext uri="{FF2B5EF4-FFF2-40B4-BE49-F238E27FC236}">
              <a16:creationId xmlns:a16="http://schemas.microsoft.com/office/drawing/2014/main" id="{45AB44A6-BA76-49E4-8C08-B2B85685B49D}"/>
            </a:ext>
          </a:extLst>
        </xdr:cNvPr>
        <xdr:cNvSpPr txBox="1"/>
      </xdr:nvSpPr>
      <xdr:spPr>
        <a:xfrm>
          <a:off x="6067502" y="13837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43" name="正方形/長方形 242">
          <a:extLst>
            <a:ext uri="{FF2B5EF4-FFF2-40B4-BE49-F238E27FC236}">
              <a16:creationId xmlns:a16="http://schemas.microsoft.com/office/drawing/2014/main" id="{50D6EE6E-C6D9-4D12-8021-DB76E6AB5097}"/>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4" name="正方形/長方形 243">
          <a:extLst>
            <a:ext uri="{FF2B5EF4-FFF2-40B4-BE49-F238E27FC236}">
              <a16:creationId xmlns:a16="http://schemas.microsoft.com/office/drawing/2014/main" id="{152A0BB9-EEC8-46F7-AD7E-77B8AE971611}"/>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5" name="正方形/長方形 244">
          <a:extLst>
            <a:ext uri="{FF2B5EF4-FFF2-40B4-BE49-F238E27FC236}">
              <a16:creationId xmlns:a16="http://schemas.microsoft.com/office/drawing/2014/main" id="{56B08C3A-5436-4BB3-83F7-66CCA5E91726}"/>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6" name="正方形/長方形 245">
          <a:extLst>
            <a:ext uri="{FF2B5EF4-FFF2-40B4-BE49-F238E27FC236}">
              <a16:creationId xmlns:a16="http://schemas.microsoft.com/office/drawing/2014/main" id="{62483A17-AAF8-48BC-8452-E9572DAD2ED8}"/>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7" name="正方形/長方形 246">
          <a:extLst>
            <a:ext uri="{FF2B5EF4-FFF2-40B4-BE49-F238E27FC236}">
              <a16:creationId xmlns:a16="http://schemas.microsoft.com/office/drawing/2014/main" id="{03906638-9D58-4D77-A39D-CD955C76FCB7}"/>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8" name="正方形/長方形 247">
          <a:extLst>
            <a:ext uri="{FF2B5EF4-FFF2-40B4-BE49-F238E27FC236}">
              <a16:creationId xmlns:a16="http://schemas.microsoft.com/office/drawing/2014/main" id="{634B951F-70FB-4ADD-9B2A-1FCC16080917}"/>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9" name="正方形/長方形 248">
          <a:extLst>
            <a:ext uri="{FF2B5EF4-FFF2-40B4-BE49-F238E27FC236}">
              <a16:creationId xmlns:a16="http://schemas.microsoft.com/office/drawing/2014/main" id="{EFA610F3-61FA-42E9-A31C-BBDCB30076D4}"/>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0" name="正方形/長方形 249">
          <a:extLst>
            <a:ext uri="{FF2B5EF4-FFF2-40B4-BE49-F238E27FC236}">
              <a16:creationId xmlns:a16="http://schemas.microsoft.com/office/drawing/2014/main" id="{D4AB7670-FC50-46FE-B3FB-1D3417D2D1D0}"/>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51" name="テキスト ボックス 250">
          <a:extLst>
            <a:ext uri="{FF2B5EF4-FFF2-40B4-BE49-F238E27FC236}">
              <a16:creationId xmlns:a16="http://schemas.microsoft.com/office/drawing/2014/main" id="{38612001-9627-4B7F-8E74-C79B55CF2B49}"/>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52" name="直線コネクタ 251">
          <a:extLst>
            <a:ext uri="{FF2B5EF4-FFF2-40B4-BE49-F238E27FC236}">
              <a16:creationId xmlns:a16="http://schemas.microsoft.com/office/drawing/2014/main" id="{4A334ACA-6900-4545-9760-02A0F6C427C3}"/>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53" name="テキスト ボックス 252">
          <a:extLst>
            <a:ext uri="{FF2B5EF4-FFF2-40B4-BE49-F238E27FC236}">
              <a16:creationId xmlns:a16="http://schemas.microsoft.com/office/drawing/2014/main" id="{6EABAF58-3CBC-4141-9A1D-2B0E4204ED85}"/>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54" name="直線コネクタ 253">
          <a:extLst>
            <a:ext uri="{FF2B5EF4-FFF2-40B4-BE49-F238E27FC236}">
              <a16:creationId xmlns:a16="http://schemas.microsoft.com/office/drawing/2014/main" id="{77ADD411-24BC-4B62-9FCF-7EEE1F276CEC}"/>
            </a:ext>
          </a:extLst>
        </xdr:cNvPr>
        <xdr:cNvCxnSpPr/>
      </xdr:nvCxnSpPr>
      <xdr:spPr>
        <a:xfrm>
          <a:off x="6858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55" name="テキスト ボックス 254">
          <a:extLst>
            <a:ext uri="{FF2B5EF4-FFF2-40B4-BE49-F238E27FC236}">
              <a16:creationId xmlns:a16="http://schemas.microsoft.com/office/drawing/2014/main" id="{1E04AFCE-34AE-4338-AF07-8E4CD5A38B77}"/>
            </a:ext>
          </a:extLst>
        </xdr:cNvPr>
        <xdr:cNvSpPr txBox="1"/>
      </xdr:nvSpPr>
      <xdr:spPr>
        <a:xfrm>
          <a:off x="2789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56" name="直線コネクタ 255">
          <a:extLst>
            <a:ext uri="{FF2B5EF4-FFF2-40B4-BE49-F238E27FC236}">
              <a16:creationId xmlns:a16="http://schemas.microsoft.com/office/drawing/2014/main" id="{09DDAA88-E506-4B74-887A-829044348A7C}"/>
            </a:ext>
          </a:extLst>
        </xdr:cNvPr>
        <xdr:cNvCxnSpPr/>
      </xdr:nvCxnSpPr>
      <xdr:spPr>
        <a:xfrm>
          <a:off x="6858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57" name="テキスト ボックス 256">
          <a:extLst>
            <a:ext uri="{FF2B5EF4-FFF2-40B4-BE49-F238E27FC236}">
              <a16:creationId xmlns:a16="http://schemas.microsoft.com/office/drawing/2014/main" id="{53294BCA-6FD0-4AAD-821B-31F371A7F07E}"/>
            </a:ext>
          </a:extLst>
        </xdr:cNvPr>
        <xdr:cNvSpPr txBox="1"/>
      </xdr:nvSpPr>
      <xdr:spPr>
        <a:xfrm>
          <a:off x="339891"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58" name="直線コネクタ 257">
          <a:extLst>
            <a:ext uri="{FF2B5EF4-FFF2-40B4-BE49-F238E27FC236}">
              <a16:creationId xmlns:a16="http://schemas.microsoft.com/office/drawing/2014/main" id="{439A7DF2-2248-49C3-8784-56C3EF1EE053}"/>
            </a:ext>
          </a:extLst>
        </xdr:cNvPr>
        <xdr:cNvCxnSpPr/>
      </xdr:nvCxnSpPr>
      <xdr:spPr>
        <a:xfrm>
          <a:off x="6858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59" name="テキスト ボックス 258">
          <a:extLst>
            <a:ext uri="{FF2B5EF4-FFF2-40B4-BE49-F238E27FC236}">
              <a16:creationId xmlns:a16="http://schemas.microsoft.com/office/drawing/2014/main" id="{EFEDF96B-35AA-4F19-898F-B4EEE1762C4F}"/>
            </a:ext>
          </a:extLst>
        </xdr:cNvPr>
        <xdr:cNvSpPr txBox="1"/>
      </xdr:nvSpPr>
      <xdr:spPr>
        <a:xfrm>
          <a:off x="339891"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60" name="直線コネクタ 259">
          <a:extLst>
            <a:ext uri="{FF2B5EF4-FFF2-40B4-BE49-F238E27FC236}">
              <a16:creationId xmlns:a16="http://schemas.microsoft.com/office/drawing/2014/main" id="{CFBC2815-D880-49DE-A74F-08C88217C4E9}"/>
            </a:ext>
          </a:extLst>
        </xdr:cNvPr>
        <xdr:cNvCxnSpPr/>
      </xdr:nvCxnSpPr>
      <xdr:spPr>
        <a:xfrm>
          <a:off x="6858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61" name="テキスト ボックス 260">
          <a:extLst>
            <a:ext uri="{FF2B5EF4-FFF2-40B4-BE49-F238E27FC236}">
              <a16:creationId xmlns:a16="http://schemas.microsoft.com/office/drawing/2014/main" id="{379E1BD0-51F5-4878-8386-5DE4A057C10F}"/>
            </a:ext>
          </a:extLst>
        </xdr:cNvPr>
        <xdr:cNvSpPr txBox="1"/>
      </xdr:nvSpPr>
      <xdr:spPr>
        <a:xfrm>
          <a:off x="339891"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62" name="直線コネクタ 261">
          <a:extLst>
            <a:ext uri="{FF2B5EF4-FFF2-40B4-BE49-F238E27FC236}">
              <a16:creationId xmlns:a16="http://schemas.microsoft.com/office/drawing/2014/main" id="{C5985A4A-E972-4707-8D99-6F294ECB35D9}"/>
            </a:ext>
          </a:extLst>
        </xdr:cNvPr>
        <xdr:cNvCxnSpPr/>
      </xdr:nvCxnSpPr>
      <xdr:spPr>
        <a:xfrm>
          <a:off x="6858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63" name="テキスト ボックス 262">
          <a:extLst>
            <a:ext uri="{FF2B5EF4-FFF2-40B4-BE49-F238E27FC236}">
              <a16:creationId xmlns:a16="http://schemas.microsoft.com/office/drawing/2014/main" id="{1774B158-B927-4F8F-AA41-5E36B7D19CE6}"/>
            </a:ext>
          </a:extLst>
        </xdr:cNvPr>
        <xdr:cNvSpPr txBox="1"/>
      </xdr:nvSpPr>
      <xdr:spPr>
        <a:xfrm>
          <a:off x="339891"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64" name="直線コネクタ 263">
          <a:extLst>
            <a:ext uri="{FF2B5EF4-FFF2-40B4-BE49-F238E27FC236}">
              <a16:creationId xmlns:a16="http://schemas.microsoft.com/office/drawing/2014/main" id="{1F8F7CA5-B495-4FED-9A5B-AF6DDE4843C8}"/>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65" name="テキスト ボックス 264">
          <a:extLst>
            <a:ext uri="{FF2B5EF4-FFF2-40B4-BE49-F238E27FC236}">
              <a16:creationId xmlns:a16="http://schemas.microsoft.com/office/drawing/2014/main" id="{03512808-5C56-4004-A041-EAA6B49EA9C1}"/>
            </a:ext>
          </a:extLst>
        </xdr:cNvPr>
        <xdr:cNvSpPr txBox="1"/>
      </xdr:nvSpPr>
      <xdr:spPr>
        <a:xfrm>
          <a:off x="3881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66" name="【市民会館】&#10;有形固定資産減価償却率グラフ枠">
          <a:extLst>
            <a:ext uri="{FF2B5EF4-FFF2-40B4-BE49-F238E27FC236}">
              <a16:creationId xmlns:a16="http://schemas.microsoft.com/office/drawing/2014/main" id="{13B52375-06B3-4CD9-81CF-3A98B12432FC}"/>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19050</xdr:rowOff>
    </xdr:from>
    <xdr:to>
      <xdr:col>24</xdr:col>
      <xdr:colOff>62865</xdr:colOff>
      <xdr:row>108</xdr:row>
      <xdr:rowOff>152400</xdr:rowOff>
    </xdr:to>
    <xdr:cxnSp macro="">
      <xdr:nvCxnSpPr>
        <xdr:cNvPr id="267" name="直線コネクタ 266">
          <a:extLst>
            <a:ext uri="{FF2B5EF4-FFF2-40B4-BE49-F238E27FC236}">
              <a16:creationId xmlns:a16="http://schemas.microsoft.com/office/drawing/2014/main" id="{7BFBBDBA-824C-4C80-A24C-11F8D854739F}"/>
            </a:ext>
          </a:extLst>
        </xdr:cNvPr>
        <xdr:cNvCxnSpPr/>
      </xdr:nvCxnSpPr>
      <xdr:spPr>
        <a:xfrm flipV="1">
          <a:off x="4180840" y="164782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268" name="【市民会館】&#10;有形固定資産減価償却率最小値テキスト">
          <a:extLst>
            <a:ext uri="{FF2B5EF4-FFF2-40B4-BE49-F238E27FC236}">
              <a16:creationId xmlns:a16="http://schemas.microsoft.com/office/drawing/2014/main" id="{65708372-4533-4D2C-A2A2-6AA14F6FE1E2}"/>
            </a:ext>
          </a:extLst>
        </xdr:cNvPr>
        <xdr:cNvSpPr txBox="1"/>
      </xdr:nvSpPr>
      <xdr:spPr>
        <a:xfrm>
          <a:off x="4219575" y="1781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269" name="直線コネクタ 268">
          <a:extLst>
            <a:ext uri="{FF2B5EF4-FFF2-40B4-BE49-F238E27FC236}">
              <a16:creationId xmlns:a16="http://schemas.microsoft.com/office/drawing/2014/main" id="{4DDA7EB0-6793-44C1-933E-BF1F0D037A45}"/>
            </a:ext>
          </a:extLst>
        </xdr:cNvPr>
        <xdr:cNvCxnSpPr/>
      </xdr:nvCxnSpPr>
      <xdr:spPr>
        <a:xfrm>
          <a:off x="4105275" y="178117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137177</xdr:rowOff>
    </xdr:from>
    <xdr:ext cx="405111" cy="259045"/>
    <xdr:sp macro="" textlink="">
      <xdr:nvSpPr>
        <xdr:cNvPr id="270" name="【市民会館】&#10;有形固定資産減価償却率最大値テキスト">
          <a:extLst>
            <a:ext uri="{FF2B5EF4-FFF2-40B4-BE49-F238E27FC236}">
              <a16:creationId xmlns:a16="http://schemas.microsoft.com/office/drawing/2014/main" id="{C6C019E3-F748-43EA-BEFC-E458180A9E14}"/>
            </a:ext>
          </a:extLst>
        </xdr:cNvPr>
        <xdr:cNvSpPr txBox="1"/>
      </xdr:nvSpPr>
      <xdr:spPr>
        <a:xfrm>
          <a:off x="4219575" y="1625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19050</xdr:rowOff>
    </xdr:from>
    <xdr:to>
      <xdr:col>24</xdr:col>
      <xdr:colOff>152400</xdr:colOff>
      <xdr:row>101</xdr:row>
      <xdr:rowOff>19050</xdr:rowOff>
    </xdr:to>
    <xdr:cxnSp macro="">
      <xdr:nvCxnSpPr>
        <xdr:cNvPr id="271" name="直線コネクタ 270">
          <a:extLst>
            <a:ext uri="{FF2B5EF4-FFF2-40B4-BE49-F238E27FC236}">
              <a16:creationId xmlns:a16="http://schemas.microsoft.com/office/drawing/2014/main" id="{5D8B7243-DDAF-4A7D-8A09-A032C6205224}"/>
            </a:ext>
          </a:extLst>
        </xdr:cNvPr>
        <xdr:cNvCxnSpPr/>
      </xdr:nvCxnSpPr>
      <xdr:spPr>
        <a:xfrm>
          <a:off x="4105275" y="164782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28591</xdr:rowOff>
    </xdr:from>
    <xdr:ext cx="405111" cy="259045"/>
    <xdr:sp macro="" textlink="">
      <xdr:nvSpPr>
        <xdr:cNvPr id="272" name="【市民会館】&#10;有形固定資産減価償却率平均値テキスト">
          <a:extLst>
            <a:ext uri="{FF2B5EF4-FFF2-40B4-BE49-F238E27FC236}">
              <a16:creationId xmlns:a16="http://schemas.microsoft.com/office/drawing/2014/main" id="{3F1C1347-14AB-4DE5-A93B-9B74214FAE2B}"/>
            </a:ext>
          </a:extLst>
        </xdr:cNvPr>
        <xdr:cNvSpPr txBox="1"/>
      </xdr:nvSpPr>
      <xdr:spPr>
        <a:xfrm>
          <a:off x="4219575" y="16998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50164</xdr:rowOff>
    </xdr:from>
    <xdr:to>
      <xdr:col>24</xdr:col>
      <xdr:colOff>114300</xdr:colOff>
      <xdr:row>104</xdr:row>
      <xdr:rowOff>151764</xdr:rowOff>
    </xdr:to>
    <xdr:sp macro="" textlink="">
      <xdr:nvSpPr>
        <xdr:cNvPr id="273" name="フローチャート: 判断 272">
          <a:extLst>
            <a:ext uri="{FF2B5EF4-FFF2-40B4-BE49-F238E27FC236}">
              <a16:creationId xmlns:a16="http://schemas.microsoft.com/office/drawing/2014/main" id="{768D6248-DD69-4F37-A2BA-40CC61AED1E2}"/>
            </a:ext>
          </a:extLst>
        </xdr:cNvPr>
        <xdr:cNvSpPr/>
      </xdr:nvSpPr>
      <xdr:spPr>
        <a:xfrm>
          <a:off x="4124325" y="1702053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xdr:rowOff>
    </xdr:from>
    <xdr:to>
      <xdr:col>20</xdr:col>
      <xdr:colOff>38100</xdr:colOff>
      <xdr:row>104</xdr:row>
      <xdr:rowOff>115570</xdr:rowOff>
    </xdr:to>
    <xdr:sp macro="" textlink="">
      <xdr:nvSpPr>
        <xdr:cNvPr id="274" name="フローチャート: 判断 273">
          <a:extLst>
            <a:ext uri="{FF2B5EF4-FFF2-40B4-BE49-F238E27FC236}">
              <a16:creationId xmlns:a16="http://schemas.microsoft.com/office/drawing/2014/main" id="{EBED6AAA-730B-4EAB-BCCE-70C86D5569D9}"/>
            </a:ext>
          </a:extLst>
        </xdr:cNvPr>
        <xdr:cNvSpPr/>
      </xdr:nvSpPr>
      <xdr:spPr>
        <a:xfrm>
          <a:off x="3381375" y="1698434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149225</xdr:rowOff>
    </xdr:from>
    <xdr:to>
      <xdr:col>15</xdr:col>
      <xdr:colOff>101600</xdr:colOff>
      <xdr:row>104</xdr:row>
      <xdr:rowOff>79375</xdr:rowOff>
    </xdr:to>
    <xdr:sp macro="" textlink="">
      <xdr:nvSpPr>
        <xdr:cNvPr id="275" name="フローチャート: 判断 274">
          <a:extLst>
            <a:ext uri="{FF2B5EF4-FFF2-40B4-BE49-F238E27FC236}">
              <a16:creationId xmlns:a16="http://schemas.microsoft.com/office/drawing/2014/main" id="{8B30E5F6-01DA-480F-943C-B03B981A5465}"/>
            </a:ext>
          </a:extLst>
        </xdr:cNvPr>
        <xdr:cNvSpPr/>
      </xdr:nvSpPr>
      <xdr:spPr>
        <a:xfrm>
          <a:off x="2571750" y="169513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124461</xdr:rowOff>
    </xdr:from>
    <xdr:to>
      <xdr:col>10</xdr:col>
      <xdr:colOff>165100</xdr:colOff>
      <xdr:row>104</xdr:row>
      <xdr:rowOff>54611</xdr:rowOff>
    </xdr:to>
    <xdr:sp macro="" textlink="">
      <xdr:nvSpPr>
        <xdr:cNvPr id="276" name="フローチャート: 判断 275">
          <a:extLst>
            <a:ext uri="{FF2B5EF4-FFF2-40B4-BE49-F238E27FC236}">
              <a16:creationId xmlns:a16="http://schemas.microsoft.com/office/drawing/2014/main" id="{70DF7194-B8B0-4E8A-A86D-5333229586DE}"/>
            </a:ext>
          </a:extLst>
        </xdr:cNvPr>
        <xdr:cNvSpPr/>
      </xdr:nvSpPr>
      <xdr:spPr>
        <a:xfrm>
          <a:off x="1781175" y="1692338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149225</xdr:rowOff>
    </xdr:from>
    <xdr:to>
      <xdr:col>6</xdr:col>
      <xdr:colOff>38100</xdr:colOff>
      <xdr:row>104</xdr:row>
      <xdr:rowOff>79375</xdr:rowOff>
    </xdr:to>
    <xdr:sp macro="" textlink="">
      <xdr:nvSpPr>
        <xdr:cNvPr id="277" name="フローチャート: 判断 276">
          <a:extLst>
            <a:ext uri="{FF2B5EF4-FFF2-40B4-BE49-F238E27FC236}">
              <a16:creationId xmlns:a16="http://schemas.microsoft.com/office/drawing/2014/main" id="{F6139A64-AC71-47D0-B4F0-4C471490AB39}"/>
            </a:ext>
          </a:extLst>
        </xdr:cNvPr>
        <xdr:cNvSpPr/>
      </xdr:nvSpPr>
      <xdr:spPr>
        <a:xfrm>
          <a:off x="981075" y="169513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78" name="テキスト ボックス 277">
          <a:extLst>
            <a:ext uri="{FF2B5EF4-FFF2-40B4-BE49-F238E27FC236}">
              <a16:creationId xmlns:a16="http://schemas.microsoft.com/office/drawing/2014/main" id="{51C65F2E-57B2-4EEB-B681-28471416D7CC}"/>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79" name="テキスト ボックス 278">
          <a:extLst>
            <a:ext uri="{FF2B5EF4-FFF2-40B4-BE49-F238E27FC236}">
              <a16:creationId xmlns:a16="http://schemas.microsoft.com/office/drawing/2014/main" id="{B3EFCBF4-F89A-4BED-9A30-BBEA833BEB9E}"/>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80" name="テキスト ボックス 279">
          <a:extLst>
            <a:ext uri="{FF2B5EF4-FFF2-40B4-BE49-F238E27FC236}">
              <a16:creationId xmlns:a16="http://schemas.microsoft.com/office/drawing/2014/main" id="{EEF411B9-D291-4D49-BE5C-B5D26E1F8681}"/>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81" name="テキスト ボックス 280">
          <a:extLst>
            <a:ext uri="{FF2B5EF4-FFF2-40B4-BE49-F238E27FC236}">
              <a16:creationId xmlns:a16="http://schemas.microsoft.com/office/drawing/2014/main" id="{1E0D4612-3A45-4C2E-8148-2A0F5CC60F23}"/>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82" name="テキスト ボックス 281">
          <a:extLst>
            <a:ext uri="{FF2B5EF4-FFF2-40B4-BE49-F238E27FC236}">
              <a16:creationId xmlns:a16="http://schemas.microsoft.com/office/drawing/2014/main" id="{66B2C732-E535-4A7D-BC91-384EB478B946}"/>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106</xdr:row>
      <xdr:rowOff>33020</xdr:rowOff>
    </xdr:from>
    <xdr:to>
      <xdr:col>10</xdr:col>
      <xdr:colOff>165100</xdr:colOff>
      <xdr:row>106</xdr:row>
      <xdr:rowOff>134620</xdr:rowOff>
    </xdr:to>
    <xdr:sp macro="" textlink="">
      <xdr:nvSpPr>
        <xdr:cNvPr id="283" name="楕円 282">
          <a:extLst>
            <a:ext uri="{FF2B5EF4-FFF2-40B4-BE49-F238E27FC236}">
              <a16:creationId xmlns:a16="http://schemas.microsoft.com/office/drawing/2014/main" id="{6AF0D82B-3F72-4961-9950-AC5B3789B8BB}"/>
            </a:ext>
          </a:extLst>
        </xdr:cNvPr>
        <xdr:cNvSpPr/>
      </xdr:nvSpPr>
      <xdr:spPr>
        <a:xfrm>
          <a:off x="1781175" y="1734629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33020</xdr:rowOff>
    </xdr:from>
    <xdr:to>
      <xdr:col>6</xdr:col>
      <xdr:colOff>38100</xdr:colOff>
      <xdr:row>106</xdr:row>
      <xdr:rowOff>134620</xdr:rowOff>
    </xdr:to>
    <xdr:sp macro="" textlink="">
      <xdr:nvSpPr>
        <xdr:cNvPr id="284" name="楕円 283">
          <a:extLst>
            <a:ext uri="{FF2B5EF4-FFF2-40B4-BE49-F238E27FC236}">
              <a16:creationId xmlns:a16="http://schemas.microsoft.com/office/drawing/2014/main" id="{60C690A5-AE28-4D27-AD76-A417B1051DC2}"/>
            </a:ext>
          </a:extLst>
        </xdr:cNvPr>
        <xdr:cNvSpPr/>
      </xdr:nvSpPr>
      <xdr:spPr>
        <a:xfrm>
          <a:off x="981075" y="1734629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83820</xdr:rowOff>
    </xdr:from>
    <xdr:to>
      <xdr:col>10</xdr:col>
      <xdr:colOff>114300</xdr:colOff>
      <xdr:row>106</xdr:row>
      <xdr:rowOff>83820</xdr:rowOff>
    </xdr:to>
    <xdr:cxnSp macro="">
      <xdr:nvCxnSpPr>
        <xdr:cNvPr id="285" name="直線コネクタ 284">
          <a:extLst>
            <a:ext uri="{FF2B5EF4-FFF2-40B4-BE49-F238E27FC236}">
              <a16:creationId xmlns:a16="http://schemas.microsoft.com/office/drawing/2014/main" id="{A3E7E104-8B60-4A01-93C8-EC1CB55D026F}"/>
            </a:ext>
          </a:extLst>
        </xdr:cNvPr>
        <xdr:cNvCxnSpPr/>
      </xdr:nvCxnSpPr>
      <xdr:spPr>
        <a:xfrm>
          <a:off x="1028700" y="1740344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132097</xdr:rowOff>
    </xdr:from>
    <xdr:ext cx="405111" cy="259045"/>
    <xdr:sp macro="" textlink="">
      <xdr:nvSpPr>
        <xdr:cNvPr id="286" name="n_1aveValue【市民会館】&#10;有形固定資産減価償却率">
          <a:extLst>
            <a:ext uri="{FF2B5EF4-FFF2-40B4-BE49-F238E27FC236}">
              <a16:creationId xmlns:a16="http://schemas.microsoft.com/office/drawing/2014/main" id="{8D538937-57C2-4A28-8475-DAD78484BB90}"/>
            </a:ext>
          </a:extLst>
        </xdr:cNvPr>
        <xdr:cNvSpPr txBox="1"/>
      </xdr:nvSpPr>
      <xdr:spPr>
        <a:xfrm>
          <a:off x="3239144" y="1676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95902</xdr:rowOff>
    </xdr:from>
    <xdr:ext cx="405111" cy="259045"/>
    <xdr:sp macro="" textlink="">
      <xdr:nvSpPr>
        <xdr:cNvPr id="287" name="n_2aveValue【市民会館】&#10;有形固定資産減価償却率">
          <a:extLst>
            <a:ext uri="{FF2B5EF4-FFF2-40B4-BE49-F238E27FC236}">
              <a16:creationId xmlns:a16="http://schemas.microsoft.com/office/drawing/2014/main" id="{0A0CD63B-4488-4A08-9305-0E4B88BB83D5}"/>
            </a:ext>
          </a:extLst>
        </xdr:cNvPr>
        <xdr:cNvSpPr txBox="1"/>
      </xdr:nvSpPr>
      <xdr:spPr>
        <a:xfrm>
          <a:off x="2439044" y="1672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71138</xdr:rowOff>
    </xdr:from>
    <xdr:ext cx="405111" cy="259045"/>
    <xdr:sp macro="" textlink="">
      <xdr:nvSpPr>
        <xdr:cNvPr id="288" name="n_3aveValue【市民会館】&#10;有形固定資産減価償却率">
          <a:extLst>
            <a:ext uri="{FF2B5EF4-FFF2-40B4-BE49-F238E27FC236}">
              <a16:creationId xmlns:a16="http://schemas.microsoft.com/office/drawing/2014/main" id="{E6942E00-C0EB-4181-B0D8-7365A88EEE69}"/>
            </a:ext>
          </a:extLst>
        </xdr:cNvPr>
        <xdr:cNvSpPr txBox="1"/>
      </xdr:nvSpPr>
      <xdr:spPr>
        <a:xfrm>
          <a:off x="1648469" y="16698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95902</xdr:rowOff>
    </xdr:from>
    <xdr:ext cx="405111" cy="259045"/>
    <xdr:sp macro="" textlink="">
      <xdr:nvSpPr>
        <xdr:cNvPr id="289" name="n_4aveValue【市民会館】&#10;有形固定資産減価償却率">
          <a:extLst>
            <a:ext uri="{FF2B5EF4-FFF2-40B4-BE49-F238E27FC236}">
              <a16:creationId xmlns:a16="http://schemas.microsoft.com/office/drawing/2014/main" id="{B3F14F16-41D3-4666-9940-7D64C058F77F}"/>
            </a:ext>
          </a:extLst>
        </xdr:cNvPr>
        <xdr:cNvSpPr txBox="1"/>
      </xdr:nvSpPr>
      <xdr:spPr>
        <a:xfrm>
          <a:off x="848369" y="1672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125747</xdr:rowOff>
    </xdr:from>
    <xdr:ext cx="405111" cy="259045"/>
    <xdr:sp macro="" textlink="">
      <xdr:nvSpPr>
        <xdr:cNvPr id="290" name="n_3mainValue【市民会館】&#10;有形固定資産減価償却率">
          <a:extLst>
            <a:ext uri="{FF2B5EF4-FFF2-40B4-BE49-F238E27FC236}">
              <a16:creationId xmlns:a16="http://schemas.microsoft.com/office/drawing/2014/main" id="{CA36263A-6E82-4C82-AD51-F510E1905DBA}"/>
            </a:ext>
          </a:extLst>
        </xdr:cNvPr>
        <xdr:cNvSpPr txBox="1"/>
      </xdr:nvSpPr>
      <xdr:spPr>
        <a:xfrm>
          <a:off x="1648469" y="1743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125747</xdr:rowOff>
    </xdr:from>
    <xdr:ext cx="405111" cy="259045"/>
    <xdr:sp macro="" textlink="">
      <xdr:nvSpPr>
        <xdr:cNvPr id="291" name="n_4mainValue【市民会館】&#10;有形固定資産減価償却率">
          <a:extLst>
            <a:ext uri="{FF2B5EF4-FFF2-40B4-BE49-F238E27FC236}">
              <a16:creationId xmlns:a16="http://schemas.microsoft.com/office/drawing/2014/main" id="{F4C21E7D-08C4-4FC0-91C8-CC2B916A2556}"/>
            </a:ext>
          </a:extLst>
        </xdr:cNvPr>
        <xdr:cNvSpPr txBox="1"/>
      </xdr:nvSpPr>
      <xdr:spPr>
        <a:xfrm>
          <a:off x="848369" y="1743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92" name="正方形/長方形 291">
          <a:extLst>
            <a:ext uri="{FF2B5EF4-FFF2-40B4-BE49-F238E27FC236}">
              <a16:creationId xmlns:a16="http://schemas.microsoft.com/office/drawing/2014/main" id="{6CE6967B-EB0D-48E6-88E3-81683FA7C582}"/>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3" name="正方形/長方形 292">
          <a:extLst>
            <a:ext uri="{FF2B5EF4-FFF2-40B4-BE49-F238E27FC236}">
              <a16:creationId xmlns:a16="http://schemas.microsoft.com/office/drawing/2014/main" id="{2EB4CF4F-8E4C-4CFD-B359-857DA073C62B}"/>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4" name="正方形/長方形 293">
          <a:extLst>
            <a:ext uri="{FF2B5EF4-FFF2-40B4-BE49-F238E27FC236}">
              <a16:creationId xmlns:a16="http://schemas.microsoft.com/office/drawing/2014/main" id="{178A6EEF-CB1F-414D-B344-7251D9549EF8}"/>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5" name="正方形/長方形 294">
          <a:extLst>
            <a:ext uri="{FF2B5EF4-FFF2-40B4-BE49-F238E27FC236}">
              <a16:creationId xmlns:a16="http://schemas.microsoft.com/office/drawing/2014/main" id="{AED03886-0DAF-469D-A665-A1382839799A}"/>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6" name="正方形/長方形 295">
          <a:extLst>
            <a:ext uri="{FF2B5EF4-FFF2-40B4-BE49-F238E27FC236}">
              <a16:creationId xmlns:a16="http://schemas.microsoft.com/office/drawing/2014/main" id="{BF4A8DFC-6232-4DBD-AC27-A569A0FFA266}"/>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7" name="正方形/長方形 296">
          <a:extLst>
            <a:ext uri="{FF2B5EF4-FFF2-40B4-BE49-F238E27FC236}">
              <a16:creationId xmlns:a16="http://schemas.microsoft.com/office/drawing/2014/main" id="{BB3BD49C-F6EB-47C0-9659-47A8E1452086}"/>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8" name="正方形/長方形 297">
          <a:extLst>
            <a:ext uri="{FF2B5EF4-FFF2-40B4-BE49-F238E27FC236}">
              <a16:creationId xmlns:a16="http://schemas.microsoft.com/office/drawing/2014/main" id="{4DDF465E-A716-4C78-8E34-CA04B242EA5D}"/>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9" name="正方形/長方形 298">
          <a:extLst>
            <a:ext uri="{FF2B5EF4-FFF2-40B4-BE49-F238E27FC236}">
              <a16:creationId xmlns:a16="http://schemas.microsoft.com/office/drawing/2014/main" id="{3A40AA4E-0D54-4D44-9888-7631DECB4AAE}"/>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00" name="テキスト ボックス 299">
          <a:extLst>
            <a:ext uri="{FF2B5EF4-FFF2-40B4-BE49-F238E27FC236}">
              <a16:creationId xmlns:a16="http://schemas.microsoft.com/office/drawing/2014/main" id="{CE2415BF-45F1-4427-8B08-48B2F4A3A183}"/>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01" name="直線コネクタ 300">
          <a:extLst>
            <a:ext uri="{FF2B5EF4-FFF2-40B4-BE49-F238E27FC236}">
              <a16:creationId xmlns:a16="http://schemas.microsoft.com/office/drawing/2014/main" id="{47CF4ACB-0E47-4DF1-899C-F1A935AD04AE}"/>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02" name="直線コネクタ 301">
          <a:extLst>
            <a:ext uri="{FF2B5EF4-FFF2-40B4-BE49-F238E27FC236}">
              <a16:creationId xmlns:a16="http://schemas.microsoft.com/office/drawing/2014/main" id="{88E26DE4-AEFF-4BBD-BC15-2EDA4FECC79E}"/>
            </a:ext>
          </a:extLst>
        </xdr:cNvPr>
        <xdr:cNvCxnSpPr/>
      </xdr:nvCxnSpPr>
      <xdr:spPr>
        <a:xfrm>
          <a:off x="5953125" y="17811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03" name="テキスト ボックス 302">
          <a:extLst>
            <a:ext uri="{FF2B5EF4-FFF2-40B4-BE49-F238E27FC236}">
              <a16:creationId xmlns:a16="http://schemas.microsoft.com/office/drawing/2014/main" id="{ADF21067-A720-4410-A44D-F050AAB3F70A}"/>
            </a:ext>
          </a:extLst>
        </xdr:cNvPr>
        <xdr:cNvSpPr txBox="1"/>
      </xdr:nvSpPr>
      <xdr:spPr>
        <a:xfrm>
          <a:off x="5527221"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04" name="直線コネクタ 303">
          <a:extLst>
            <a:ext uri="{FF2B5EF4-FFF2-40B4-BE49-F238E27FC236}">
              <a16:creationId xmlns:a16="http://schemas.microsoft.com/office/drawing/2014/main" id="{3AE59F3A-C599-4EEE-AF7E-F12E27E5B93D}"/>
            </a:ext>
          </a:extLst>
        </xdr:cNvPr>
        <xdr:cNvCxnSpPr/>
      </xdr:nvCxnSpPr>
      <xdr:spPr>
        <a:xfrm>
          <a:off x="5953125" y="17430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05" name="テキスト ボックス 304">
          <a:extLst>
            <a:ext uri="{FF2B5EF4-FFF2-40B4-BE49-F238E27FC236}">
              <a16:creationId xmlns:a16="http://schemas.microsoft.com/office/drawing/2014/main" id="{8C59F091-54E7-448C-A1FA-50C74FC6E8A5}"/>
            </a:ext>
          </a:extLst>
        </xdr:cNvPr>
        <xdr:cNvSpPr txBox="1"/>
      </xdr:nvSpPr>
      <xdr:spPr>
        <a:xfrm>
          <a:off x="5527221"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06" name="直線コネクタ 305">
          <a:extLst>
            <a:ext uri="{FF2B5EF4-FFF2-40B4-BE49-F238E27FC236}">
              <a16:creationId xmlns:a16="http://schemas.microsoft.com/office/drawing/2014/main" id="{44886173-75EA-46C0-8ABB-AF313D2AFE4C}"/>
            </a:ext>
          </a:extLst>
        </xdr:cNvPr>
        <xdr:cNvCxnSpPr/>
      </xdr:nvCxnSpPr>
      <xdr:spPr>
        <a:xfrm>
          <a:off x="5953125" y="17049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07" name="テキスト ボックス 306">
          <a:extLst>
            <a:ext uri="{FF2B5EF4-FFF2-40B4-BE49-F238E27FC236}">
              <a16:creationId xmlns:a16="http://schemas.microsoft.com/office/drawing/2014/main" id="{BF3A4C15-B8E2-4CA3-BDFB-0959A5D624A4}"/>
            </a:ext>
          </a:extLst>
        </xdr:cNvPr>
        <xdr:cNvSpPr txBox="1"/>
      </xdr:nvSpPr>
      <xdr:spPr>
        <a:xfrm>
          <a:off x="5527221"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08" name="直線コネクタ 307">
          <a:extLst>
            <a:ext uri="{FF2B5EF4-FFF2-40B4-BE49-F238E27FC236}">
              <a16:creationId xmlns:a16="http://schemas.microsoft.com/office/drawing/2014/main" id="{69EBC489-1ECA-4D39-9B54-0E0573297C78}"/>
            </a:ext>
          </a:extLst>
        </xdr:cNvPr>
        <xdr:cNvCxnSpPr/>
      </xdr:nvCxnSpPr>
      <xdr:spPr>
        <a:xfrm>
          <a:off x="5953125" y="16668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09" name="テキスト ボックス 308">
          <a:extLst>
            <a:ext uri="{FF2B5EF4-FFF2-40B4-BE49-F238E27FC236}">
              <a16:creationId xmlns:a16="http://schemas.microsoft.com/office/drawing/2014/main" id="{ED9D8064-25CB-4426-A618-589B6DBF1F97}"/>
            </a:ext>
          </a:extLst>
        </xdr:cNvPr>
        <xdr:cNvSpPr txBox="1"/>
      </xdr:nvSpPr>
      <xdr:spPr>
        <a:xfrm>
          <a:off x="5527221"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10" name="直線コネクタ 309">
          <a:extLst>
            <a:ext uri="{FF2B5EF4-FFF2-40B4-BE49-F238E27FC236}">
              <a16:creationId xmlns:a16="http://schemas.microsoft.com/office/drawing/2014/main" id="{43B9A228-1387-4BE4-A905-316637047B3C}"/>
            </a:ext>
          </a:extLst>
        </xdr:cNvPr>
        <xdr:cNvCxnSpPr/>
      </xdr:nvCxnSpPr>
      <xdr:spPr>
        <a:xfrm>
          <a:off x="5953125" y="1628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11" name="テキスト ボックス 310">
          <a:extLst>
            <a:ext uri="{FF2B5EF4-FFF2-40B4-BE49-F238E27FC236}">
              <a16:creationId xmlns:a16="http://schemas.microsoft.com/office/drawing/2014/main" id="{755D0DC1-0A37-4D65-9F9F-0CBCB76CD574}"/>
            </a:ext>
          </a:extLst>
        </xdr:cNvPr>
        <xdr:cNvSpPr txBox="1"/>
      </xdr:nvSpPr>
      <xdr:spPr>
        <a:xfrm>
          <a:off x="5527221"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12" name="直線コネクタ 311">
          <a:extLst>
            <a:ext uri="{FF2B5EF4-FFF2-40B4-BE49-F238E27FC236}">
              <a16:creationId xmlns:a16="http://schemas.microsoft.com/office/drawing/2014/main" id="{B9815093-96E0-426D-A23D-5278017A4A98}"/>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13" name="テキスト ボックス 312">
          <a:extLst>
            <a:ext uri="{FF2B5EF4-FFF2-40B4-BE49-F238E27FC236}">
              <a16:creationId xmlns:a16="http://schemas.microsoft.com/office/drawing/2014/main" id="{B2E43E14-B94F-482C-A527-7688FF1AF9EC}"/>
            </a:ext>
          </a:extLst>
        </xdr:cNvPr>
        <xdr:cNvSpPr txBox="1"/>
      </xdr:nvSpPr>
      <xdr:spPr>
        <a:xfrm>
          <a:off x="5527221"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14" name="【市民会館】&#10;一人当たり面積グラフ枠">
          <a:extLst>
            <a:ext uri="{FF2B5EF4-FFF2-40B4-BE49-F238E27FC236}">
              <a16:creationId xmlns:a16="http://schemas.microsoft.com/office/drawing/2014/main" id="{9C4A6838-4EB6-493A-AFE7-C7D42A476241}"/>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146686</xdr:rowOff>
    </xdr:from>
    <xdr:to>
      <xdr:col>54</xdr:col>
      <xdr:colOff>189865</xdr:colOff>
      <xdr:row>108</xdr:row>
      <xdr:rowOff>110489</xdr:rowOff>
    </xdr:to>
    <xdr:cxnSp macro="">
      <xdr:nvCxnSpPr>
        <xdr:cNvPr id="315" name="直線コネクタ 314">
          <a:extLst>
            <a:ext uri="{FF2B5EF4-FFF2-40B4-BE49-F238E27FC236}">
              <a16:creationId xmlns:a16="http://schemas.microsoft.com/office/drawing/2014/main" id="{BA79D248-C7C5-4B69-A086-ACA1B9AB68BB}"/>
            </a:ext>
          </a:extLst>
        </xdr:cNvPr>
        <xdr:cNvCxnSpPr/>
      </xdr:nvCxnSpPr>
      <xdr:spPr>
        <a:xfrm flipV="1">
          <a:off x="9429115" y="16431261"/>
          <a:ext cx="0" cy="133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114316</xdr:rowOff>
    </xdr:from>
    <xdr:ext cx="469744" cy="259045"/>
    <xdr:sp macro="" textlink="">
      <xdr:nvSpPr>
        <xdr:cNvPr id="316" name="【市民会館】&#10;一人当たり面積最小値テキスト">
          <a:extLst>
            <a:ext uri="{FF2B5EF4-FFF2-40B4-BE49-F238E27FC236}">
              <a16:creationId xmlns:a16="http://schemas.microsoft.com/office/drawing/2014/main" id="{6A647932-C497-4D0B-A54E-7EC995D76D73}"/>
            </a:ext>
          </a:extLst>
        </xdr:cNvPr>
        <xdr:cNvSpPr txBox="1"/>
      </xdr:nvSpPr>
      <xdr:spPr>
        <a:xfrm>
          <a:off x="9467850" y="17773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110489</xdr:rowOff>
    </xdr:from>
    <xdr:to>
      <xdr:col>55</xdr:col>
      <xdr:colOff>88900</xdr:colOff>
      <xdr:row>108</xdr:row>
      <xdr:rowOff>110489</xdr:rowOff>
    </xdr:to>
    <xdr:cxnSp macro="">
      <xdr:nvCxnSpPr>
        <xdr:cNvPr id="317" name="直線コネクタ 316">
          <a:extLst>
            <a:ext uri="{FF2B5EF4-FFF2-40B4-BE49-F238E27FC236}">
              <a16:creationId xmlns:a16="http://schemas.microsoft.com/office/drawing/2014/main" id="{9F3EAD8B-D9C2-4930-A1FF-1AAB0DD61206}"/>
            </a:ext>
          </a:extLst>
        </xdr:cNvPr>
        <xdr:cNvCxnSpPr/>
      </xdr:nvCxnSpPr>
      <xdr:spPr>
        <a:xfrm>
          <a:off x="9363075" y="1776666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93363</xdr:rowOff>
    </xdr:from>
    <xdr:ext cx="469744" cy="259045"/>
    <xdr:sp macro="" textlink="">
      <xdr:nvSpPr>
        <xdr:cNvPr id="318" name="【市民会館】&#10;一人当たり面積最大値テキスト">
          <a:extLst>
            <a:ext uri="{FF2B5EF4-FFF2-40B4-BE49-F238E27FC236}">
              <a16:creationId xmlns:a16="http://schemas.microsoft.com/office/drawing/2014/main" id="{8BB30BC8-4A1B-45EF-8AC8-009F7E0AAB5B}"/>
            </a:ext>
          </a:extLst>
        </xdr:cNvPr>
        <xdr:cNvSpPr txBox="1"/>
      </xdr:nvSpPr>
      <xdr:spPr>
        <a:xfrm>
          <a:off x="9467850" y="1620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146686</xdr:rowOff>
    </xdr:from>
    <xdr:to>
      <xdr:col>55</xdr:col>
      <xdr:colOff>88900</xdr:colOff>
      <xdr:row>100</xdr:row>
      <xdr:rowOff>146686</xdr:rowOff>
    </xdr:to>
    <xdr:cxnSp macro="">
      <xdr:nvCxnSpPr>
        <xdr:cNvPr id="319" name="直線コネクタ 318">
          <a:extLst>
            <a:ext uri="{FF2B5EF4-FFF2-40B4-BE49-F238E27FC236}">
              <a16:creationId xmlns:a16="http://schemas.microsoft.com/office/drawing/2014/main" id="{3C98A252-4DF4-4390-88D2-772E491C1F40}"/>
            </a:ext>
          </a:extLst>
        </xdr:cNvPr>
        <xdr:cNvCxnSpPr/>
      </xdr:nvCxnSpPr>
      <xdr:spPr>
        <a:xfrm>
          <a:off x="9363075" y="1643126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112413</xdr:rowOff>
    </xdr:from>
    <xdr:ext cx="469744" cy="259045"/>
    <xdr:sp macro="" textlink="">
      <xdr:nvSpPr>
        <xdr:cNvPr id="320" name="【市民会館】&#10;一人当たり面積平均値テキスト">
          <a:extLst>
            <a:ext uri="{FF2B5EF4-FFF2-40B4-BE49-F238E27FC236}">
              <a16:creationId xmlns:a16="http://schemas.microsoft.com/office/drawing/2014/main" id="{F45C3F06-AE00-4107-A77F-0843FB887725}"/>
            </a:ext>
          </a:extLst>
        </xdr:cNvPr>
        <xdr:cNvSpPr txBox="1"/>
      </xdr:nvSpPr>
      <xdr:spPr>
        <a:xfrm>
          <a:off x="9467850" y="17257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133986</xdr:rowOff>
    </xdr:from>
    <xdr:to>
      <xdr:col>55</xdr:col>
      <xdr:colOff>50800</xdr:colOff>
      <xdr:row>106</xdr:row>
      <xdr:rowOff>64136</xdr:rowOff>
    </xdr:to>
    <xdr:sp macro="" textlink="">
      <xdr:nvSpPr>
        <xdr:cNvPr id="321" name="フローチャート: 判断 320">
          <a:extLst>
            <a:ext uri="{FF2B5EF4-FFF2-40B4-BE49-F238E27FC236}">
              <a16:creationId xmlns:a16="http://schemas.microsoft.com/office/drawing/2014/main" id="{C5B12AAA-2C00-4D77-AAF3-D6CFCF64E1C2}"/>
            </a:ext>
          </a:extLst>
        </xdr:cNvPr>
        <xdr:cNvSpPr/>
      </xdr:nvSpPr>
      <xdr:spPr>
        <a:xfrm>
          <a:off x="9401175" y="17278986"/>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135889</xdr:rowOff>
    </xdr:from>
    <xdr:to>
      <xdr:col>50</xdr:col>
      <xdr:colOff>165100</xdr:colOff>
      <xdr:row>106</xdr:row>
      <xdr:rowOff>66039</xdr:rowOff>
    </xdr:to>
    <xdr:sp macro="" textlink="">
      <xdr:nvSpPr>
        <xdr:cNvPr id="322" name="フローチャート: 判断 321">
          <a:extLst>
            <a:ext uri="{FF2B5EF4-FFF2-40B4-BE49-F238E27FC236}">
              <a16:creationId xmlns:a16="http://schemas.microsoft.com/office/drawing/2014/main" id="{42AA9406-E5F6-4963-B2E3-BF17DBB37ACE}"/>
            </a:ext>
          </a:extLst>
        </xdr:cNvPr>
        <xdr:cNvSpPr/>
      </xdr:nvSpPr>
      <xdr:spPr>
        <a:xfrm>
          <a:off x="8639175" y="172808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149225</xdr:rowOff>
    </xdr:from>
    <xdr:to>
      <xdr:col>46</xdr:col>
      <xdr:colOff>38100</xdr:colOff>
      <xdr:row>106</xdr:row>
      <xdr:rowOff>79375</xdr:rowOff>
    </xdr:to>
    <xdr:sp macro="" textlink="">
      <xdr:nvSpPr>
        <xdr:cNvPr id="323" name="フローチャート: 判断 322">
          <a:extLst>
            <a:ext uri="{FF2B5EF4-FFF2-40B4-BE49-F238E27FC236}">
              <a16:creationId xmlns:a16="http://schemas.microsoft.com/office/drawing/2014/main" id="{99009535-283E-4D04-BB63-05773BB266D0}"/>
            </a:ext>
          </a:extLst>
        </xdr:cNvPr>
        <xdr:cNvSpPr/>
      </xdr:nvSpPr>
      <xdr:spPr>
        <a:xfrm>
          <a:off x="7839075" y="172942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143511</xdr:rowOff>
    </xdr:from>
    <xdr:to>
      <xdr:col>41</xdr:col>
      <xdr:colOff>101600</xdr:colOff>
      <xdr:row>106</xdr:row>
      <xdr:rowOff>73661</xdr:rowOff>
    </xdr:to>
    <xdr:sp macro="" textlink="">
      <xdr:nvSpPr>
        <xdr:cNvPr id="324" name="フローチャート: 判断 323">
          <a:extLst>
            <a:ext uri="{FF2B5EF4-FFF2-40B4-BE49-F238E27FC236}">
              <a16:creationId xmlns:a16="http://schemas.microsoft.com/office/drawing/2014/main" id="{B57A0C41-2FB8-4314-93AC-DB8F61C1785D}"/>
            </a:ext>
          </a:extLst>
        </xdr:cNvPr>
        <xdr:cNvSpPr/>
      </xdr:nvSpPr>
      <xdr:spPr>
        <a:xfrm>
          <a:off x="7029450" y="1728533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325" name="フローチャート: 判断 324">
          <a:extLst>
            <a:ext uri="{FF2B5EF4-FFF2-40B4-BE49-F238E27FC236}">
              <a16:creationId xmlns:a16="http://schemas.microsoft.com/office/drawing/2014/main" id="{DC71F2C9-C937-4A9D-B8BF-C2F4E589077A}"/>
            </a:ext>
          </a:extLst>
        </xdr:cNvPr>
        <xdr:cNvSpPr/>
      </xdr:nvSpPr>
      <xdr:spPr>
        <a:xfrm>
          <a:off x="6238875" y="172307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26" name="テキスト ボックス 325">
          <a:extLst>
            <a:ext uri="{FF2B5EF4-FFF2-40B4-BE49-F238E27FC236}">
              <a16:creationId xmlns:a16="http://schemas.microsoft.com/office/drawing/2014/main" id="{080675C8-7BF2-4C24-A096-862E73DCF183}"/>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27" name="テキスト ボックス 326">
          <a:extLst>
            <a:ext uri="{FF2B5EF4-FFF2-40B4-BE49-F238E27FC236}">
              <a16:creationId xmlns:a16="http://schemas.microsoft.com/office/drawing/2014/main" id="{8B5B5477-5C61-4508-9DA4-5896C418B1CC}"/>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28" name="テキスト ボックス 327">
          <a:extLst>
            <a:ext uri="{FF2B5EF4-FFF2-40B4-BE49-F238E27FC236}">
              <a16:creationId xmlns:a16="http://schemas.microsoft.com/office/drawing/2014/main" id="{CE7D8B04-58D4-41FB-82FC-3D75F8B17E28}"/>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29" name="テキスト ボックス 328">
          <a:extLst>
            <a:ext uri="{FF2B5EF4-FFF2-40B4-BE49-F238E27FC236}">
              <a16:creationId xmlns:a16="http://schemas.microsoft.com/office/drawing/2014/main" id="{04ADC278-E570-44DE-B1ED-62A110477B4B}"/>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30" name="テキスト ボックス 329">
          <a:extLst>
            <a:ext uri="{FF2B5EF4-FFF2-40B4-BE49-F238E27FC236}">
              <a16:creationId xmlns:a16="http://schemas.microsoft.com/office/drawing/2014/main" id="{7BC9B61E-8AEE-4FFF-83A4-C1B0576B4495}"/>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106</xdr:row>
      <xdr:rowOff>74930</xdr:rowOff>
    </xdr:from>
    <xdr:to>
      <xdr:col>41</xdr:col>
      <xdr:colOff>101600</xdr:colOff>
      <xdr:row>107</xdr:row>
      <xdr:rowOff>5080</xdr:rowOff>
    </xdr:to>
    <xdr:sp macro="" textlink="">
      <xdr:nvSpPr>
        <xdr:cNvPr id="331" name="楕円 330">
          <a:extLst>
            <a:ext uri="{FF2B5EF4-FFF2-40B4-BE49-F238E27FC236}">
              <a16:creationId xmlns:a16="http://schemas.microsoft.com/office/drawing/2014/main" id="{F8FD0A1D-12D5-45A4-8B8A-4577FFFC97F7}"/>
            </a:ext>
          </a:extLst>
        </xdr:cNvPr>
        <xdr:cNvSpPr/>
      </xdr:nvSpPr>
      <xdr:spPr>
        <a:xfrm>
          <a:off x="7029450" y="1739138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84455</xdr:rowOff>
    </xdr:from>
    <xdr:to>
      <xdr:col>36</xdr:col>
      <xdr:colOff>165100</xdr:colOff>
      <xdr:row>107</xdr:row>
      <xdr:rowOff>14605</xdr:rowOff>
    </xdr:to>
    <xdr:sp macro="" textlink="">
      <xdr:nvSpPr>
        <xdr:cNvPr id="332" name="楕円 331">
          <a:extLst>
            <a:ext uri="{FF2B5EF4-FFF2-40B4-BE49-F238E27FC236}">
              <a16:creationId xmlns:a16="http://schemas.microsoft.com/office/drawing/2014/main" id="{29E3DA63-7836-4D0F-B95E-6A76EC0A17F7}"/>
            </a:ext>
          </a:extLst>
        </xdr:cNvPr>
        <xdr:cNvSpPr/>
      </xdr:nvSpPr>
      <xdr:spPr>
        <a:xfrm>
          <a:off x="6238875" y="174040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125730</xdr:rowOff>
    </xdr:from>
    <xdr:to>
      <xdr:col>41</xdr:col>
      <xdr:colOff>50800</xdr:colOff>
      <xdr:row>106</xdr:row>
      <xdr:rowOff>135255</xdr:rowOff>
    </xdr:to>
    <xdr:cxnSp macro="">
      <xdr:nvCxnSpPr>
        <xdr:cNvPr id="333" name="直線コネクタ 332">
          <a:extLst>
            <a:ext uri="{FF2B5EF4-FFF2-40B4-BE49-F238E27FC236}">
              <a16:creationId xmlns:a16="http://schemas.microsoft.com/office/drawing/2014/main" id="{E8ADF250-4518-4B4D-86EB-78AFCBDA6816}"/>
            </a:ext>
          </a:extLst>
        </xdr:cNvPr>
        <xdr:cNvCxnSpPr/>
      </xdr:nvCxnSpPr>
      <xdr:spPr>
        <a:xfrm flipV="1">
          <a:off x="6286500" y="17439005"/>
          <a:ext cx="790575"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82566</xdr:rowOff>
    </xdr:from>
    <xdr:ext cx="469744" cy="259045"/>
    <xdr:sp macro="" textlink="">
      <xdr:nvSpPr>
        <xdr:cNvPr id="334" name="n_1aveValue【市民会館】&#10;一人当たり面積">
          <a:extLst>
            <a:ext uri="{FF2B5EF4-FFF2-40B4-BE49-F238E27FC236}">
              <a16:creationId xmlns:a16="http://schemas.microsoft.com/office/drawing/2014/main" id="{46C6351D-21A7-453C-8A71-02F20627D10C}"/>
            </a:ext>
          </a:extLst>
        </xdr:cNvPr>
        <xdr:cNvSpPr txBox="1"/>
      </xdr:nvSpPr>
      <xdr:spPr>
        <a:xfrm>
          <a:off x="8458277" y="17059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95902</xdr:rowOff>
    </xdr:from>
    <xdr:ext cx="469744" cy="259045"/>
    <xdr:sp macro="" textlink="">
      <xdr:nvSpPr>
        <xdr:cNvPr id="335" name="n_2aveValue【市民会館】&#10;一人当たり面積">
          <a:extLst>
            <a:ext uri="{FF2B5EF4-FFF2-40B4-BE49-F238E27FC236}">
              <a16:creationId xmlns:a16="http://schemas.microsoft.com/office/drawing/2014/main" id="{E621A4F8-BF38-41A3-B163-3955BF7BD1AD}"/>
            </a:ext>
          </a:extLst>
        </xdr:cNvPr>
        <xdr:cNvSpPr txBox="1"/>
      </xdr:nvSpPr>
      <xdr:spPr>
        <a:xfrm>
          <a:off x="7677227" y="1706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90188</xdr:rowOff>
    </xdr:from>
    <xdr:ext cx="469744" cy="259045"/>
    <xdr:sp macro="" textlink="">
      <xdr:nvSpPr>
        <xdr:cNvPr id="336" name="n_3aveValue【市民会館】&#10;一人当たり面積">
          <a:extLst>
            <a:ext uri="{FF2B5EF4-FFF2-40B4-BE49-F238E27FC236}">
              <a16:creationId xmlns:a16="http://schemas.microsoft.com/office/drawing/2014/main" id="{033BC44A-61AA-4D5C-B5D0-BC9B09E93F03}"/>
            </a:ext>
          </a:extLst>
        </xdr:cNvPr>
        <xdr:cNvSpPr txBox="1"/>
      </xdr:nvSpPr>
      <xdr:spPr>
        <a:xfrm>
          <a:off x="6867602" y="17060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29227</xdr:rowOff>
    </xdr:from>
    <xdr:ext cx="469744" cy="259045"/>
    <xdr:sp macro="" textlink="">
      <xdr:nvSpPr>
        <xdr:cNvPr id="337" name="n_4aveValue【市民会館】&#10;一人当たり面積">
          <a:extLst>
            <a:ext uri="{FF2B5EF4-FFF2-40B4-BE49-F238E27FC236}">
              <a16:creationId xmlns:a16="http://schemas.microsoft.com/office/drawing/2014/main" id="{77029B0B-5B61-4E27-A211-CB736A987C71}"/>
            </a:ext>
          </a:extLst>
        </xdr:cNvPr>
        <xdr:cNvSpPr txBox="1"/>
      </xdr:nvSpPr>
      <xdr:spPr>
        <a:xfrm>
          <a:off x="6067502" y="1699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167657</xdr:rowOff>
    </xdr:from>
    <xdr:ext cx="469744" cy="259045"/>
    <xdr:sp macro="" textlink="">
      <xdr:nvSpPr>
        <xdr:cNvPr id="338" name="n_3mainValue【市民会館】&#10;一人当たり面積">
          <a:extLst>
            <a:ext uri="{FF2B5EF4-FFF2-40B4-BE49-F238E27FC236}">
              <a16:creationId xmlns:a16="http://schemas.microsoft.com/office/drawing/2014/main" id="{F50F1225-FCC2-4244-BAB6-8B316CCD3DC8}"/>
            </a:ext>
          </a:extLst>
        </xdr:cNvPr>
        <xdr:cNvSpPr txBox="1"/>
      </xdr:nvSpPr>
      <xdr:spPr>
        <a:xfrm>
          <a:off x="6867602" y="1748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5732</xdr:rowOff>
    </xdr:from>
    <xdr:ext cx="469744" cy="259045"/>
    <xdr:sp macro="" textlink="">
      <xdr:nvSpPr>
        <xdr:cNvPr id="339" name="n_4mainValue【市民会館】&#10;一人当たり面積">
          <a:extLst>
            <a:ext uri="{FF2B5EF4-FFF2-40B4-BE49-F238E27FC236}">
              <a16:creationId xmlns:a16="http://schemas.microsoft.com/office/drawing/2014/main" id="{B2C4413E-32AB-47E2-A139-B685331DB1E2}"/>
            </a:ext>
          </a:extLst>
        </xdr:cNvPr>
        <xdr:cNvSpPr txBox="1"/>
      </xdr:nvSpPr>
      <xdr:spPr>
        <a:xfrm>
          <a:off x="6067502" y="17496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40" name="正方形/長方形 339">
          <a:extLst>
            <a:ext uri="{FF2B5EF4-FFF2-40B4-BE49-F238E27FC236}">
              <a16:creationId xmlns:a16="http://schemas.microsoft.com/office/drawing/2014/main" id="{7A48AF1E-7966-493F-B7BC-E1D7A23D1C44}"/>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1" name="正方形/長方形 340">
          <a:extLst>
            <a:ext uri="{FF2B5EF4-FFF2-40B4-BE49-F238E27FC236}">
              <a16:creationId xmlns:a16="http://schemas.microsoft.com/office/drawing/2014/main" id="{F3BCA173-B399-41C8-9C62-6F862CB88942}"/>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2" name="正方形/長方形 341">
          <a:extLst>
            <a:ext uri="{FF2B5EF4-FFF2-40B4-BE49-F238E27FC236}">
              <a16:creationId xmlns:a16="http://schemas.microsoft.com/office/drawing/2014/main" id="{D5DC91B8-FC6F-4DD6-BAA0-CD831B438A59}"/>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3" name="正方形/長方形 342">
          <a:extLst>
            <a:ext uri="{FF2B5EF4-FFF2-40B4-BE49-F238E27FC236}">
              <a16:creationId xmlns:a16="http://schemas.microsoft.com/office/drawing/2014/main" id="{B4A7E3B1-E810-4044-B0FA-9DA69C160DE7}"/>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4" name="正方形/長方形 343">
          <a:extLst>
            <a:ext uri="{FF2B5EF4-FFF2-40B4-BE49-F238E27FC236}">
              <a16:creationId xmlns:a16="http://schemas.microsoft.com/office/drawing/2014/main" id="{56A2D8E3-3739-4AA3-AE48-CF7E6F7B7B49}"/>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5" name="正方形/長方形 344">
          <a:extLst>
            <a:ext uri="{FF2B5EF4-FFF2-40B4-BE49-F238E27FC236}">
              <a16:creationId xmlns:a16="http://schemas.microsoft.com/office/drawing/2014/main" id="{4C41F2BD-F2D9-41AD-92A9-30A67AB6CD9C}"/>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6" name="正方形/長方形 345">
          <a:extLst>
            <a:ext uri="{FF2B5EF4-FFF2-40B4-BE49-F238E27FC236}">
              <a16:creationId xmlns:a16="http://schemas.microsoft.com/office/drawing/2014/main" id="{8F9BC94B-812F-4829-AF76-1AA12B1BE658}"/>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7" name="正方形/長方形 346">
          <a:extLst>
            <a:ext uri="{FF2B5EF4-FFF2-40B4-BE49-F238E27FC236}">
              <a16:creationId xmlns:a16="http://schemas.microsoft.com/office/drawing/2014/main" id="{DA230096-1DC7-4CE4-BD89-18D89C9EB7C5}"/>
            </a:ext>
          </a:extLst>
        </xdr:cNvPr>
        <xdr:cNvSpPr/>
      </xdr:nvSpPr>
      <xdr:spPr>
        <a:xfrm>
          <a:off x="11210925" y="50482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48" name="正方形/長方形 347">
          <a:extLst>
            <a:ext uri="{FF2B5EF4-FFF2-40B4-BE49-F238E27FC236}">
              <a16:creationId xmlns:a16="http://schemas.microsoft.com/office/drawing/2014/main" id="{9AA944A0-CC01-4EC7-8926-F4665A1A90A8}"/>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9" name="正方形/長方形 348">
          <a:extLst>
            <a:ext uri="{FF2B5EF4-FFF2-40B4-BE49-F238E27FC236}">
              <a16:creationId xmlns:a16="http://schemas.microsoft.com/office/drawing/2014/main" id="{260F6FE9-4612-400F-B0E8-5DBA0DE0EA71}"/>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0" name="正方形/長方形 349">
          <a:extLst>
            <a:ext uri="{FF2B5EF4-FFF2-40B4-BE49-F238E27FC236}">
              <a16:creationId xmlns:a16="http://schemas.microsoft.com/office/drawing/2014/main" id="{2945DC93-07F8-4262-B9E3-9793797E7E48}"/>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1" name="正方形/長方形 350">
          <a:extLst>
            <a:ext uri="{FF2B5EF4-FFF2-40B4-BE49-F238E27FC236}">
              <a16:creationId xmlns:a16="http://schemas.microsoft.com/office/drawing/2014/main" id="{ADA3AAA6-F202-4254-958D-8833A3CD500E}"/>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2" name="正方形/長方形 351">
          <a:extLst>
            <a:ext uri="{FF2B5EF4-FFF2-40B4-BE49-F238E27FC236}">
              <a16:creationId xmlns:a16="http://schemas.microsoft.com/office/drawing/2014/main" id="{BA5B2809-1662-4253-A7E9-5AB97DAC68E7}"/>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3" name="正方形/長方形 352">
          <a:extLst>
            <a:ext uri="{FF2B5EF4-FFF2-40B4-BE49-F238E27FC236}">
              <a16:creationId xmlns:a16="http://schemas.microsoft.com/office/drawing/2014/main" id="{B24F7BAE-50B0-4AF4-9D8B-C3276DC836B7}"/>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4" name="正方形/長方形 353">
          <a:extLst>
            <a:ext uri="{FF2B5EF4-FFF2-40B4-BE49-F238E27FC236}">
              <a16:creationId xmlns:a16="http://schemas.microsoft.com/office/drawing/2014/main" id="{F29F87B8-2E97-4AFA-B6B6-5B5918FB7964}"/>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5" name="正方形/長方形 354">
          <a:extLst>
            <a:ext uri="{FF2B5EF4-FFF2-40B4-BE49-F238E27FC236}">
              <a16:creationId xmlns:a16="http://schemas.microsoft.com/office/drawing/2014/main" id="{95609FD2-5670-4608-BE5D-1E90231DD315}"/>
            </a:ext>
          </a:extLst>
        </xdr:cNvPr>
        <xdr:cNvSpPr/>
      </xdr:nvSpPr>
      <xdr:spPr>
        <a:xfrm>
          <a:off x="16459200" y="50482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56" name="正方形/長方形 355">
          <a:extLst>
            <a:ext uri="{FF2B5EF4-FFF2-40B4-BE49-F238E27FC236}">
              <a16:creationId xmlns:a16="http://schemas.microsoft.com/office/drawing/2014/main" id="{38E018B7-1234-456E-90A1-B1C2FBD3FFB8}"/>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57" name="正方形/長方形 356">
          <a:extLst>
            <a:ext uri="{FF2B5EF4-FFF2-40B4-BE49-F238E27FC236}">
              <a16:creationId xmlns:a16="http://schemas.microsoft.com/office/drawing/2014/main" id="{F0108557-F52B-42A7-B21D-91D8ED159683}"/>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58" name="正方形/長方形 357">
          <a:extLst>
            <a:ext uri="{FF2B5EF4-FFF2-40B4-BE49-F238E27FC236}">
              <a16:creationId xmlns:a16="http://schemas.microsoft.com/office/drawing/2014/main" id="{38B04E5C-3A51-4B26-8341-7C3F0A06DF87}"/>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59" name="正方形/長方形 358">
          <a:extLst>
            <a:ext uri="{FF2B5EF4-FFF2-40B4-BE49-F238E27FC236}">
              <a16:creationId xmlns:a16="http://schemas.microsoft.com/office/drawing/2014/main" id="{70D4C615-7AF9-49F3-A316-4792CE96A32B}"/>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60" name="正方形/長方形 359">
          <a:extLst>
            <a:ext uri="{FF2B5EF4-FFF2-40B4-BE49-F238E27FC236}">
              <a16:creationId xmlns:a16="http://schemas.microsoft.com/office/drawing/2014/main" id="{C0464CDB-20CE-41D6-8260-21625BB50475}"/>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61" name="正方形/長方形 360">
          <a:extLst>
            <a:ext uri="{FF2B5EF4-FFF2-40B4-BE49-F238E27FC236}">
              <a16:creationId xmlns:a16="http://schemas.microsoft.com/office/drawing/2014/main" id="{25073555-FC63-4958-996E-2AF655A745A5}"/>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62" name="正方形/長方形 361">
          <a:extLst>
            <a:ext uri="{FF2B5EF4-FFF2-40B4-BE49-F238E27FC236}">
              <a16:creationId xmlns:a16="http://schemas.microsoft.com/office/drawing/2014/main" id="{621471D4-6248-4A42-A593-9B0092A803C8}"/>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63" name="正方形/長方形 362">
          <a:extLst>
            <a:ext uri="{FF2B5EF4-FFF2-40B4-BE49-F238E27FC236}">
              <a16:creationId xmlns:a16="http://schemas.microsoft.com/office/drawing/2014/main" id="{9991A614-A3F3-400D-8588-9C72AB99F644}"/>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64" name="テキスト ボックス 363">
          <a:extLst>
            <a:ext uri="{FF2B5EF4-FFF2-40B4-BE49-F238E27FC236}">
              <a16:creationId xmlns:a16="http://schemas.microsoft.com/office/drawing/2014/main" id="{7DA90FA7-5A04-410E-AFD1-7ACCCA58864F}"/>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65" name="直線コネクタ 364">
          <a:extLst>
            <a:ext uri="{FF2B5EF4-FFF2-40B4-BE49-F238E27FC236}">
              <a16:creationId xmlns:a16="http://schemas.microsoft.com/office/drawing/2014/main" id="{407266B9-F2A9-4FC4-AF5D-84B5419D8741}"/>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66" name="テキスト ボックス 365">
          <a:extLst>
            <a:ext uri="{FF2B5EF4-FFF2-40B4-BE49-F238E27FC236}">
              <a16:creationId xmlns:a16="http://schemas.microsoft.com/office/drawing/2014/main" id="{CF0F4210-8C30-4329-940F-41BAC90CEE9D}"/>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67" name="直線コネクタ 366">
          <a:extLst>
            <a:ext uri="{FF2B5EF4-FFF2-40B4-BE49-F238E27FC236}">
              <a16:creationId xmlns:a16="http://schemas.microsoft.com/office/drawing/2014/main" id="{FC6B039E-D40E-497A-846E-EAFFE1CE8065}"/>
            </a:ext>
          </a:extLst>
        </xdr:cNvPr>
        <xdr:cNvCxnSpPr/>
      </xdr:nvCxnSpPr>
      <xdr:spPr>
        <a:xfrm>
          <a:off x="11210925" y="105033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68" name="テキスト ボックス 367">
          <a:extLst>
            <a:ext uri="{FF2B5EF4-FFF2-40B4-BE49-F238E27FC236}">
              <a16:creationId xmlns:a16="http://schemas.microsoft.com/office/drawing/2014/main" id="{4D878885-5183-4D76-870A-3F289A2FC3D3}"/>
            </a:ext>
          </a:extLst>
        </xdr:cNvPr>
        <xdr:cNvSpPr txBox="1"/>
      </xdr:nvSpPr>
      <xdr:spPr>
        <a:xfrm>
          <a:off x="107945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69" name="直線コネクタ 368">
          <a:extLst>
            <a:ext uri="{FF2B5EF4-FFF2-40B4-BE49-F238E27FC236}">
              <a16:creationId xmlns:a16="http://schemas.microsoft.com/office/drawing/2014/main" id="{2D2F0A02-C536-457B-9711-52296BE7051A}"/>
            </a:ext>
          </a:extLst>
        </xdr:cNvPr>
        <xdr:cNvCxnSpPr/>
      </xdr:nvCxnSpPr>
      <xdr:spPr>
        <a:xfrm>
          <a:off x="11210925" y="101926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70" name="テキスト ボックス 369">
          <a:extLst>
            <a:ext uri="{FF2B5EF4-FFF2-40B4-BE49-F238E27FC236}">
              <a16:creationId xmlns:a16="http://schemas.microsoft.com/office/drawing/2014/main" id="{C101BA39-65E0-4EBD-A99E-D913F4B9A7A8}"/>
            </a:ext>
          </a:extLst>
        </xdr:cNvPr>
        <xdr:cNvSpPr txBox="1"/>
      </xdr:nvSpPr>
      <xdr:spPr>
        <a:xfrm>
          <a:off x="10845966"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71" name="直線コネクタ 370">
          <a:extLst>
            <a:ext uri="{FF2B5EF4-FFF2-40B4-BE49-F238E27FC236}">
              <a16:creationId xmlns:a16="http://schemas.microsoft.com/office/drawing/2014/main" id="{AFD18989-D2BC-4CFA-8B8A-9A25513BA41A}"/>
            </a:ext>
          </a:extLst>
        </xdr:cNvPr>
        <xdr:cNvCxnSpPr/>
      </xdr:nvCxnSpPr>
      <xdr:spPr>
        <a:xfrm>
          <a:off x="11210925" y="988513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72" name="テキスト ボックス 371">
          <a:extLst>
            <a:ext uri="{FF2B5EF4-FFF2-40B4-BE49-F238E27FC236}">
              <a16:creationId xmlns:a16="http://schemas.microsoft.com/office/drawing/2014/main" id="{6198B4A0-397C-4B39-9DA5-D5C599BCD1E9}"/>
            </a:ext>
          </a:extLst>
        </xdr:cNvPr>
        <xdr:cNvSpPr txBox="1"/>
      </xdr:nvSpPr>
      <xdr:spPr>
        <a:xfrm>
          <a:off x="10845966"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73" name="直線コネクタ 372">
          <a:extLst>
            <a:ext uri="{FF2B5EF4-FFF2-40B4-BE49-F238E27FC236}">
              <a16:creationId xmlns:a16="http://schemas.microsoft.com/office/drawing/2014/main" id="{D6246AEE-105B-475E-87AA-58370979002D}"/>
            </a:ext>
          </a:extLst>
        </xdr:cNvPr>
        <xdr:cNvCxnSpPr/>
      </xdr:nvCxnSpPr>
      <xdr:spPr>
        <a:xfrm>
          <a:off x="11210925" y="957444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74" name="テキスト ボックス 373">
          <a:extLst>
            <a:ext uri="{FF2B5EF4-FFF2-40B4-BE49-F238E27FC236}">
              <a16:creationId xmlns:a16="http://schemas.microsoft.com/office/drawing/2014/main" id="{5E6B27FA-0B2D-4041-BDB0-4BFC5F3AD8B6}"/>
            </a:ext>
          </a:extLst>
        </xdr:cNvPr>
        <xdr:cNvSpPr txBox="1"/>
      </xdr:nvSpPr>
      <xdr:spPr>
        <a:xfrm>
          <a:off x="10845966"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75" name="直線コネクタ 374">
          <a:extLst>
            <a:ext uri="{FF2B5EF4-FFF2-40B4-BE49-F238E27FC236}">
              <a16:creationId xmlns:a16="http://schemas.microsoft.com/office/drawing/2014/main" id="{D125E3DF-BEF8-45E0-9D83-386FAF050722}"/>
            </a:ext>
          </a:extLst>
        </xdr:cNvPr>
        <xdr:cNvCxnSpPr/>
      </xdr:nvCxnSpPr>
      <xdr:spPr>
        <a:xfrm>
          <a:off x="11210925" y="92669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76" name="テキスト ボックス 375">
          <a:extLst>
            <a:ext uri="{FF2B5EF4-FFF2-40B4-BE49-F238E27FC236}">
              <a16:creationId xmlns:a16="http://schemas.microsoft.com/office/drawing/2014/main" id="{2AED6D41-AFAE-4C3C-819B-829C4A3755C7}"/>
            </a:ext>
          </a:extLst>
        </xdr:cNvPr>
        <xdr:cNvSpPr txBox="1"/>
      </xdr:nvSpPr>
      <xdr:spPr>
        <a:xfrm>
          <a:off x="10845966"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77" name="直線コネクタ 376">
          <a:extLst>
            <a:ext uri="{FF2B5EF4-FFF2-40B4-BE49-F238E27FC236}">
              <a16:creationId xmlns:a16="http://schemas.microsoft.com/office/drawing/2014/main" id="{0DDCB041-39EC-405B-9E9D-81052BA5AE31}"/>
            </a:ext>
          </a:extLst>
        </xdr:cNvPr>
        <xdr:cNvCxnSpPr/>
      </xdr:nvCxnSpPr>
      <xdr:spPr>
        <a:xfrm>
          <a:off x="11210925" y="89562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78" name="テキスト ボックス 377">
          <a:extLst>
            <a:ext uri="{FF2B5EF4-FFF2-40B4-BE49-F238E27FC236}">
              <a16:creationId xmlns:a16="http://schemas.microsoft.com/office/drawing/2014/main" id="{B1A4948E-1F92-4F44-BB96-909B308C872E}"/>
            </a:ext>
          </a:extLst>
        </xdr:cNvPr>
        <xdr:cNvSpPr txBox="1"/>
      </xdr:nvSpPr>
      <xdr:spPr>
        <a:xfrm>
          <a:off x="109037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79" name="直線コネクタ 378">
          <a:extLst>
            <a:ext uri="{FF2B5EF4-FFF2-40B4-BE49-F238E27FC236}">
              <a16:creationId xmlns:a16="http://schemas.microsoft.com/office/drawing/2014/main" id="{5C10ADBF-62F3-46D6-9E40-4B026045A342}"/>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0" name="【保健センター・保健所】&#10;有形固定資産減価償却率グラフ枠">
          <a:extLst>
            <a:ext uri="{FF2B5EF4-FFF2-40B4-BE49-F238E27FC236}">
              <a16:creationId xmlns:a16="http://schemas.microsoft.com/office/drawing/2014/main" id="{DF2C9226-66EA-44D7-938B-598D28E2FFA1}"/>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35923</xdr:rowOff>
    </xdr:from>
    <xdr:to>
      <xdr:col>85</xdr:col>
      <xdr:colOff>126364</xdr:colOff>
      <xdr:row>64</xdr:row>
      <xdr:rowOff>130628</xdr:rowOff>
    </xdr:to>
    <xdr:cxnSp macro="">
      <xdr:nvCxnSpPr>
        <xdr:cNvPr id="381" name="直線コネクタ 380">
          <a:extLst>
            <a:ext uri="{FF2B5EF4-FFF2-40B4-BE49-F238E27FC236}">
              <a16:creationId xmlns:a16="http://schemas.microsoft.com/office/drawing/2014/main" id="{FE156F18-338D-4724-AA0D-CC6018BDCA5D}"/>
            </a:ext>
          </a:extLst>
        </xdr:cNvPr>
        <xdr:cNvCxnSpPr/>
      </xdr:nvCxnSpPr>
      <xdr:spPr>
        <a:xfrm flipV="1">
          <a:off x="14696439" y="9113248"/>
          <a:ext cx="0" cy="1390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382" name="【保健センター・保健所】&#10;有形固定資産減価償却率最小値テキスト">
          <a:extLst>
            <a:ext uri="{FF2B5EF4-FFF2-40B4-BE49-F238E27FC236}">
              <a16:creationId xmlns:a16="http://schemas.microsoft.com/office/drawing/2014/main" id="{436B19B4-1418-4013-9F44-074527C3B9FD}"/>
            </a:ext>
          </a:extLst>
        </xdr:cNvPr>
        <xdr:cNvSpPr txBox="1"/>
      </xdr:nvSpPr>
      <xdr:spPr>
        <a:xfrm>
          <a:off x="14735175" y="1050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383" name="直線コネクタ 382">
          <a:extLst>
            <a:ext uri="{FF2B5EF4-FFF2-40B4-BE49-F238E27FC236}">
              <a16:creationId xmlns:a16="http://schemas.microsoft.com/office/drawing/2014/main" id="{A6A00BC9-08EE-4CF9-92FA-8E910F56E89D}"/>
            </a:ext>
          </a:extLst>
        </xdr:cNvPr>
        <xdr:cNvCxnSpPr/>
      </xdr:nvCxnSpPr>
      <xdr:spPr>
        <a:xfrm>
          <a:off x="14611350" y="1050335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154050</xdr:rowOff>
    </xdr:from>
    <xdr:ext cx="405111" cy="259045"/>
    <xdr:sp macro="" textlink="">
      <xdr:nvSpPr>
        <xdr:cNvPr id="384" name="【保健センター・保健所】&#10;有形固定資産減価償却率最大値テキスト">
          <a:extLst>
            <a:ext uri="{FF2B5EF4-FFF2-40B4-BE49-F238E27FC236}">
              <a16:creationId xmlns:a16="http://schemas.microsoft.com/office/drawing/2014/main" id="{D700667C-7C80-4312-B37B-F573C98B2821}"/>
            </a:ext>
          </a:extLst>
        </xdr:cNvPr>
        <xdr:cNvSpPr txBox="1"/>
      </xdr:nvSpPr>
      <xdr:spPr>
        <a:xfrm>
          <a:off x="14735175" y="8907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35923</xdr:rowOff>
    </xdr:from>
    <xdr:to>
      <xdr:col>86</xdr:col>
      <xdr:colOff>25400</xdr:colOff>
      <xdr:row>56</xdr:row>
      <xdr:rowOff>35923</xdr:rowOff>
    </xdr:to>
    <xdr:cxnSp macro="">
      <xdr:nvCxnSpPr>
        <xdr:cNvPr id="385" name="直線コネクタ 384">
          <a:extLst>
            <a:ext uri="{FF2B5EF4-FFF2-40B4-BE49-F238E27FC236}">
              <a16:creationId xmlns:a16="http://schemas.microsoft.com/office/drawing/2014/main" id="{BFA9A18A-517A-4FF4-B606-332643FBC503}"/>
            </a:ext>
          </a:extLst>
        </xdr:cNvPr>
        <xdr:cNvCxnSpPr/>
      </xdr:nvCxnSpPr>
      <xdr:spPr>
        <a:xfrm>
          <a:off x="14611350" y="911324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102343</xdr:rowOff>
    </xdr:from>
    <xdr:ext cx="405111" cy="259045"/>
    <xdr:sp macro="" textlink="">
      <xdr:nvSpPr>
        <xdr:cNvPr id="386" name="【保健センター・保健所】&#10;有形固定資産減価償却率平均値テキスト">
          <a:extLst>
            <a:ext uri="{FF2B5EF4-FFF2-40B4-BE49-F238E27FC236}">
              <a16:creationId xmlns:a16="http://schemas.microsoft.com/office/drawing/2014/main" id="{9C0A3AEA-45BF-4587-80BF-D46816DE2449}"/>
            </a:ext>
          </a:extLst>
        </xdr:cNvPr>
        <xdr:cNvSpPr txBox="1"/>
      </xdr:nvSpPr>
      <xdr:spPr>
        <a:xfrm>
          <a:off x="14735175" y="96686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387" name="フローチャート: 判断 386">
          <a:extLst>
            <a:ext uri="{FF2B5EF4-FFF2-40B4-BE49-F238E27FC236}">
              <a16:creationId xmlns:a16="http://schemas.microsoft.com/office/drawing/2014/main" id="{091E52DD-A36C-40C9-B98F-15F13F82D599}"/>
            </a:ext>
          </a:extLst>
        </xdr:cNvPr>
        <xdr:cNvSpPr/>
      </xdr:nvSpPr>
      <xdr:spPr>
        <a:xfrm>
          <a:off x="14649450" y="968384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86360</xdr:rowOff>
    </xdr:from>
    <xdr:to>
      <xdr:col>81</xdr:col>
      <xdr:colOff>101600</xdr:colOff>
      <xdr:row>61</xdr:row>
      <xdr:rowOff>16510</xdr:rowOff>
    </xdr:to>
    <xdr:sp macro="" textlink="">
      <xdr:nvSpPr>
        <xdr:cNvPr id="388" name="フローチャート: 判断 387">
          <a:extLst>
            <a:ext uri="{FF2B5EF4-FFF2-40B4-BE49-F238E27FC236}">
              <a16:creationId xmlns:a16="http://schemas.microsoft.com/office/drawing/2014/main" id="{C7A894BC-4AB3-4146-B7EC-0A8C731523EF}"/>
            </a:ext>
          </a:extLst>
        </xdr:cNvPr>
        <xdr:cNvSpPr/>
      </xdr:nvSpPr>
      <xdr:spPr>
        <a:xfrm>
          <a:off x="13887450" y="980821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55335</xdr:rowOff>
    </xdr:from>
    <xdr:to>
      <xdr:col>76</xdr:col>
      <xdr:colOff>165100</xdr:colOff>
      <xdr:row>60</xdr:row>
      <xdr:rowOff>156935</xdr:rowOff>
    </xdr:to>
    <xdr:sp macro="" textlink="">
      <xdr:nvSpPr>
        <xdr:cNvPr id="389" name="フローチャート: 判断 388">
          <a:extLst>
            <a:ext uri="{FF2B5EF4-FFF2-40B4-BE49-F238E27FC236}">
              <a16:creationId xmlns:a16="http://schemas.microsoft.com/office/drawing/2014/main" id="{C4A1C8B7-1DE8-437D-B702-F6DAB9393B1B}"/>
            </a:ext>
          </a:extLst>
        </xdr:cNvPr>
        <xdr:cNvSpPr/>
      </xdr:nvSpPr>
      <xdr:spPr>
        <a:xfrm>
          <a:off x="13096875" y="978036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21046</xdr:rowOff>
    </xdr:from>
    <xdr:to>
      <xdr:col>72</xdr:col>
      <xdr:colOff>38100</xdr:colOff>
      <xdr:row>60</xdr:row>
      <xdr:rowOff>122646</xdr:rowOff>
    </xdr:to>
    <xdr:sp macro="" textlink="">
      <xdr:nvSpPr>
        <xdr:cNvPr id="390" name="フローチャート: 判断 389">
          <a:extLst>
            <a:ext uri="{FF2B5EF4-FFF2-40B4-BE49-F238E27FC236}">
              <a16:creationId xmlns:a16="http://schemas.microsoft.com/office/drawing/2014/main" id="{EFE9EDDD-26DD-47AA-941C-1FB2294D8A9B}"/>
            </a:ext>
          </a:extLst>
        </xdr:cNvPr>
        <xdr:cNvSpPr/>
      </xdr:nvSpPr>
      <xdr:spPr>
        <a:xfrm>
          <a:off x="12296775" y="974607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17780</xdr:rowOff>
    </xdr:from>
    <xdr:to>
      <xdr:col>67</xdr:col>
      <xdr:colOff>101600</xdr:colOff>
      <xdr:row>60</xdr:row>
      <xdr:rowOff>119380</xdr:rowOff>
    </xdr:to>
    <xdr:sp macro="" textlink="">
      <xdr:nvSpPr>
        <xdr:cNvPr id="391" name="フローチャート: 判断 390">
          <a:extLst>
            <a:ext uri="{FF2B5EF4-FFF2-40B4-BE49-F238E27FC236}">
              <a16:creationId xmlns:a16="http://schemas.microsoft.com/office/drawing/2014/main" id="{DB41A9E9-6C95-455B-B8D2-4E4EE2A934B1}"/>
            </a:ext>
          </a:extLst>
        </xdr:cNvPr>
        <xdr:cNvSpPr/>
      </xdr:nvSpPr>
      <xdr:spPr>
        <a:xfrm>
          <a:off x="11487150" y="974280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92" name="テキスト ボックス 391">
          <a:extLst>
            <a:ext uri="{FF2B5EF4-FFF2-40B4-BE49-F238E27FC236}">
              <a16:creationId xmlns:a16="http://schemas.microsoft.com/office/drawing/2014/main" id="{EA5612A5-F871-4FDE-8DAB-09352F26AD8E}"/>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93" name="テキスト ボックス 392">
          <a:extLst>
            <a:ext uri="{FF2B5EF4-FFF2-40B4-BE49-F238E27FC236}">
              <a16:creationId xmlns:a16="http://schemas.microsoft.com/office/drawing/2014/main" id="{4C311A46-B13C-49AA-A5DE-CEA39B1A9FF1}"/>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94" name="テキスト ボックス 393">
          <a:extLst>
            <a:ext uri="{FF2B5EF4-FFF2-40B4-BE49-F238E27FC236}">
              <a16:creationId xmlns:a16="http://schemas.microsoft.com/office/drawing/2014/main" id="{0B89DCDD-3CD8-4F6F-AE69-865DA9422AC0}"/>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95" name="テキスト ボックス 394">
          <a:extLst>
            <a:ext uri="{FF2B5EF4-FFF2-40B4-BE49-F238E27FC236}">
              <a16:creationId xmlns:a16="http://schemas.microsoft.com/office/drawing/2014/main" id="{4DADBDCB-B999-402E-B654-8C1A758EDC46}"/>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96" name="テキスト ボックス 395">
          <a:extLst>
            <a:ext uri="{FF2B5EF4-FFF2-40B4-BE49-F238E27FC236}">
              <a16:creationId xmlns:a16="http://schemas.microsoft.com/office/drawing/2014/main" id="{17D2FBE4-463F-46B8-82B5-D5B9D05F11E4}"/>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61</xdr:row>
      <xdr:rowOff>27577</xdr:rowOff>
    </xdr:from>
    <xdr:to>
      <xdr:col>72</xdr:col>
      <xdr:colOff>38100</xdr:colOff>
      <xdr:row>61</xdr:row>
      <xdr:rowOff>129177</xdr:rowOff>
    </xdr:to>
    <xdr:sp macro="" textlink="">
      <xdr:nvSpPr>
        <xdr:cNvPr id="397" name="楕円 396">
          <a:extLst>
            <a:ext uri="{FF2B5EF4-FFF2-40B4-BE49-F238E27FC236}">
              <a16:creationId xmlns:a16="http://schemas.microsoft.com/office/drawing/2014/main" id="{8C2D1A62-8EEB-4AD3-A13F-19E72D1DB812}"/>
            </a:ext>
          </a:extLst>
        </xdr:cNvPr>
        <xdr:cNvSpPr/>
      </xdr:nvSpPr>
      <xdr:spPr>
        <a:xfrm>
          <a:off x="12296775" y="991770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27577</xdr:rowOff>
    </xdr:from>
    <xdr:to>
      <xdr:col>67</xdr:col>
      <xdr:colOff>101600</xdr:colOff>
      <xdr:row>61</xdr:row>
      <xdr:rowOff>129177</xdr:rowOff>
    </xdr:to>
    <xdr:sp macro="" textlink="">
      <xdr:nvSpPr>
        <xdr:cNvPr id="398" name="楕円 397">
          <a:extLst>
            <a:ext uri="{FF2B5EF4-FFF2-40B4-BE49-F238E27FC236}">
              <a16:creationId xmlns:a16="http://schemas.microsoft.com/office/drawing/2014/main" id="{FD6DD3F5-F790-4B48-9B86-392D8E0F7D28}"/>
            </a:ext>
          </a:extLst>
        </xdr:cNvPr>
        <xdr:cNvSpPr/>
      </xdr:nvSpPr>
      <xdr:spPr>
        <a:xfrm>
          <a:off x="11487150" y="991770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78377</xdr:rowOff>
    </xdr:from>
    <xdr:to>
      <xdr:col>71</xdr:col>
      <xdr:colOff>177800</xdr:colOff>
      <xdr:row>61</xdr:row>
      <xdr:rowOff>78377</xdr:rowOff>
    </xdr:to>
    <xdr:cxnSp macro="">
      <xdr:nvCxnSpPr>
        <xdr:cNvPr id="399" name="直線コネクタ 398">
          <a:extLst>
            <a:ext uri="{FF2B5EF4-FFF2-40B4-BE49-F238E27FC236}">
              <a16:creationId xmlns:a16="http://schemas.microsoft.com/office/drawing/2014/main" id="{C9192C16-7E35-4C01-A67D-73B2A982810E}"/>
            </a:ext>
          </a:extLst>
        </xdr:cNvPr>
        <xdr:cNvCxnSpPr/>
      </xdr:nvCxnSpPr>
      <xdr:spPr>
        <a:xfrm>
          <a:off x="11534775" y="9965327"/>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33037</xdr:rowOff>
    </xdr:from>
    <xdr:ext cx="405111" cy="259045"/>
    <xdr:sp macro="" textlink="">
      <xdr:nvSpPr>
        <xdr:cNvPr id="400" name="n_1aveValue【保健センター・保健所】&#10;有形固定資産減価償却率">
          <a:extLst>
            <a:ext uri="{FF2B5EF4-FFF2-40B4-BE49-F238E27FC236}">
              <a16:creationId xmlns:a16="http://schemas.microsoft.com/office/drawing/2014/main" id="{679FBC4D-DAD4-44B4-B2F2-F6F88026F368}"/>
            </a:ext>
          </a:extLst>
        </xdr:cNvPr>
        <xdr:cNvSpPr txBox="1"/>
      </xdr:nvSpPr>
      <xdr:spPr>
        <a:xfrm>
          <a:off x="13745219" y="9592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2012</xdr:rowOff>
    </xdr:from>
    <xdr:ext cx="405111" cy="259045"/>
    <xdr:sp macro="" textlink="">
      <xdr:nvSpPr>
        <xdr:cNvPr id="401" name="n_2aveValue【保健センター・保健所】&#10;有形固定資産減価償却率">
          <a:extLst>
            <a:ext uri="{FF2B5EF4-FFF2-40B4-BE49-F238E27FC236}">
              <a16:creationId xmlns:a16="http://schemas.microsoft.com/office/drawing/2014/main" id="{6305E213-DC8C-457F-9C3A-A3FFF2FC090A}"/>
            </a:ext>
          </a:extLst>
        </xdr:cNvPr>
        <xdr:cNvSpPr txBox="1"/>
      </xdr:nvSpPr>
      <xdr:spPr>
        <a:xfrm>
          <a:off x="12964169" y="956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139173</xdr:rowOff>
    </xdr:from>
    <xdr:ext cx="405111" cy="259045"/>
    <xdr:sp macro="" textlink="">
      <xdr:nvSpPr>
        <xdr:cNvPr id="402" name="n_3aveValue【保健センター・保健所】&#10;有形固定資産減価償却率">
          <a:extLst>
            <a:ext uri="{FF2B5EF4-FFF2-40B4-BE49-F238E27FC236}">
              <a16:creationId xmlns:a16="http://schemas.microsoft.com/office/drawing/2014/main" id="{7389D694-0478-4EAD-AE48-65960F6CEF16}"/>
            </a:ext>
          </a:extLst>
        </xdr:cNvPr>
        <xdr:cNvSpPr txBox="1"/>
      </xdr:nvSpPr>
      <xdr:spPr>
        <a:xfrm>
          <a:off x="12164069" y="9543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135907</xdr:rowOff>
    </xdr:from>
    <xdr:ext cx="405111" cy="259045"/>
    <xdr:sp macro="" textlink="">
      <xdr:nvSpPr>
        <xdr:cNvPr id="403" name="n_4aveValue【保健センター・保健所】&#10;有形固定資産減価償却率">
          <a:extLst>
            <a:ext uri="{FF2B5EF4-FFF2-40B4-BE49-F238E27FC236}">
              <a16:creationId xmlns:a16="http://schemas.microsoft.com/office/drawing/2014/main" id="{7C9695B9-6281-475A-93A6-D5DE046FDCD2}"/>
            </a:ext>
          </a:extLst>
        </xdr:cNvPr>
        <xdr:cNvSpPr txBox="1"/>
      </xdr:nvSpPr>
      <xdr:spPr>
        <a:xfrm>
          <a:off x="11354444" y="953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120304</xdr:rowOff>
    </xdr:from>
    <xdr:ext cx="405111" cy="259045"/>
    <xdr:sp macro="" textlink="">
      <xdr:nvSpPr>
        <xdr:cNvPr id="404" name="n_3mainValue【保健センター・保健所】&#10;有形固定資産減価償却率">
          <a:extLst>
            <a:ext uri="{FF2B5EF4-FFF2-40B4-BE49-F238E27FC236}">
              <a16:creationId xmlns:a16="http://schemas.microsoft.com/office/drawing/2014/main" id="{2F6CBE97-850F-4308-83F7-FD19A810A844}"/>
            </a:ext>
          </a:extLst>
        </xdr:cNvPr>
        <xdr:cNvSpPr txBox="1"/>
      </xdr:nvSpPr>
      <xdr:spPr>
        <a:xfrm>
          <a:off x="12164069" y="10010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120304</xdr:rowOff>
    </xdr:from>
    <xdr:ext cx="405111" cy="259045"/>
    <xdr:sp macro="" textlink="">
      <xdr:nvSpPr>
        <xdr:cNvPr id="405" name="n_4mainValue【保健センター・保健所】&#10;有形固定資産減価償却率">
          <a:extLst>
            <a:ext uri="{FF2B5EF4-FFF2-40B4-BE49-F238E27FC236}">
              <a16:creationId xmlns:a16="http://schemas.microsoft.com/office/drawing/2014/main" id="{BD1A3EE5-ED02-4537-A68F-C5637310F6CF}"/>
            </a:ext>
          </a:extLst>
        </xdr:cNvPr>
        <xdr:cNvSpPr txBox="1"/>
      </xdr:nvSpPr>
      <xdr:spPr>
        <a:xfrm>
          <a:off x="11354444" y="10010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06" name="正方形/長方形 405">
          <a:extLst>
            <a:ext uri="{FF2B5EF4-FFF2-40B4-BE49-F238E27FC236}">
              <a16:creationId xmlns:a16="http://schemas.microsoft.com/office/drawing/2014/main" id="{7CF42B03-4A45-4D48-9542-C725FDAA9777}"/>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07" name="正方形/長方形 406">
          <a:extLst>
            <a:ext uri="{FF2B5EF4-FFF2-40B4-BE49-F238E27FC236}">
              <a16:creationId xmlns:a16="http://schemas.microsoft.com/office/drawing/2014/main" id="{93F97304-3310-44F7-BBA9-356D68C89C84}"/>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08" name="正方形/長方形 407">
          <a:extLst>
            <a:ext uri="{FF2B5EF4-FFF2-40B4-BE49-F238E27FC236}">
              <a16:creationId xmlns:a16="http://schemas.microsoft.com/office/drawing/2014/main" id="{8E294F8C-3230-464D-89AB-555EB493F9BB}"/>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09" name="正方形/長方形 408">
          <a:extLst>
            <a:ext uri="{FF2B5EF4-FFF2-40B4-BE49-F238E27FC236}">
              <a16:creationId xmlns:a16="http://schemas.microsoft.com/office/drawing/2014/main" id="{D1AE47A1-8B1B-482F-A191-F7F7032103A5}"/>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0" name="正方形/長方形 409">
          <a:extLst>
            <a:ext uri="{FF2B5EF4-FFF2-40B4-BE49-F238E27FC236}">
              <a16:creationId xmlns:a16="http://schemas.microsoft.com/office/drawing/2014/main" id="{0B4EE092-5F89-4112-9B32-1FE2005D22A7}"/>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1" name="正方形/長方形 410">
          <a:extLst>
            <a:ext uri="{FF2B5EF4-FFF2-40B4-BE49-F238E27FC236}">
              <a16:creationId xmlns:a16="http://schemas.microsoft.com/office/drawing/2014/main" id="{98136E5E-B4B0-49A0-8D32-F0877742A4E1}"/>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12" name="正方形/長方形 411">
          <a:extLst>
            <a:ext uri="{FF2B5EF4-FFF2-40B4-BE49-F238E27FC236}">
              <a16:creationId xmlns:a16="http://schemas.microsoft.com/office/drawing/2014/main" id="{61B738A5-79A1-4B70-9841-53F66FBB18EE}"/>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13" name="正方形/長方形 412">
          <a:extLst>
            <a:ext uri="{FF2B5EF4-FFF2-40B4-BE49-F238E27FC236}">
              <a16:creationId xmlns:a16="http://schemas.microsoft.com/office/drawing/2014/main" id="{923F69E9-3C42-480F-8AF4-B6F69F653DF7}"/>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14" name="テキスト ボックス 413">
          <a:extLst>
            <a:ext uri="{FF2B5EF4-FFF2-40B4-BE49-F238E27FC236}">
              <a16:creationId xmlns:a16="http://schemas.microsoft.com/office/drawing/2014/main" id="{E072970F-D988-4C86-8B1D-E477B4335B68}"/>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15" name="直線コネクタ 414">
          <a:extLst>
            <a:ext uri="{FF2B5EF4-FFF2-40B4-BE49-F238E27FC236}">
              <a16:creationId xmlns:a16="http://schemas.microsoft.com/office/drawing/2014/main" id="{D019FF1D-98F5-4BDE-959A-C1BC999C6BEE}"/>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16" name="直線コネクタ 415">
          <a:extLst>
            <a:ext uri="{FF2B5EF4-FFF2-40B4-BE49-F238E27FC236}">
              <a16:creationId xmlns:a16="http://schemas.microsoft.com/office/drawing/2014/main" id="{01DF1CC5-6E1D-4EF0-9EB1-6959952388BF}"/>
            </a:ext>
          </a:extLst>
        </xdr:cNvPr>
        <xdr:cNvCxnSpPr/>
      </xdr:nvCxnSpPr>
      <xdr:spPr>
        <a:xfrm>
          <a:off x="164592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17" name="テキスト ボックス 416">
          <a:extLst>
            <a:ext uri="{FF2B5EF4-FFF2-40B4-BE49-F238E27FC236}">
              <a16:creationId xmlns:a16="http://schemas.microsoft.com/office/drawing/2014/main" id="{E628D4F2-B6B6-42A2-AB82-E16F9DD7EC23}"/>
            </a:ext>
          </a:extLst>
        </xdr:cNvPr>
        <xdr:cNvSpPr txBox="1"/>
      </xdr:nvSpPr>
      <xdr:spPr>
        <a:xfrm>
          <a:off x="160523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18" name="直線コネクタ 417">
          <a:extLst>
            <a:ext uri="{FF2B5EF4-FFF2-40B4-BE49-F238E27FC236}">
              <a16:creationId xmlns:a16="http://schemas.microsoft.com/office/drawing/2014/main" id="{38B257DF-9679-4EB1-AE42-1743E0647F8F}"/>
            </a:ext>
          </a:extLst>
        </xdr:cNvPr>
        <xdr:cNvCxnSpPr/>
      </xdr:nvCxnSpPr>
      <xdr:spPr>
        <a:xfrm>
          <a:off x="164592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19" name="テキスト ボックス 418">
          <a:extLst>
            <a:ext uri="{FF2B5EF4-FFF2-40B4-BE49-F238E27FC236}">
              <a16:creationId xmlns:a16="http://schemas.microsoft.com/office/drawing/2014/main" id="{87C363B8-E168-458E-8178-164FF3189660}"/>
            </a:ext>
          </a:extLst>
        </xdr:cNvPr>
        <xdr:cNvSpPr txBox="1"/>
      </xdr:nvSpPr>
      <xdr:spPr>
        <a:xfrm>
          <a:off x="16052346" y="100567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20" name="直線コネクタ 419">
          <a:extLst>
            <a:ext uri="{FF2B5EF4-FFF2-40B4-BE49-F238E27FC236}">
              <a16:creationId xmlns:a16="http://schemas.microsoft.com/office/drawing/2014/main" id="{439E126D-AC15-452B-90EB-07A1A8F795FF}"/>
            </a:ext>
          </a:extLst>
        </xdr:cNvPr>
        <xdr:cNvCxnSpPr/>
      </xdr:nvCxnSpPr>
      <xdr:spPr>
        <a:xfrm>
          <a:off x="164592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21" name="テキスト ボックス 420">
          <a:extLst>
            <a:ext uri="{FF2B5EF4-FFF2-40B4-BE49-F238E27FC236}">
              <a16:creationId xmlns:a16="http://schemas.microsoft.com/office/drawing/2014/main" id="{DB9A8E25-DEA3-47C4-9E21-FEEFD26D6A3D}"/>
            </a:ext>
          </a:extLst>
        </xdr:cNvPr>
        <xdr:cNvSpPr txBox="1"/>
      </xdr:nvSpPr>
      <xdr:spPr>
        <a:xfrm>
          <a:off x="16052346" y="974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22" name="直線コネクタ 421">
          <a:extLst>
            <a:ext uri="{FF2B5EF4-FFF2-40B4-BE49-F238E27FC236}">
              <a16:creationId xmlns:a16="http://schemas.microsoft.com/office/drawing/2014/main" id="{B9A265DD-3ADB-470C-9CB5-9AE79FD4FD30}"/>
            </a:ext>
          </a:extLst>
        </xdr:cNvPr>
        <xdr:cNvCxnSpPr/>
      </xdr:nvCxnSpPr>
      <xdr:spPr>
        <a:xfrm>
          <a:off x="164592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23" name="テキスト ボックス 422">
          <a:extLst>
            <a:ext uri="{FF2B5EF4-FFF2-40B4-BE49-F238E27FC236}">
              <a16:creationId xmlns:a16="http://schemas.microsoft.com/office/drawing/2014/main" id="{670A7A05-EC0C-4233-A598-0847AE3A1891}"/>
            </a:ext>
          </a:extLst>
        </xdr:cNvPr>
        <xdr:cNvSpPr txBox="1"/>
      </xdr:nvSpPr>
      <xdr:spPr>
        <a:xfrm>
          <a:off x="16052346" y="9438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24" name="直線コネクタ 423">
          <a:extLst>
            <a:ext uri="{FF2B5EF4-FFF2-40B4-BE49-F238E27FC236}">
              <a16:creationId xmlns:a16="http://schemas.microsoft.com/office/drawing/2014/main" id="{60F4E202-C2D3-4335-9D6F-1E9B642A9B08}"/>
            </a:ext>
          </a:extLst>
        </xdr:cNvPr>
        <xdr:cNvCxnSpPr/>
      </xdr:nvCxnSpPr>
      <xdr:spPr>
        <a:xfrm>
          <a:off x="164592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25" name="テキスト ボックス 424">
          <a:extLst>
            <a:ext uri="{FF2B5EF4-FFF2-40B4-BE49-F238E27FC236}">
              <a16:creationId xmlns:a16="http://schemas.microsoft.com/office/drawing/2014/main" id="{F6566E8E-484F-44F7-85CA-148291771349}"/>
            </a:ext>
          </a:extLst>
        </xdr:cNvPr>
        <xdr:cNvSpPr txBox="1"/>
      </xdr:nvSpPr>
      <xdr:spPr>
        <a:xfrm>
          <a:off x="16052346" y="91278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26" name="直線コネクタ 425">
          <a:extLst>
            <a:ext uri="{FF2B5EF4-FFF2-40B4-BE49-F238E27FC236}">
              <a16:creationId xmlns:a16="http://schemas.microsoft.com/office/drawing/2014/main" id="{EF6C80CE-F990-4F88-9464-89B018E671B5}"/>
            </a:ext>
          </a:extLst>
        </xdr:cNvPr>
        <xdr:cNvCxnSpPr/>
      </xdr:nvCxnSpPr>
      <xdr:spPr>
        <a:xfrm>
          <a:off x="164592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27" name="テキスト ボックス 426">
          <a:extLst>
            <a:ext uri="{FF2B5EF4-FFF2-40B4-BE49-F238E27FC236}">
              <a16:creationId xmlns:a16="http://schemas.microsoft.com/office/drawing/2014/main" id="{F7407D70-D889-4076-A546-4950EC8D61FF}"/>
            </a:ext>
          </a:extLst>
        </xdr:cNvPr>
        <xdr:cNvSpPr txBox="1"/>
      </xdr:nvSpPr>
      <xdr:spPr>
        <a:xfrm>
          <a:off x="16052346" y="882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28" name="直線コネクタ 427">
          <a:extLst>
            <a:ext uri="{FF2B5EF4-FFF2-40B4-BE49-F238E27FC236}">
              <a16:creationId xmlns:a16="http://schemas.microsoft.com/office/drawing/2014/main" id="{175EA9EB-E883-42FD-9386-13C925500BA2}"/>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29" name="テキスト ボックス 428">
          <a:extLst>
            <a:ext uri="{FF2B5EF4-FFF2-40B4-BE49-F238E27FC236}">
              <a16:creationId xmlns:a16="http://schemas.microsoft.com/office/drawing/2014/main" id="{201C0D2F-8677-47C5-9FD3-473D5DE404F7}"/>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30" name="【保健センター・保健所】&#10;一人当たり面積グラフ枠">
          <a:extLst>
            <a:ext uri="{FF2B5EF4-FFF2-40B4-BE49-F238E27FC236}">
              <a16:creationId xmlns:a16="http://schemas.microsoft.com/office/drawing/2014/main" id="{976CF06C-AF1E-4AC3-8CEB-D52EAA7D008C}"/>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112667</xdr:rowOff>
    </xdr:from>
    <xdr:to>
      <xdr:col>116</xdr:col>
      <xdr:colOff>62864</xdr:colOff>
      <xdr:row>64</xdr:row>
      <xdr:rowOff>91440</xdr:rowOff>
    </xdr:to>
    <xdr:cxnSp macro="">
      <xdr:nvCxnSpPr>
        <xdr:cNvPr id="431" name="直線コネクタ 430">
          <a:extLst>
            <a:ext uri="{FF2B5EF4-FFF2-40B4-BE49-F238E27FC236}">
              <a16:creationId xmlns:a16="http://schemas.microsoft.com/office/drawing/2014/main" id="{7EAB8E98-D48D-498F-B99D-FC2469B4D8B1}"/>
            </a:ext>
          </a:extLst>
        </xdr:cNvPr>
        <xdr:cNvCxnSpPr/>
      </xdr:nvCxnSpPr>
      <xdr:spPr>
        <a:xfrm flipV="1">
          <a:off x="19954239" y="9028067"/>
          <a:ext cx="0" cy="1432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95267</xdr:rowOff>
    </xdr:from>
    <xdr:ext cx="469744" cy="259045"/>
    <xdr:sp macro="" textlink="">
      <xdr:nvSpPr>
        <xdr:cNvPr id="432" name="【保健センター・保健所】&#10;一人当たり面積最小値テキスト">
          <a:extLst>
            <a:ext uri="{FF2B5EF4-FFF2-40B4-BE49-F238E27FC236}">
              <a16:creationId xmlns:a16="http://schemas.microsoft.com/office/drawing/2014/main" id="{65D31DA2-219E-472D-A4B9-5C8CA38E14E6}"/>
            </a:ext>
          </a:extLst>
        </xdr:cNvPr>
        <xdr:cNvSpPr txBox="1"/>
      </xdr:nvSpPr>
      <xdr:spPr>
        <a:xfrm>
          <a:off x="19992975" y="10467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91440</xdr:rowOff>
    </xdr:from>
    <xdr:to>
      <xdr:col>116</xdr:col>
      <xdr:colOff>152400</xdr:colOff>
      <xdr:row>64</xdr:row>
      <xdr:rowOff>91440</xdr:rowOff>
    </xdr:to>
    <xdr:cxnSp macro="">
      <xdr:nvCxnSpPr>
        <xdr:cNvPr id="433" name="直線コネクタ 432">
          <a:extLst>
            <a:ext uri="{FF2B5EF4-FFF2-40B4-BE49-F238E27FC236}">
              <a16:creationId xmlns:a16="http://schemas.microsoft.com/office/drawing/2014/main" id="{25B9BA39-6259-40F6-93F6-B43F5AADFDE5}"/>
            </a:ext>
          </a:extLst>
        </xdr:cNvPr>
        <xdr:cNvCxnSpPr/>
      </xdr:nvCxnSpPr>
      <xdr:spPr>
        <a:xfrm>
          <a:off x="19878675" y="104609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59344</xdr:rowOff>
    </xdr:from>
    <xdr:ext cx="469744" cy="259045"/>
    <xdr:sp macro="" textlink="">
      <xdr:nvSpPr>
        <xdr:cNvPr id="434" name="【保健センター・保健所】&#10;一人当たり面積最大値テキスト">
          <a:extLst>
            <a:ext uri="{FF2B5EF4-FFF2-40B4-BE49-F238E27FC236}">
              <a16:creationId xmlns:a16="http://schemas.microsoft.com/office/drawing/2014/main" id="{AD01554A-9F3F-47EE-BA7D-7211D1AB15FA}"/>
            </a:ext>
          </a:extLst>
        </xdr:cNvPr>
        <xdr:cNvSpPr txBox="1"/>
      </xdr:nvSpPr>
      <xdr:spPr>
        <a:xfrm>
          <a:off x="19992975" y="8812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112667</xdr:rowOff>
    </xdr:from>
    <xdr:to>
      <xdr:col>116</xdr:col>
      <xdr:colOff>152400</xdr:colOff>
      <xdr:row>55</xdr:row>
      <xdr:rowOff>112667</xdr:rowOff>
    </xdr:to>
    <xdr:cxnSp macro="">
      <xdr:nvCxnSpPr>
        <xdr:cNvPr id="435" name="直線コネクタ 434">
          <a:extLst>
            <a:ext uri="{FF2B5EF4-FFF2-40B4-BE49-F238E27FC236}">
              <a16:creationId xmlns:a16="http://schemas.microsoft.com/office/drawing/2014/main" id="{862FD395-4058-410B-AE12-5B64D6611742}"/>
            </a:ext>
          </a:extLst>
        </xdr:cNvPr>
        <xdr:cNvCxnSpPr/>
      </xdr:nvCxnSpPr>
      <xdr:spPr>
        <a:xfrm>
          <a:off x="19878675" y="902806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167657</xdr:rowOff>
    </xdr:from>
    <xdr:ext cx="469744" cy="259045"/>
    <xdr:sp macro="" textlink="">
      <xdr:nvSpPr>
        <xdr:cNvPr id="436" name="【保健センター・保健所】&#10;一人当たり面積平均値テキスト">
          <a:extLst>
            <a:ext uri="{FF2B5EF4-FFF2-40B4-BE49-F238E27FC236}">
              <a16:creationId xmlns:a16="http://schemas.microsoft.com/office/drawing/2014/main" id="{5A031050-BA53-4F46-A508-594C3516D09F}"/>
            </a:ext>
          </a:extLst>
        </xdr:cNvPr>
        <xdr:cNvSpPr txBox="1"/>
      </xdr:nvSpPr>
      <xdr:spPr>
        <a:xfrm>
          <a:off x="19992975" y="10051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17780</xdr:rowOff>
    </xdr:from>
    <xdr:to>
      <xdr:col>116</xdr:col>
      <xdr:colOff>114300</xdr:colOff>
      <xdr:row>62</xdr:row>
      <xdr:rowOff>119380</xdr:rowOff>
    </xdr:to>
    <xdr:sp macro="" textlink="">
      <xdr:nvSpPr>
        <xdr:cNvPr id="437" name="フローチャート: 判断 436">
          <a:extLst>
            <a:ext uri="{FF2B5EF4-FFF2-40B4-BE49-F238E27FC236}">
              <a16:creationId xmlns:a16="http://schemas.microsoft.com/office/drawing/2014/main" id="{3D97D8A9-AEAD-47D9-97AA-D743A69DB546}"/>
            </a:ext>
          </a:extLst>
        </xdr:cNvPr>
        <xdr:cNvSpPr/>
      </xdr:nvSpPr>
      <xdr:spPr>
        <a:xfrm>
          <a:off x="19897725" y="1006665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63500</xdr:rowOff>
    </xdr:from>
    <xdr:to>
      <xdr:col>112</xdr:col>
      <xdr:colOff>38100</xdr:colOff>
      <xdr:row>62</xdr:row>
      <xdr:rowOff>165100</xdr:rowOff>
    </xdr:to>
    <xdr:sp macro="" textlink="">
      <xdr:nvSpPr>
        <xdr:cNvPr id="438" name="フローチャート: 判断 437">
          <a:extLst>
            <a:ext uri="{FF2B5EF4-FFF2-40B4-BE49-F238E27FC236}">
              <a16:creationId xmlns:a16="http://schemas.microsoft.com/office/drawing/2014/main" id="{371444A8-28A6-4DF1-98F2-986BB2C5D4F7}"/>
            </a:ext>
          </a:extLst>
        </xdr:cNvPr>
        <xdr:cNvSpPr/>
      </xdr:nvSpPr>
      <xdr:spPr>
        <a:xfrm>
          <a:off x="19154775" y="101155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66766</xdr:rowOff>
    </xdr:from>
    <xdr:to>
      <xdr:col>107</xdr:col>
      <xdr:colOff>101600</xdr:colOff>
      <xdr:row>62</xdr:row>
      <xdr:rowOff>168366</xdr:rowOff>
    </xdr:to>
    <xdr:sp macro="" textlink="">
      <xdr:nvSpPr>
        <xdr:cNvPr id="439" name="フローチャート: 判断 438">
          <a:extLst>
            <a:ext uri="{FF2B5EF4-FFF2-40B4-BE49-F238E27FC236}">
              <a16:creationId xmlns:a16="http://schemas.microsoft.com/office/drawing/2014/main" id="{F2970F5B-09D1-464F-B276-73DE25D477C4}"/>
            </a:ext>
          </a:extLst>
        </xdr:cNvPr>
        <xdr:cNvSpPr/>
      </xdr:nvSpPr>
      <xdr:spPr>
        <a:xfrm>
          <a:off x="18345150" y="1011246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66766</xdr:rowOff>
    </xdr:from>
    <xdr:to>
      <xdr:col>102</xdr:col>
      <xdr:colOff>165100</xdr:colOff>
      <xdr:row>62</xdr:row>
      <xdr:rowOff>168366</xdr:rowOff>
    </xdr:to>
    <xdr:sp macro="" textlink="">
      <xdr:nvSpPr>
        <xdr:cNvPr id="440" name="フローチャート: 判断 439">
          <a:extLst>
            <a:ext uri="{FF2B5EF4-FFF2-40B4-BE49-F238E27FC236}">
              <a16:creationId xmlns:a16="http://schemas.microsoft.com/office/drawing/2014/main" id="{74AC8DE7-45D7-4B71-826B-5E9E55D8E7DB}"/>
            </a:ext>
          </a:extLst>
        </xdr:cNvPr>
        <xdr:cNvSpPr/>
      </xdr:nvSpPr>
      <xdr:spPr>
        <a:xfrm>
          <a:off x="17554575" y="1011246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56969</xdr:rowOff>
    </xdr:from>
    <xdr:to>
      <xdr:col>98</xdr:col>
      <xdr:colOff>38100</xdr:colOff>
      <xdr:row>62</xdr:row>
      <xdr:rowOff>158569</xdr:rowOff>
    </xdr:to>
    <xdr:sp macro="" textlink="">
      <xdr:nvSpPr>
        <xdr:cNvPr id="441" name="フローチャート: 判断 440">
          <a:extLst>
            <a:ext uri="{FF2B5EF4-FFF2-40B4-BE49-F238E27FC236}">
              <a16:creationId xmlns:a16="http://schemas.microsoft.com/office/drawing/2014/main" id="{881708E2-7104-4491-984A-0296EA644404}"/>
            </a:ext>
          </a:extLst>
        </xdr:cNvPr>
        <xdr:cNvSpPr/>
      </xdr:nvSpPr>
      <xdr:spPr>
        <a:xfrm>
          <a:off x="16754475" y="1010584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7CD5A105-51BB-4D98-AF0E-B659824A0920}"/>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67888C74-53D6-4920-B84C-F515F47AED1F}"/>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6DF2FEAD-7E86-4803-B701-9A1400B85563}"/>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7E565B48-B202-4CC4-9E32-D2CEDA620C28}"/>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BAEBA046-BA97-4A7A-A3BC-DC1915F18018}"/>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63</xdr:row>
      <xdr:rowOff>166370</xdr:rowOff>
    </xdr:from>
    <xdr:to>
      <xdr:col>102</xdr:col>
      <xdr:colOff>165100</xdr:colOff>
      <xdr:row>64</xdr:row>
      <xdr:rowOff>96520</xdr:rowOff>
    </xdr:to>
    <xdr:sp macro="" textlink="">
      <xdr:nvSpPr>
        <xdr:cNvPr id="447" name="楕円 446">
          <a:extLst>
            <a:ext uri="{FF2B5EF4-FFF2-40B4-BE49-F238E27FC236}">
              <a16:creationId xmlns:a16="http://schemas.microsoft.com/office/drawing/2014/main" id="{C01FB561-7CEB-494D-97A5-93AA6FEB5A10}"/>
            </a:ext>
          </a:extLst>
        </xdr:cNvPr>
        <xdr:cNvSpPr/>
      </xdr:nvSpPr>
      <xdr:spPr>
        <a:xfrm>
          <a:off x="17554575" y="103739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166370</xdr:rowOff>
    </xdr:from>
    <xdr:to>
      <xdr:col>98</xdr:col>
      <xdr:colOff>38100</xdr:colOff>
      <xdr:row>64</xdr:row>
      <xdr:rowOff>96520</xdr:rowOff>
    </xdr:to>
    <xdr:sp macro="" textlink="">
      <xdr:nvSpPr>
        <xdr:cNvPr id="448" name="楕円 447">
          <a:extLst>
            <a:ext uri="{FF2B5EF4-FFF2-40B4-BE49-F238E27FC236}">
              <a16:creationId xmlns:a16="http://schemas.microsoft.com/office/drawing/2014/main" id="{6FE43F49-52FA-4687-B076-0901D560316F}"/>
            </a:ext>
          </a:extLst>
        </xdr:cNvPr>
        <xdr:cNvSpPr/>
      </xdr:nvSpPr>
      <xdr:spPr>
        <a:xfrm>
          <a:off x="16754475" y="1037399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45720</xdr:rowOff>
    </xdr:from>
    <xdr:to>
      <xdr:col>102</xdr:col>
      <xdr:colOff>114300</xdr:colOff>
      <xdr:row>64</xdr:row>
      <xdr:rowOff>45720</xdr:rowOff>
    </xdr:to>
    <xdr:cxnSp macro="">
      <xdr:nvCxnSpPr>
        <xdr:cNvPr id="449" name="直線コネクタ 448">
          <a:extLst>
            <a:ext uri="{FF2B5EF4-FFF2-40B4-BE49-F238E27FC236}">
              <a16:creationId xmlns:a16="http://schemas.microsoft.com/office/drawing/2014/main" id="{4920C936-9FD6-4C35-864C-306210A4D934}"/>
            </a:ext>
          </a:extLst>
        </xdr:cNvPr>
        <xdr:cNvCxnSpPr/>
      </xdr:nvCxnSpPr>
      <xdr:spPr>
        <a:xfrm>
          <a:off x="16802100" y="1042162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10177</xdr:rowOff>
    </xdr:from>
    <xdr:ext cx="469744" cy="259045"/>
    <xdr:sp macro="" textlink="">
      <xdr:nvSpPr>
        <xdr:cNvPr id="450" name="n_1aveValue【保健センター・保健所】&#10;一人当たり面積">
          <a:extLst>
            <a:ext uri="{FF2B5EF4-FFF2-40B4-BE49-F238E27FC236}">
              <a16:creationId xmlns:a16="http://schemas.microsoft.com/office/drawing/2014/main" id="{FEB113B6-7D8F-4C0A-934F-FF042DCFD57E}"/>
            </a:ext>
          </a:extLst>
        </xdr:cNvPr>
        <xdr:cNvSpPr txBox="1"/>
      </xdr:nvSpPr>
      <xdr:spPr>
        <a:xfrm>
          <a:off x="18983402" y="989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13443</xdr:rowOff>
    </xdr:from>
    <xdr:ext cx="469744" cy="259045"/>
    <xdr:sp macro="" textlink="">
      <xdr:nvSpPr>
        <xdr:cNvPr id="451" name="n_2aveValue【保健センター・保健所】&#10;一人当たり面積">
          <a:extLst>
            <a:ext uri="{FF2B5EF4-FFF2-40B4-BE49-F238E27FC236}">
              <a16:creationId xmlns:a16="http://schemas.microsoft.com/office/drawing/2014/main" id="{561A274A-D628-4EBC-86D3-759099E0DE3F}"/>
            </a:ext>
          </a:extLst>
        </xdr:cNvPr>
        <xdr:cNvSpPr txBox="1"/>
      </xdr:nvSpPr>
      <xdr:spPr>
        <a:xfrm>
          <a:off x="18183302" y="989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13443</xdr:rowOff>
    </xdr:from>
    <xdr:ext cx="469744" cy="259045"/>
    <xdr:sp macro="" textlink="">
      <xdr:nvSpPr>
        <xdr:cNvPr id="452" name="n_3aveValue【保健センター・保健所】&#10;一人当たり面積">
          <a:extLst>
            <a:ext uri="{FF2B5EF4-FFF2-40B4-BE49-F238E27FC236}">
              <a16:creationId xmlns:a16="http://schemas.microsoft.com/office/drawing/2014/main" id="{2922C55B-7A18-41CA-B03B-DD80F7374C9C}"/>
            </a:ext>
          </a:extLst>
        </xdr:cNvPr>
        <xdr:cNvSpPr txBox="1"/>
      </xdr:nvSpPr>
      <xdr:spPr>
        <a:xfrm>
          <a:off x="17383202" y="989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3646</xdr:rowOff>
    </xdr:from>
    <xdr:ext cx="469744" cy="259045"/>
    <xdr:sp macro="" textlink="">
      <xdr:nvSpPr>
        <xdr:cNvPr id="453" name="n_4aveValue【保健センター・保健所】&#10;一人当たり面積">
          <a:extLst>
            <a:ext uri="{FF2B5EF4-FFF2-40B4-BE49-F238E27FC236}">
              <a16:creationId xmlns:a16="http://schemas.microsoft.com/office/drawing/2014/main" id="{56DA8C12-EDE5-4A0F-B84B-B6B7051C5696}"/>
            </a:ext>
          </a:extLst>
        </xdr:cNvPr>
        <xdr:cNvSpPr txBox="1"/>
      </xdr:nvSpPr>
      <xdr:spPr>
        <a:xfrm>
          <a:off x="16592627" y="9893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87647</xdr:rowOff>
    </xdr:from>
    <xdr:ext cx="469744" cy="259045"/>
    <xdr:sp macro="" textlink="">
      <xdr:nvSpPr>
        <xdr:cNvPr id="454" name="n_3mainValue【保健センター・保健所】&#10;一人当たり面積">
          <a:extLst>
            <a:ext uri="{FF2B5EF4-FFF2-40B4-BE49-F238E27FC236}">
              <a16:creationId xmlns:a16="http://schemas.microsoft.com/office/drawing/2014/main" id="{D8DCB806-56F7-43C2-9A7C-48CFD4E00B8F}"/>
            </a:ext>
          </a:extLst>
        </xdr:cNvPr>
        <xdr:cNvSpPr txBox="1"/>
      </xdr:nvSpPr>
      <xdr:spPr>
        <a:xfrm>
          <a:off x="17383202"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87647</xdr:rowOff>
    </xdr:from>
    <xdr:ext cx="469744" cy="259045"/>
    <xdr:sp macro="" textlink="">
      <xdr:nvSpPr>
        <xdr:cNvPr id="455" name="n_4mainValue【保健センター・保健所】&#10;一人当たり面積">
          <a:extLst>
            <a:ext uri="{FF2B5EF4-FFF2-40B4-BE49-F238E27FC236}">
              <a16:creationId xmlns:a16="http://schemas.microsoft.com/office/drawing/2014/main" id="{D65FF8C7-6C7D-4657-80E5-70A34EC7A0C7}"/>
            </a:ext>
          </a:extLst>
        </xdr:cNvPr>
        <xdr:cNvSpPr txBox="1"/>
      </xdr:nvSpPr>
      <xdr:spPr>
        <a:xfrm>
          <a:off x="165926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56" name="正方形/長方形 455">
          <a:extLst>
            <a:ext uri="{FF2B5EF4-FFF2-40B4-BE49-F238E27FC236}">
              <a16:creationId xmlns:a16="http://schemas.microsoft.com/office/drawing/2014/main" id="{2570BDC8-9C31-4162-8EBE-53EC4F7B4870}"/>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57" name="正方形/長方形 456">
          <a:extLst>
            <a:ext uri="{FF2B5EF4-FFF2-40B4-BE49-F238E27FC236}">
              <a16:creationId xmlns:a16="http://schemas.microsoft.com/office/drawing/2014/main" id="{06DC4EFB-C4F7-485B-9C49-3AB7E2C72E3D}"/>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58" name="正方形/長方形 457">
          <a:extLst>
            <a:ext uri="{FF2B5EF4-FFF2-40B4-BE49-F238E27FC236}">
              <a16:creationId xmlns:a16="http://schemas.microsoft.com/office/drawing/2014/main" id="{D3506235-985C-4019-B81D-794FC25469B7}"/>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59" name="正方形/長方形 458">
          <a:extLst>
            <a:ext uri="{FF2B5EF4-FFF2-40B4-BE49-F238E27FC236}">
              <a16:creationId xmlns:a16="http://schemas.microsoft.com/office/drawing/2014/main" id="{F232A96D-8519-447D-9706-54145D6558E0}"/>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0" name="正方形/長方形 459">
          <a:extLst>
            <a:ext uri="{FF2B5EF4-FFF2-40B4-BE49-F238E27FC236}">
              <a16:creationId xmlns:a16="http://schemas.microsoft.com/office/drawing/2014/main" id="{32C09D36-2273-45F2-AC0C-0A80B0D95A69}"/>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1" name="正方形/長方形 460">
          <a:extLst>
            <a:ext uri="{FF2B5EF4-FFF2-40B4-BE49-F238E27FC236}">
              <a16:creationId xmlns:a16="http://schemas.microsoft.com/office/drawing/2014/main" id="{CDA771DD-79E6-4FB7-849C-6F33323083A1}"/>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2" name="正方形/長方形 461">
          <a:extLst>
            <a:ext uri="{FF2B5EF4-FFF2-40B4-BE49-F238E27FC236}">
              <a16:creationId xmlns:a16="http://schemas.microsoft.com/office/drawing/2014/main" id="{47201DDB-A702-406A-8787-3DC47F67D62D}"/>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63" name="正方形/長方形 462">
          <a:extLst>
            <a:ext uri="{FF2B5EF4-FFF2-40B4-BE49-F238E27FC236}">
              <a16:creationId xmlns:a16="http://schemas.microsoft.com/office/drawing/2014/main" id="{D8CD384D-8580-466B-B470-11D4C0D48C54}"/>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64" name="テキスト ボックス 463">
          <a:extLst>
            <a:ext uri="{FF2B5EF4-FFF2-40B4-BE49-F238E27FC236}">
              <a16:creationId xmlns:a16="http://schemas.microsoft.com/office/drawing/2014/main" id="{394CFF19-87E0-4C52-A602-527366E7411B}"/>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65" name="直線コネクタ 464">
          <a:extLst>
            <a:ext uri="{FF2B5EF4-FFF2-40B4-BE49-F238E27FC236}">
              <a16:creationId xmlns:a16="http://schemas.microsoft.com/office/drawing/2014/main" id="{C1959509-2CE2-436D-814C-E6AF7ED69255}"/>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66" name="テキスト ボックス 465">
          <a:extLst>
            <a:ext uri="{FF2B5EF4-FFF2-40B4-BE49-F238E27FC236}">
              <a16:creationId xmlns:a16="http://schemas.microsoft.com/office/drawing/2014/main" id="{17C7D9B8-7ED7-4ED6-8530-C13C0F3DCAB7}"/>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67" name="直線コネクタ 466">
          <a:extLst>
            <a:ext uri="{FF2B5EF4-FFF2-40B4-BE49-F238E27FC236}">
              <a16:creationId xmlns:a16="http://schemas.microsoft.com/office/drawing/2014/main" id="{81AABC8E-697D-47B5-88F4-82D83A9FE1F3}"/>
            </a:ext>
          </a:extLst>
        </xdr:cNvPr>
        <xdr:cNvCxnSpPr/>
      </xdr:nvCxnSpPr>
      <xdr:spPr>
        <a:xfrm>
          <a:off x="11210925" y="140942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68" name="テキスト ボックス 467">
          <a:extLst>
            <a:ext uri="{FF2B5EF4-FFF2-40B4-BE49-F238E27FC236}">
              <a16:creationId xmlns:a16="http://schemas.microsoft.com/office/drawing/2014/main" id="{402A0F54-98DF-4493-BB74-6B547B607398}"/>
            </a:ext>
          </a:extLst>
        </xdr:cNvPr>
        <xdr:cNvSpPr txBox="1"/>
      </xdr:nvSpPr>
      <xdr:spPr>
        <a:xfrm>
          <a:off x="107945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69" name="直線コネクタ 468">
          <a:extLst>
            <a:ext uri="{FF2B5EF4-FFF2-40B4-BE49-F238E27FC236}">
              <a16:creationId xmlns:a16="http://schemas.microsoft.com/office/drawing/2014/main" id="{EB918031-DA72-4310-81C4-DAF80A7BD39B}"/>
            </a:ext>
          </a:extLst>
        </xdr:cNvPr>
        <xdr:cNvCxnSpPr/>
      </xdr:nvCxnSpPr>
      <xdr:spPr>
        <a:xfrm>
          <a:off x="11210925" y="137835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70" name="テキスト ボックス 469">
          <a:extLst>
            <a:ext uri="{FF2B5EF4-FFF2-40B4-BE49-F238E27FC236}">
              <a16:creationId xmlns:a16="http://schemas.microsoft.com/office/drawing/2014/main" id="{32FDFEA4-3E0C-4DA5-A70A-C49D75A46399}"/>
            </a:ext>
          </a:extLst>
        </xdr:cNvPr>
        <xdr:cNvSpPr txBox="1"/>
      </xdr:nvSpPr>
      <xdr:spPr>
        <a:xfrm>
          <a:off x="10845966"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71" name="直線コネクタ 470">
          <a:extLst>
            <a:ext uri="{FF2B5EF4-FFF2-40B4-BE49-F238E27FC236}">
              <a16:creationId xmlns:a16="http://schemas.microsoft.com/office/drawing/2014/main" id="{B0987B82-5BDB-4777-90FF-B81C6E9A4276}"/>
            </a:ext>
          </a:extLst>
        </xdr:cNvPr>
        <xdr:cNvCxnSpPr/>
      </xdr:nvCxnSpPr>
      <xdr:spPr>
        <a:xfrm>
          <a:off x="11210925" y="134760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72" name="テキスト ボックス 471">
          <a:extLst>
            <a:ext uri="{FF2B5EF4-FFF2-40B4-BE49-F238E27FC236}">
              <a16:creationId xmlns:a16="http://schemas.microsoft.com/office/drawing/2014/main" id="{3F59E958-AC38-40AD-AF3E-43C9C0E1EE5C}"/>
            </a:ext>
          </a:extLst>
        </xdr:cNvPr>
        <xdr:cNvSpPr txBox="1"/>
      </xdr:nvSpPr>
      <xdr:spPr>
        <a:xfrm>
          <a:off x="10845966"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73" name="直線コネクタ 472">
          <a:extLst>
            <a:ext uri="{FF2B5EF4-FFF2-40B4-BE49-F238E27FC236}">
              <a16:creationId xmlns:a16="http://schemas.microsoft.com/office/drawing/2014/main" id="{049F39A4-AADB-40D3-9731-228D2C749A1A}"/>
            </a:ext>
          </a:extLst>
        </xdr:cNvPr>
        <xdr:cNvCxnSpPr/>
      </xdr:nvCxnSpPr>
      <xdr:spPr>
        <a:xfrm>
          <a:off x="11210925" y="131748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74" name="テキスト ボックス 473">
          <a:extLst>
            <a:ext uri="{FF2B5EF4-FFF2-40B4-BE49-F238E27FC236}">
              <a16:creationId xmlns:a16="http://schemas.microsoft.com/office/drawing/2014/main" id="{15D894EB-F498-4366-92D5-409DBBB21493}"/>
            </a:ext>
          </a:extLst>
        </xdr:cNvPr>
        <xdr:cNvSpPr txBox="1"/>
      </xdr:nvSpPr>
      <xdr:spPr>
        <a:xfrm>
          <a:off x="10845966"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75" name="直線コネクタ 474">
          <a:extLst>
            <a:ext uri="{FF2B5EF4-FFF2-40B4-BE49-F238E27FC236}">
              <a16:creationId xmlns:a16="http://schemas.microsoft.com/office/drawing/2014/main" id="{56D466AF-9AC3-495D-9AB3-939387C9DA7A}"/>
            </a:ext>
          </a:extLst>
        </xdr:cNvPr>
        <xdr:cNvCxnSpPr/>
      </xdr:nvCxnSpPr>
      <xdr:spPr>
        <a:xfrm>
          <a:off x="11210925" y="128673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76" name="テキスト ボックス 475">
          <a:extLst>
            <a:ext uri="{FF2B5EF4-FFF2-40B4-BE49-F238E27FC236}">
              <a16:creationId xmlns:a16="http://schemas.microsoft.com/office/drawing/2014/main" id="{5E890F17-D9C9-4A9B-BF28-7323B66C71B6}"/>
            </a:ext>
          </a:extLst>
        </xdr:cNvPr>
        <xdr:cNvSpPr txBox="1"/>
      </xdr:nvSpPr>
      <xdr:spPr>
        <a:xfrm>
          <a:off x="10845966"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77" name="直線コネクタ 476">
          <a:extLst>
            <a:ext uri="{FF2B5EF4-FFF2-40B4-BE49-F238E27FC236}">
              <a16:creationId xmlns:a16="http://schemas.microsoft.com/office/drawing/2014/main" id="{911C9676-EF46-4AD0-9BE8-930E1A38B51C}"/>
            </a:ext>
          </a:extLst>
        </xdr:cNvPr>
        <xdr:cNvCxnSpPr/>
      </xdr:nvCxnSpPr>
      <xdr:spPr>
        <a:xfrm>
          <a:off x="11210925" y="1255667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78" name="テキスト ボックス 477">
          <a:extLst>
            <a:ext uri="{FF2B5EF4-FFF2-40B4-BE49-F238E27FC236}">
              <a16:creationId xmlns:a16="http://schemas.microsoft.com/office/drawing/2014/main" id="{102ADFB9-4651-4C1C-AD5E-2AED4AE95376}"/>
            </a:ext>
          </a:extLst>
        </xdr:cNvPr>
        <xdr:cNvSpPr txBox="1"/>
      </xdr:nvSpPr>
      <xdr:spPr>
        <a:xfrm>
          <a:off x="109037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79" name="直線コネクタ 478">
          <a:extLst>
            <a:ext uri="{FF2B5EF4-FFF2-40B4-BE49-F238E27FC236}">
              <a16:creationId xmlns:a16="http://schemas.microsoft.com/office/drawing/2014/main" id="{BA9BD9C9-8B51-40B5-AE67-11C63B05BFC1}"/>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80" name="【消防施設】&#10;有形固定資産減価償却率グラフ枠">
          <a:extLst>
            <a:ext uri="{FF2B5EF4-FFF2-40B4-BE49-F238E27FC236}">
              <a16:creationId xmlns:a16="http://schemas.microsoft.com/office/drawing/2014/main" id="{6B109977-17F6-4F30-A6CD-AB6F131D8CCB}"/>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111579</xdr:rowOff>
    </xdr:from>
    <xdr:to>
      <xdr:col>85</xdr:col>
      <xdr:colOff>126364</xdr:colOff>
      <xdr:row>86</xdr:row>
      <xdr:rowOff>121376</xdr:rowOff>
    </xdr:to>
    <xdr:cxnSp macro="">
      <xdr:nvCxnSpPr>
        <xdr:cNvPr id="481" name="直線コネクタ 480">
          <a:extLst>
            <a:ext uri="{FF2B5EF4-FFF2-40B4-BE49-F238E27FC236}">
              <a16:creationId xmlns:a16="http://schemas.microsoft.com/office/drawing/2014/main" id="{EB54B7CC-D0A3-40D1-8B69-D74A1B5B0365}"/>
            </a:ext>
          </a:extLst>
        </xdr:cNvPr>
        <xdr:cNvCxnSpPr/>
      </xdr:nvCxnSpPr>
      <xdr:spPr>
        <a:xfrm flipV="1">
          <a:off x="14696439" y="12589329"/>
          <a:ext cx="0" cy="147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125203</xdr:rowOff>
    </xdr:from>
    <xdr:ext cx="405111" cy="259045"/>
    <xdr:sp macro="" textlink="">
      <xdr:nvSpPr>
        <xdr:cNvPr id="482" name="【消防施設】&#10;有形固定資産減価償却率最小値テキスト">
          <a:extLst>
            <a:ext uri="{FF2B5EF4-FFF2-40B4-BE49-F238E27FC236}">
              <a16:creationId xmlns:a16="http://schemas.microsoft.com/office/drawing/2014/main" id="{0E10EA8E-AE86-4DC0-9CF3-F69CB74542AA}"/>
            </a:ext>
          </a:extLst>
        </xdr:cNvPr>
        <xdr:cNvSpPr txBox="1"/>
      </xdr:nvSpPr>
      <xdr:spPr>
        <a:xfrm>
          <a:off x="14735175" y="14057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121376</xdr:rowOff>
    </xdr:from>
    <xdr:to>
      <xdr:col>86</xdr:col>
      <xdr:colOff>25400</xdr:colOff>
      <xdr:row>86</xdr:row>
      <xdr:rowOff>121376</xdr:rowOff>
    </xdr:to>
    <xdr:cxnSp macro="">
      <xdr:nvCxnSpPr>
        <xdr:cNvPr id="483" name="直線コネクタ 482">
          <a:extLst>
            <a:ext uri="{FF2B5EF4-FFF2-40B4-BE49-F238E27FC236}">
              <a16:creationId xmlns:a16="http://schemas.microsoft.com/office/drawing/2014/main" id="{B2D0D088-02CB-4D2C-B58D-5C6436AFF40C}"/>
            </a:ext>
          </a:extLst>
        </xdr:cNvPr>
        <xdr:cNvCxnSpPr/>
      </xdr:nvCxnSpPr>
      <xdr:spPr>
        <a:xfrm>
          <a:off x="14611350" y="1405962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58256</xdr:rowOff>
    </xdr:from>
    <xdr:ext cx="340478" cy="259045"/>
    <xdr:sp macro="" textlink="">
      <xdr:nvSpPr>
        <xdr:cNvPr id="484" name="【消防施設】&#10;有形固定資産減価償却率最大値テキスト">
          <a:extLst>
            <a:ext uri="{FF2B5EF4-FFF2-40B4-BE49-F238E27FC236}">
              <a16:creationId xmlns:a16="http://schemas.microsoft.com/office/drawing/2014/main" id="{1710351E-5948-4BF0-A01E-553327609F77}"/>
            </a:ext>
          </a:extLst>
        </xdr:cNvPr>
        <xdr:cNvSpPr txBox="1"/>
      </xdr:nvSpPr>
      <xdr:spPr>
        <a:xfrm>
          <a:off x="14735175" y="123740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111579</xdr:rowOff>
    </xdr:from>
    <xdr:to>
      <xdr:col>86</xdr:col>
      <xdr:colOff>25400</xdr:colOff>
      <xdr:row>77</xdr:row>
      <xdr:rowOff>111579</xdr:rowOff>
    </xdr:to>
    <xdr:cxnSp macro="">
      <xdr:nvCxnSpPr>
        <xdr:cNvPr id="485" name="直線コネクタ 484">
          <a:extLst>
            <a:ext uri="{FF2B5EF4-FFF2-40B4-BE49-F238E27FC236}">
              <a16:creationId xmlns:a16="http://schemas.microsoft.com/office/drawing/2014/main" id="{3594193B-5906-48BD-97F9-598918CDAAA8}"/>
            </a:ext>
          </a:extLst>
        </xdr:cNvPr>
        <xdr:cNvCxnSpPr/>
      </xdr:nvCxnSpPr>
      <xdr:spPr>
        <a:xfrm>
          <a:off x="14611350" y="1258932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73496</xdr:rowOff>
    </xdr:from>
    <xdr:ext cx="405111" cy="259045"/>
    <xdr:sp macro="" textlink="">
      <xdr:nvSpPr>
        <xdr:cNvPr id="486" name="【消防施設】&#10;有形固定資産減価償却率平均値テキスト">
          <a:extLst>
            <a:ext uri="{FF2B5EF4-FFF2-40B4-BE49-F238E27FC236}">
              <a16:creationId xmlns:a16="http://schemas.microsoft.com/office/drawing/2014/main" id="{4D75CAED-C555-4037-8CFE-C139747288CB}"/>
            </a:ext>
          </a:extLst>
        </xdr:cNvPr>
        <xdr:cNvSpPr txBox="1"/>
      </xdr:nvSpPr>
      <xdr:spPr>
        <a:xfrm>
          <a:off x="14735175" y="133608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95069</xdr:rowOff>
    </xdr:from>
    <xdr:to>
      <xdr:col>85</xdr:col>
      <xdr:colOff>177800</xdr:colOff>
      <xdr:row>83</xdr:row>
      <xdr:rowOff>25219</xdr:rowOff>
    </xdr:to>
    <xdr:sp macro="" textlink="">
      <xdr:nvSpPr>
        <xdr:cNvPr id="487" name="フローチャート: 判断 486">
          <a:extLst>
            <a:ext uri="{FF2B5EF4-FFF2-40B4-BE49-F238E27FC236}">
              <a16:creationId xmlns:a16="http://schemas.microsoft.com/office/drawing/2014/main" id="{762557B4-7004-434C-9206-9114E17E9B67}"/>
            </a:ext>
          </a:extLst>
        </xdr:cNvPr>
        <xdr:cNvSpPr/>
      </xdr:nvSpPr>
      <xdr:spPr>
        <a:xfrm>
          <a:off x="14649450" y="1338244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132624</xdr:rowOff>
    </xdr:from>
    <xdr:to>
      <xdr:col>81</xdr:col>
      <xdr:colOff>101600</xdr:colOff>
      <xdr:row>83</xdr:row>
      <xdr:rowOff>62774</xdr:rowOff>
    </xdr:to>
    <xdr:sp macro="" textlink="">
      <xdr:nvSpPr>
        <xdr:cNvPr id="488" name="フローチャート: 判断 487">
          <a:extLst>
            <a:ext uri="{FF2B5EF4-FFF2-40B4-BE49-F238E27FC236}">
              <a16:creationId xmlns:a16="http://schemas.microsoft.com/office/drawing/2014/main" id="{0996D076-8D71-4EF1-8A9D-90D0384CF125}"/>
            </a:ext>
          </a:extLst>
        </xdr:cNvPr>
        <xdr:cNvSpPr/>
      </xdr:nvSpPr>
      <xdr:spPr>
        <a:xfrm>
          <a:off x="13887450" y="1341999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108131</xdr:rowOff>
    </xdr:from>
    <xdr:to>
      <xdr:col>76</xdr:col>
      <xdr:colOff>165100</xdr:colOff>
      <xdr:row>83</xdr:row>
      <xdr:rowOff>38281</xdr:rowOff>
    </xdr:to>
    <xdr:sp macro="" textlink="">
      <xdr:nvSpPr>
        <xdr:cNvPr id="489" name="フローチャート: 判断 488">
          <a:extLst>
            <a:ext uri="{FF2B5EF4-FFF2-40B4-BE49-F238E27FC236}">
              <a16:creationId xmlns:a16="http://schemas.microsoft.com/office/drawing/2014/main" id="{274E75DD-7148-4042-90B7-CA84096E20AE}"/>
            </a:ext>
          </a:extLst>
        </xdr:cNvPr>
        <xdr:cNvSpPr/>
      </xdr:nvSpPr>
      <xdr:spPr>
        <a:xfrm>
          <a:off x="13096875" y="1339233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160382</xdr:rowOff>
    </xdr:from>
    <xdr:to>
      <xdr:col>72</xdr:col>
      <xdr:colOff>38100</xdr:colOff>
      <xdr:row>83</xdr:row>
      <xdr:rowOff>90532</xdr:rowOff>
    </xdr:to>
    <xdr:sp macro="" textlink="">
      <xdr:nvSpPr>
        <xdr:cNvPr id="490" name="フローチャート: 判断 489">
          <a:extLst>
            <a:ext uri="{FF2B5EF4-FFF2-40B4-BE49-F238E27FC236}">
              <a16:creationId xmlns:a16="http://schemas.microsoft.com/office/drawing/2014/main" id="{FD8D58DA-2293-421E-95C0-A1ABA94E0A66}"/>
            </a:ext>
          </a:extLst>
        </xdr:cNvPr>
        <xdr:cNvSpPr/>
      </xdr:nvSpPr>
      <xdr:spPr>
        <a:xfrm>
          <a:off x="12296775" y="1345093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129358</xdr:rowOff>
    </xdr:from>
    <xdr:to>
      <xdr:col>67</xdr:col>
      <xdr:colOff>101600</xdr:colOff>
      <xdr:row>83</xdr:row>
      <xdr:rowOff>59508</xdr:rowOff>
    </xdr:to>
    <xdr:sp macro="" textlink="">
      <xdr:nvSpPr>
        <xdr:cNvPr id="491" name="フローチャート: 判断 490">
          <a:extLst>
            <a:ext uri="{FF2B5EF4-FFF2-40B4-BE49-F238E27FC236}">
              <a16:creationId xmlns:a16="http://schemas.microsoft.com/office/drawing/2014/main" id="{E058B020-F76A-439C-AFA5-A9377D6552A1}"/>
            </a:ext>
          </a:extLst>
        </xdr:cNvPr>
        <xdr:cNvSpPr/>
      </xdr:nvSpPr>
      <xdr:spPr>
        <a:xfrm>
          <a:off x="11487150" y="1341355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92" name="テキスト ボックス 491">
          <a:extLst>
            <a:ext uri="{FF2B5EF4-FFF2-40B4-BE49-F238E27FC236}">
              <a16:creationId xmlns:a16="http://schemas.microsoft.com/office/drawing/2014/main" id="{A5F8E2EB-35B6-4C13-B2C8-DE4211B14401}"/>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93" name="テキスト ボックス 492">
          <a:extLst>
            <a:ext uri="{FF2B5EF4-FFF2-40B4-BE49-F238E27FC236}">
              <a16:creationId xmlns:a16="http://schemas.microsoft.com/office/drawing/2014/main" id="{FC6D6564-5B81-4C7C-A6DB-926884005865}"/>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94" name="テキスト ボックス 493">
          <a:extLst>
            <a:ext uri="{FF2B5EF4-FFF2-40B4-BE49-F238E27FC236}">
              <a16:creationId xmlns:a16="http://schemas.microsoft.com/office/drawing/2014/main" id="{FD9046FA-BBF5-49C9-86DD-B67EFDFC418F}"/>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95" name="テキスト ボックス 494">
          <a:extLst>
            <a:ext uri="{FF2B5EF4-FFF2-40B4-BE49-F238E27FC236}">
              <a16:creationId xmlns:a16="http://schemas.microsoft.com/office/drawing/2014/main" id="{897CEAA3-75C8-4086-B129-C9D7877EAD40}"/>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96" name="テキスト ボックス 495">
          <a:extLst>
            <a:ext uri="{FF2B5EF4-FFF2-40B4-BE49-F238E27FC236}">
              <a16:creationId xmlns:a16="http://schemas.microsoft.com/office/drawing/2014/main" id="{BC2740D6-47E8-4C9B-9C90-0A74FEE3C42D}"/>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86</xdr:row>
      <xdr:rowOff>64044</xdr:rowOff>
    </xdr:from>
    <xdr:to>
      <xdr:col>72</xdr:col>
      <xdr:colOff>38100</xdr:colOff>
      <xdr:row>86</xdr:row>
      <xdr:rowOff>165644</xdr:rowOff>
    </xdr:to>
    <xdr:sp macro="" textlink="">
      <xdr:nvSpPr>
        <xdr:cNvPr id="497" name="楕円 496">
          <a:extLst>
            <a:ext uri="{FF2B5EF4-FFF2-40B4-BE49-F238E27FC236}">
              <a16:creationId xmlns:a16="http://schemas.microsoft.com/office/drawing/2014/main" id="{42BBCF2E-C2E2-43EC-B1DC-B3BA5850DE64}"/>
            </a:ext>
          </a:extLst>
        </xdr:cNvPr>
        <xdr:cNvSpPr/>
      </xdr:nvSpPr>
      <xdr:spPr>
        <a:xfrm>
          <a:off x="12296775" y="1400229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86</xdr:row>
      <xdr:rowOff>64044</xdr:rowOff>
    </xdr:from>
    <xdr:to>
      <xdr:col>67</xdr:col>
      <xdr:colOff>101600</xdr:colOff>
      <xdr:row>86</xdr:row>
      <xdr:rowOff>165644</xdr:rowOff>
    </xdr:to>
    <xdr:sp macro="" textlink="">
      <xdr:nvSpPr>
        <xdr:cNvPr id="498" name="楕円 497">
          <a:extLst>
            <a:ext uri="{FF2B5EF4-FFF2-40B4-BE49-F238E27FC236}">
              <a16:creationId xmlns:a16="http://schemas.microsoft.com/office/drawing/2014/main" id="{07A40E19-87FD-486B-BCE2-4C45EEE7873C}"/>
            </a:ext>
          </a:extLst>
        </xdr:cNvPr>
        <xdr:cNvSpPr/>
      </xdr:nvSpPr>
      <xdr:spPr>
        <a:xfrm>
          <a:off x="11487150" y="1400229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114844</xdr:rowOff>
    </xdr:from>
    <xdr:to>
      <xdr:col>71</xdr:col>
      <xdr:colOff>177800</xdr:colOff>
      <xdr:row>86</xdr:row>
      <xdr:rowOff>114844</xdr:rowOff>
    </xdr:to>
    <xdr:cxnSp macro="">
      <xdr:nvCxnSpPr>
        <xdr:cNvPr id="499" name="直線コネクタ 498">
          <a:extLst>
            <a:ext uri="{FF2B5EF4-FFF2-40B4-BE49-F238E27FC236}">
              <a16:creationId xmlns:a16="http://schemas.microsoft.com/office/drawing/2014/main" id="{66A3D07D-1813-4702-A563-F021976EE07A}"/>
            </a:ext>
          </a:extLst>
        </xdr:cNvPr>
        <xdr:cNvCxnSpPr/>
      </xdr:nvCxnSpPr>
      <xdr:spPr>
        <a:xfrm>
          <a:off x="11534775" y="14049919"/>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79301</xdr:rowOff>
    </xdr:from>
    <xdr:ext cx="405111" cy="259045"/>
    <xdr:sp macro="" textlink="">
      <xdr:nvSpPr>
        <xdr:cNvPr id="500" name="n_1aveValue【消防施設】&#10;有形固定資産減価償却率">
          <a:extLst>
            <a:ext uri="{FF2B5EF4-FFF2-40B4-BE49-F238E27FC236}">
              <a16:creationId xmlns:a16="http://schemas.microsoft.com/office/drawing/2014/main" id="{75006C01-C138-43E5-9BA3-65EEFEEB0E3C}"/>
            </a:ext>
          </a:extLst>
        </xdr:cNvPr>
        <xdr:cNvSpPr txBox="1"/>
      </xdr:nvSpPr>
      <xdr:spPr>
        <a:xfrm>
          <a:off x="13745219" y="13204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54808</xdr:rowOff>
    </xdr:from>
    <xdr:ext cx="405111" cy="259045"/>
    <xdr:sp macro="" textlink="">
      <xdr:nvSpPr>
        <xdr:cNvPr id="501" name="n_2aveValue【消防施設】&#10;有形固定資産減価償却率">
          <a:extLst>
            <a:ext uri="{FF2B5EF4-FFF2-40B4-BE49-F238E27FC236}">
              <a16:creationId xmlns:a16="http://schemas.microsoft.com/office/drawing/2014/main" id="{2765EC70-B262-4375-AC8A-C2D1C0EFFADC}"/>
            </a:ext>
          </a:extLst>
        </xdr:cNvPr>
        <xdr:cNvSpPr txBox="1"/>
      </xdr:nvSpPr>
      <xdr:spPr>
        <a:xfrm>
          <a:off x="12964169" y="13180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107059</xdr:rowOff>
    </xdr:from>
    <xdr:ext cx="405111" cy="259045"/>
    <xdr:sp macro="" textlink="">
      <xdr:nvSpPr>
        <xdr:cNvPr id="502" name="n_3aveValue【消防施設】&#10;有形固定資産減価償却率">
          <a:extLst>
            <a:ext uri="{FF2B5EF4-FFF2-40B4-BE49-F238E27FC236}">
              <a16:creationId xmlns:a16="http://schemas.microsoft.com/office/drawing/2014/main" id="{9A91373D-7261-40A3-8A03-0EBBC807C3EA}"/>
            </a:ext>
          </a:extLst>
        </xdr:cNvPr>
        <xdr:cNvSpPr txBox="1"/>
      </xdr:nvSpPr>
      <xdr:spPr>
        <a:xfrm>
          <a:off x="12164069" y="13229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76035</xdr:rowOff>
    </xdr:from>
    <xdr:ext cx="405111" cy="259045"/>
    <xdr:sp macro="" textlink="">
      <xdr:nvSpPr>
        <xdr:cNvPr id="503" name="n_4aveValue【消防施設】&#10;有形固定資産減価償却率">
          <a:extLst>
            <a:ext uri="{FF2B5EF4-FFF2-40B4-BE49-F238E27FC236}">
              <a16:creationId xmlns:a16="http://schemas.microsoft.com/office/drawing/2014/main" id="{148B8BB9-FCB9-4AE0-91D2-02BAE68E9AD0}"/>
            </a:ext>
          </a:extLst>
        </xdr:cNvPr>
        <xdr:cNvSpPr txBox="1"/>
      </xdr:nvSpPr>
      <xdr:spPr>
        <a:xfrm>
          <a:off x="11354444" y="13201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156771</xdr:rowOff>
    </xdr:from>
    <xdr:ext cx="405111" cy="259045"/>
    <xdr:sp macro="" textlink="">
      <xdr:nvSpPr>
        <xdr:cNvPr id="504" name="n_3mainValue【消防施設】&#10;有形固定資産減価償却率">
          <a:extLst>
            <a:ext uri="{FF2B5EF4-FFF2-40B4-BE49-F238E27FC236}">
              <a16:creationId xmlns:a16="http://schemas.microsoft.com/office/drawing/2014/main" id="{4E2430E6-E330-4946-ACD5-C7D4771C0778}"/>
            </a:ext>
          </a:extLst>
        </xdr:cNvPr>
        <xdr:cNvSpPr txBox="1"/>
      </xdr:nvSpPr>
      <xdr:spPr>
        <a:xfrm>
          <a:off x="12164069" y="14095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156771</xdr:rowOff>
    </xdr:from>
    <xdr:ext cx="405111" cy="259045"/>
    <xdr:sp macro="" textlink="">
      <xdr:nvSpPr>
        <xdr:cNvPr id="505" name="n_4mainValue【消防施設】&#10;有形固定資産減価償却率">
          <a:extLst>
            <a:ext uri="{FF2B5EF4-FFF2-40B4-BE49-F238E27FC236}">
              <a16:creationId xmlns:a16="http://schemas.microsoft.com/office/drawing/2014/main" id="{E05573A6-B5AE-4EDD-AB83-287B4BBE28DB}"/>
            </a:ext>
          </a:extLst>
        </xdr:cNvPr>
        <xdr:cNvSpPr txBox="1"/>
      </xdr:nvSpPr>
      <xdr:spPr>
        <a:xfrm>
          <a:off x="11354444" y="14095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06" name="正方形/長方形 505">
          <a:extLst>
            <a:ext uri="{FF2B5EF4-FFF2-40B4-BE49-F238E27FC236}">
              <a16:creationId xmlns:a16="http://schemas.microsoft.com/office/drawing/2014/main" id="{25C6F392-CCB3-4A39-9AF7-A7E1F1A8C863}"/>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7" name="正方形/長方形 506">
          <a:extLst>
            <a:ext uri="{FF2B5EF4-FFF2-40B4-BE49-F238E27FC236}">
              <a16:creationId xmlns:a16="http://schemas.microsoft.com/office/drawing/2014/main" id="{66EDB7B0-77F1-462A-990F-113B51BE8128}"/>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8" name="正方形/長方形 507">
          <a:extLst>
            <a:ext uri="{FF2B5EF4-FFF2-40B4-BE49-F238E27FC236}">
              <a16:creationId xmlns:a16="http://schemas.microsoft.com/office/drawing/2014/main" id="{B2F7EFC1-15B0-4BCC-8352-AA2E681FF6DB}"/>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9" name="正方形/長方形 508">
          <a:extLst>
            <a:ext uri="{FF2B5EF4-FFF2-40B4-BE49-F238E27FC236}">
              <a16:creationId xmlns:a16="http://schemas.microsoft.com/office/drawing/2014/main" id="{E5368E6C-E448-47AB-85FD-E6300E722DAF}"/>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0" name="正方形/長方形 509">
          <a:extLst>
            <a:ext uri="{FF2B5EF4-FFF2-40B4-BE49-F238E27FC236}">
              <a16:creationId xmlns:a16="http://schemas.microsoft.com/office/drawing/2014/main" id="{00CEB17B-B562-4FF6-9A5B-0E247B5217F7}"/>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1" name="正方形/長方形 510">
          <a:extLst>
            <a:ext uri="{FF2B5EF4-FFF2-40B4-BE49-F238E27FC236}">
              <a16:creationId xmlns:a16="http://schemas.microsoft.com/office/drawing/2014/main" id="{0C2E40CC-073D-4DC0-B401-7B4ED78524C2}"/>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2" name="正方形/長方形 511">
          <a:extLst>
            <a:ext uri="{FF2B5EF4-FFF2-40B4-BE49-F238E27FC236}">
              <a16:creationId xmlns:a16="http://schemas.microsoft.com/office/drawing/2014/main" id="{F6C0749F-E11C-406D-883E-2893B0DB3394}"/>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3" name="正方形/長方形 512">
          <a:extLst>
            <a:ext uri="{FF2B5EF4-FFF2-40B4-BE49-F238E27FC236}">
              <a16:creationId xmlns:a16="http://schemas.microsoft.com/office/drawing/2014/main" id="{55D0CF96-2CB6-4E84-A080-43F5EC4462A4}"/>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14" name="テキスト ボックス 513">
          <a:extLst>
            <a:ext uri="{FF2B5EF4-FFF2-40B4-BE49-F238E27FC236}">
              <a16:creationId xmlns:a16="http://schemas.microsoft.com/office/drawing/2014/main" id="{12FBF134-773C-4C24-82BB-E577C8442E55}"/>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15" name="直線コネクタ 514">
          <a:extLst>
            <a:ext uri="{FF2B5EF4-FFF2-40B4-BE49-F238E27FC236}">
              <a16:creationId xmlns:a16="http://schemas.microsoft.com/office/drawing/2014/main" id="{C4695440-8B3F-47B5-883C-0C2781A422AB}"/>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16" name="直線コネクタ 515">
          <a:extLst>
            <a:ext uri="{FF2B5EF4-FFF2-40B4-BE49-F238E27FC236}">
              <a16:creationId xmlns:a16="http://schemas.microsoft.com/office/drawing/2014/main" id="{17AB70DA-95C6-437A-BE6F-D8868C1A8C57}"/>
            </a:ext>
          </a:extLst>
        </xdr:cNvPr>
        <xdr:cNvCxnSpPr/>
      </xdr:nvCxnSpPr>
      <xdr:spPr>
        <a:xfrm>
          <a:off x="164592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17" name="テキスト ボックス 516">
          <a:extLst>
            <a:ext uri="{FF2B5EF4-FFF2-40B4-BE49-F238E27FC236}">
              <a16:creationId xmlns:a16="http://schemas.microsoft.com/office/drawing/2014/main" id="{15A781F1-6604-4803-A4C6-996464206733}"/>
            </a:ext>
          </a:extLst>
        </xdr:cNvPr>
        <xdr:cNvSpPr txBox="1"/>
      </xdr:nvSpPr>
      <xdr:spPr>
        <a:xfrm>
          <a:off x="160523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18" name="直線コネクタ 517">
          <a:extLst>
            <a:ext uri="{FF2B5EF4-FFF2-40B4-BE49-F238E27FC236}">
              <a16:creationId xmlns:a16="http://schemas.microsoft.com/office/drawing/2014/main" id="{C9C74848-72F0-4A96-81FB-34486CEB97E7}"/>
            </a:ext>
          </a:extLst>
        </xdr:cNvPr>
        <xdr:cNvCxnSpPr/>
      </xdr:nvCxnSpPr>
      <xdr:spPr>
        <a:xfrm>
          <a:off x="164592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19" name="テキスト ボックス 518">
          <a:extLst>
            <a:ext uri="{FF2B5EF4-FFF2-40B4-BE49-F238E27FC236}">
              <a16:creationId xmlns:a16="http://schemas.microsoft.com/office/drawing/2014/main" id="{B01A6F16-CAC5-4F5F-A647-34F7BCBF7BA6}"/>
            </a:ext>
          </a:extLst>
        </xdr:cNvPr>
        <xdr:cNvSpPr txBox="1"/>
      </xdr:nvSpPr>
      <xdr:spPr>
        <a:xfrm>
          <a:off x="16052346" y="1340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20" name="直線コネクタ 519">
          <a:extLst>
            <a:ext uri="{FF2B5EF4-FFF2-40B4-BE49-F238E27FC236}">
              <a16:creationId xmlns:a16="http://schemas.microsoft.com/office/drawing/2014/main" id="{13EE1703-7A97-4F72-91D4-A8F43849F2B0}"/>
            </a:ext>
          </a:extLst>
        </xdr:cNvPr>
        <xdr:cNvCxnSpPr/>
      </xdr:nvCxnSpPr>
      <xdr:spPr>
        <a:xfrm>
          <a:off x="164592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21" name="テキスト ボックス 520">
          <a:extLst>
            <a:ext uri="{FF2B5EF4-FFF2-40B4-BE49-F238E27FC236}">
              <a16:creationId xmlns:a16="http://schemas.microsoft.com/office/drawing/2014/main" id="{902D7389-58B2-40CC-87ED-4200A079EFE2}"/>
            </a:ext>
          </a:extLst>
        </xdr:cNvPr>
        <xdr:cNvSpPr txBox="1"/>
      </xdr:nvSpPr>
      <xdr:spPr>
        <a:xfrm>
          <a:off x="16052346"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22" name="直線コネクタ 521">
          <a:extLst>
            <a:ext uri="{FF2B5EF4-FFF2-40B4-BE49-F238E27FC236}">
              <a16:creationId xmlns:a16="http://schemas.microsoft.com/office/drawing/2014/main" id="{A6DDBE95-979E-44B7-802E-92D31D422E0C}"/>
            </a:ext>
          </a:extLst>
        </xdr:cNvPr>
        <xdr:cNvCxnSpPr/>
      </xdr:nvCxnSpPr>
      <xdr:spPr>
        <a:xfrm>
          <a:off x="164592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23" name="テキスト ボックス 522">
          <a:extLst>
            <a:ext uri="{FF2B5EF4-FFF2-40B4-BE49-F238E27FC236}">
              <a16:creationId xmlns:a16="http://schemas.microsoft.com/office/drawing/2014/main" id="{754AB2EE-143E-4323-A9FD-EF2376ECA0D6}"/>
            </a:ext>
          </a:extLst>
        </xdr:cNvPr>
        <xdr:cNvSpPr txBox="1"/>
      </xdr:nvSpPr>
      <xdr:spPr>
        <a:xfrm>
          <a:off x="16052346" y="12541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24" name="直線コネクタ 523">
          <a:extLst>
            <a:ext uri="{FF2B5EF4-FFF2-40B4-BE49-F238E27FC236}">
              <a16:creationId xmlns:a16="http://schemas.microsoft.com/office/drawing/2014/main" id="{B934FB2F-B85F-4238-BB32-4E937983CB01}"/>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25" name="テキスト ボックス 524">
          <a:extLst>
            <a:ext uri="{FF2B5EF4-FFF2-40B4-BE49-F238E27FC236}">
              <a16:creationId xmlns:a16="http://schemas.microsoft.com/office/drawing/2014/main" id="{99B3B65F-629F-4175-83DF-7328289C4390}"/>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26" name="【消防施設】&#10;一人当たり面積グラフ枠">
          <a:extLst>
            <a:ext uri="{FF2B5EF4-FFF2-40B4-BE49-F238E27FC236}">
              <a16:creationId xmlns:a16="http://schemas.microsoft.com/office/drawing/2014/main" id="{925F5682-ADB0-4F98-A9DE-B208F47FEB40}"/>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107138</xdr:rowOff>
    </xdr:from>
    <xdr:to>
      <xdr:col>116</xdr:col>
      <xdr:colOff>62864</xdr:colOff>
      <xdr:row>86</xdr:row>
      <xdr:rowOff>36271</xdr:rowOff>
    </xdr:to>
    <xdr:cxnSp macro="">
      <xdr:nvCxnSpPr>
        <xdr:cNvPr id="527" name="直線コネクタ 526">
          <a:extLst>
            <a:ext uri="{FF2B5EF4-FFF2-40B4-BE49-F238E27FC236}">
              <a16:creationId xmlns:a16="http://schemas.microsoft.com/office/drawing/2014/main" id="{0620D3AC-9B87-47BB-A1D3-9E054544B03E}"/>
            </a:ext>
          </a:extLst>
        </xdr:cNvPr>
        <xdr:cNvCxnSpPr/>
      </xdr:nvCxnSpPr>
      <xdr:spPr>
        <a:xfrm flipV="1">
          <a:off x="19954239" y="12581713"/>
          <a:ext cx="0" cy="1389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40098</xdr:rowOff>
    </xdr:from>
    <xdr:ext cx="469744" cy="259045"/>
    <xdr:sp macro="" textlink="">
      <xdr:nvSpPr>
        <xdr:cNvPr id="528" name="【消防施設】&#10;一人当たり面積最小値テキスト">
          <a:extLst>
            <a:ext uri="{FF2B5EF4-FFF2-40B4-BE49-F238E27FC236}">
              <a16:creationId xmlns:a16="http://schemas.microsoft.com/office/drawing/2014/main" id="{0EEE3F29-F76B-4EE4-BDC6-B70A273E039A}"/>
            </a:ext>
          </a:extLst>
        </xdr:cNvPr>
        <xdr:cNvSpPr txBox="1"/>
      </xdr:nvSpPr>
      <xdr:spPr>
        <a:xfrm>
          <a:off x="19992975" y="1397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36271</xdr:rowOff>
    </xdr:from>
    <xdr:to>
      <xdr:col>116</xdr:col>
      <xdr:colOff>152400</xdr:colOff>
      <xdr:row>86</xdr:row>
      <xdr:rowOff>36271</xdr:rowOff>
    </xdr:to>
    <xdr:cxnSp macro="">
      <xdr:nvCxnSpPr>
        <xdr:cNvPr id="529" name="直線コネクタ 528">
          <a:extLst>
            <a:ext uri="{FF2B5EF4-FFF2-40B4-BE49-F238E27FC236}">
              <a16:creationId xmlns:a16="http://schemas.microsoft.com/office/drawing/2014/main" id="{0FDF6E16-816E-4770-869F-09A680D739B3}"/>
            </a:ext>
          </a:extLst>
        </xdr:cNvPr>
        <xdr:cNvCxnSpPr/>
      </xdr:nvCxnSpPr>
      <xdr:spPr>
        <a:xfrm>
          <a:off x="19878675" y="1397134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53815</xdr:rowOff>
    </xdr:from>
    <xdr:ext cx="469744" cy="259045"/>
    <xdr:sp macro="" textlink="">
      <xdr:nvSpPr>
        <xdr:cNvPr id="530" name="【消防施設】&#10;一人当たり面積最大値テキスト">
          <a:extLst>
            <a:ext uri="{FF2B5EF4-FFF2-40B4-BE49-F238E27FC236}">
              <a16:creationId xmlns:a16="http://schemas.microsoft.com/office/drawing/2014/main" id="{AE534FF7-FC87-47EC-9F71-2F962FDE1C1D}"/>
            </a:ext>
          </a:extLst>
        </xdr:cNvPr>
        <xdr:cNvSpPr txBox="1"/>
      </xdr:nvSpPr>
      <xdr:spPr>
        <a:xfrm>
          <a:off x="19992975" y="12366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107138</xdr:rowOff>
    </xdr:from>
    <xdr:to>
      <xdr:col>116</xdr:col>
      <xdr:colOff>152400</xdr:colOff>
      <xdr:row>77</xdr:row>
      <xdr:rowOff>107138</xdr:rowOff>
    </xdr:to>
    <xdr:cxnSp macro="">
      <xdr:nvCxnSpPr>
        <xdr:cNvPr id="531" name="直線コネクタ 530">
          <a:extLst>
            <a:ext uri="{FF2B5EF4-FFF2-40B4-BE49-F238E27FC236}">
              <a16:creationId xmlns:a16="http://schemas.microsoft.com/office/drawing/2014/main" id="{FA5E3DD5-7A39-429F-B327-2291DEB8438B}"/>
            </a:ext>
          </a:extLst>
        </xdr:cNvPr>
        <xdr:cNvCxnSpPr/>
      </xdr:nvCxnSpPr>
      <xdr:spPr>
        <a:xfrm>
          <a:off x="19878675" y="1258171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101058</xdr:rowOff>
    </xdr:from>
    <xdr:ext cx="469744" cy="259045"/>
    <xdr:sp macro="" textlink="">
      <xdr:nvSpPr>
        <xdr:cNvPr id="532" name="【消防施設】&#10;一人当たり面積平均値テキスト">
          <a:extLst>
            <a:ext uri="{FF2B5EF4-FFF2-40B4-BE49-F238E27FC236}">
              <a16:creationId xmlns:a16="http://schemas.microsoft.com/office/drawing/2014/main" id="{6DDA2148-50DB-4C98-9B3F-293AE94CB4CB}"/>
            </a:ext>
          </a:extLst>
        </xdr:cNvPr>
        <xdr:cNvSpPr txBox="1"/>
      </xdr:nvSpPr>
      <xdr:spPr>
        <a:xfrm>
          <a:off x="19992975" y="13715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122631</xdr:rowOff>
    </xdr:from>
    <xdr:to>
      <xdr:col>116</xdr:col>
      <xdr:colOff>114300</xdr:colOff>
      <xdr:row>85</xdr:row>
      <xdr:rowOff>52781</xdr:rowOff>
    </xdr:to>
    <xdr:sp macro="" textlink="">
      <xdr:nvSpPr>
        <xdr:cNvPr id="533" name="フローチャート: 判断 532">
          <a:extLst>
            <a:ext uri="{FF2B5EF4-FFF2-40B4-BE49-F238E27FC236}">
              <a16:creationId xmlns:a16="http://schemas.microsoft.com/office/drawing/2014/main" id="{6B1BC56D-A62A-4ED4-9C5F-70C89BD55289}"/>
            </a:ext>
          </a:extLst>
        </xdr:cNvPr>
        <xdr:cNvSpPr/>
      </xdr:nvSpPr>
      <xdr:spPr>
        <a:xfrm>
          <a:off x="19897725" y="13737031"/>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128118</xdr:rowOff>
    </xdr:from>
    <xdr:to>
      <xdr:col>112</xdr:col>
      <xdr:colOff>38100</xdr:colOff>
      <xdr:row>85</xdr:row>
      <xdr:rowOff>58268</xdr:rowOff>
    </xdr:to>
    <xdr:sp macro="" textlink="">
      <xdr:nvSpPr>
        <xdr:cNvPr id="534" name="フローチャート: 判断 533">
          <a:extLst>
            <a:ext uri="{FF2B5EF4-FFF2-40B4-BE49-F238E27FC236}">
              <a16:creationId xmlns:a16="http://schemas.microsoft.com/office/drawing/2014/main" id="{30ABD0E6-D1BC-4D03-9D0E-BD950943EF5F}"/>
            </a:ext>
          </a:extLst>
        </xdr:cNvPr>
        <xdr:cNvSpPr/>
      </xdr:nvSpPr>
      <xdr:spPr>
        <a:xfrm>
          <a:off x="19154775" y="1373616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57708</xdr:rowOff>
    </xdr:from>
    <xdr:to>
      <xdr:col>107</xdr:col>
      <xdr:colOff>101600</xdr:colOff>
      <xdr:row>84</xdr:row>
      <xdr:rowOff>159308</xdr:rowOff>
    </xdr:to>
    <xdr:sp macro="" textlink="">
      <xdr:nvSpPr>
        <xdr:cNvPr id="535" name="フローチャート: 判断 534">
          <a:extLst>
            <a:ext uri="{FF2B5EF4-FFF2-40B4-BE49-F238E27FC236}">
              <a16:creationId xmlns:a16="http://schemas.microsoft.com/office/drawing/2014/main" id="{FA0972B0-A7D5-40A1-838D-0C7525AB9F8D}"/>
            </a:ext>
          </a:extLst>
        </xdr:cNvPr>
        <xdr:cNvSpPr/>
      </xdr:nvSpPr>
      <xdr:spPr>
        <a:xfrm>
          <a:off x="18345150" y="1366893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110744</xdr:rowOff>
    </xdr:from>
    <xdr:to>
      <xdr:col>102</xdr:col>
      <xdr:colOff>165100</xdr:colOff>
      <xdr:row>85</xdr:row>
      <xdr:rowOff>40894</xdr:rowOff>
    </xdr:to>
    <xdr:sp macro="" textlink="">
      <xdr:nvSpPr>
        <xdr:cNvPr id="536" name="フローチャート: 判断 535">
          <a:extLst>
            <a:ext uri="{FF2B5EF4-FFF2-40B4-BE49-F238E27FC236}">
              <a16:creationId xmlns:a16="http://schemas.microsoft.com/office/drawing/2014/main" id="{0A937637-B29E-4CD0-BE08-B77BBB143CD0}"/>
            </a:ext>
          </a:extLst>
        </xdr:cNvPr>
        <xdr:cNvSpPr/>
      </xdr:nvSpPr>
      <xdr:spPr>
        <a:xfrm>
          <a:off x="17554575" y="1371879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36221</xdr:rowOff>
    </xdr:from>
    <xdr:to>
      <xdr:col>98</xdr:col>
      <xdr:colOff>38100</xdr:colOff>
      <xdr:row>85</xdr:row>
      <xdr:rowOff>137821</xdr:rowOff>
    </xdr:to>
    <xdr:sp macro="" textlink="">
      <xdr:nvSpPr>
        <xdr:cNvPr id="537" name="フローチャート: 判断 536">
          <a:extLst>
            <a:ext uri="{FF2B5EF4-FFF2-40B4-BE49-F238E27FC236}">
              <a16:creationId xmlns:a16="http://schemas.microsoft.com/office/drawing/2014/main" id="{C4DA8D25-8802-469E-9348-0605784D6812}"/>
            </a:ext>
          </a:extLst>
        </xdr:cNvPr>
        <xdr:cNvSpPr/>
      </xdr:nvSpPr>
      <xdr:spPr>
        <a:xfrm>
          <a:off x="16754475" y="1380937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38" name="テキスト ボックス 537">
          <a:extLst>
            <a:ext uri="{FF2B5EF4-FFF2-40B4-BE49-F238E27FC236}">
              <a16:creationId xmlns:a16="http://schemas.microsoft.com/office/drawing/2014/main" id="{CE22B2EA-61CA-4593-9FC4-8BE9C1805630}"/>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39" name="テキスト ボックス 538">
          <a:extLst>
            <a:ext uri="{FF2B5EF4-FFF2-40B4-BE49-F238E27FC236}">
              <a16:creationId xmlns:a16="http://schemas.microsoft.com/office/drawing/2014/main" id="{8DAAF1F7-9808-4E5F-A19A-6A56E562B2FA}"/>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40" name="テキスト ボックス 539">
          <a:extLst>
            <a:ext uri="{FF2B5EF4-FFF2-40B4-BE49-F238E27FC236}">
              <a16:creationId xmlns:a16="http://schemas.microsoft.com/office/drawing/2014/main" id="{C726D803-4E8D-4649-A9A7-3B14B7C35A2E}"/>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41" name="テキスト ボックス 540">
          <a:extLst>
            <a:ext uri="{FF2B5EF4-FFF2-40B4-BE49-F238E27FC236}">
              <a16:creationId xmlns:a16="http://schemas.microsoft.com/office/drawing/2014/main" id="{57C476DD-3603-475E-8456-D7B6D1A1A2DA}"/>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42" name="テキスト ボックス 541">
          <a:extLst>
            <a:ext uri="{FF2B5EF4-FFF2-40B4-BE49-F238E27FC236}">
              <a16:creationId xmlns:a16="http://schemas.microsoft.com/office/drawing/2014/main" id="{47AEB642-F5F7-437A-834F-3193243B3AE8}"/>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92914</xdr:rowOff>
    </xdr:from>
    <xdr:to>
      <xdr:col>102</xdr:col>
      <xdr:colOff>165100</xdr:colOff>
      <xdr:row>86</xdr:row>
      <xdr:rowOff>23064</xdr:rowOff>
    </xdr:to>
    <xdr:sp macro="" textlink="">
      <xdr:nvSpPr>
        <xdr:cNvPr id="543" name="楕円 542">
          <a:extLst>
            <a:ext uri="{FF2B5EF4-FFF2-40B4-BE49-F238E27FC236}">
              <a16:creationId xmlns:a16="http://schemas.microsoft.com/office/drawing/2014/main" id="{2792CA7D-6CED-4CFE-9D14-8ED6D936C09D}"/>
            </a:ext>
          </a:extLst>
        </xdr:cNvPr>
        <xdr:cNvSpPr/>
      </xdr:nvSpPr>
      <xdr:spPr>
        <a:xfrm>
          <a:off x="17554575" y="1386606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93827</xdr:rowOff>
    </xdr:from>
    <xdr:to>
      <xdr:col>98</xdr:col>
      <xdr:colOff>38100</xdr:colOff>
      <xdr:row>86</xdr:row>
      <xdr:rowOff>23977</xdr:rowOff>
    </xdr:to>
    <xdr:sp macro="" textlink="">
      <xdr:nvSpPr>
        <xdr:cNvPr id="544" name="楕円 543">
          <a:extLst>
            <a:ext uri="{FF2B5EF4-FFF2-40B4-BE49-F238E27FC236}">
              <a16:creationId xmlns:a16="http://schemas.microsoft.com/office/drawing/2014/main" id="{C9B0560B-EB47-4ACC-8F51-1AE843345933}"/>
            </a:ext>
          </a:extLst>
        </xdr:cNvPr>
        <xdr:cNvSpPr/>
      </xdr:nvSpPr>
      <xdr:spPr>
        <a:xfrm>
          <a:off x="16754475" y="1386697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143714</xdr:rowOff>
    </xdr:from>
    <xdr:to>
      <xdr:col>102</xdr:col>
      <xdr:colOff>114300</xdr:colOff>
      <xdr:row>85</xdr:row>
      <xdr:rowOff>144627</xdr:rowOff>
    </xdr:to>
    <xdr:cxnSp macro="">
      <xdr:nvCxnSpPr>
        <xdr:cNvPr id="545" name="直線コネクタ 544">
          <a:extLst>
            <a:ext uri="{FF2B5EF4-FFF2-40B4-BE49-F238E27FC236}">
              <a16:creationId xmlns:a16="http://schemas.microsoft.com/office/drawing/2014/main" id="{9A3BCDC5-8F02-42E2-9CAE-7FBB1F2EB5E5}"/>
            </a:ext>
          </a:extLst>
        </xdr:cNvPr>
        <xdr:cNvCxnSpPr/>
      </xdr:nvCxnSpPr>
      <xdr:spPr>
        <a:xfrm flipV="1">
          <a:off x="16802100" y="13913689"/>
          <a:ext cx="8001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74795</xdr:rowOff>
    </xdr:from>
    <xdr:ext cx="469744" cy="259045"/>
    <xdr:sp macro="" textlink="">
      <xdr:nvSpPr>
        <xdr:cNvPr id="546" name="n_1aveValue【消防施設】&#10;一人当たり面積">
          <a:extLst>
            <a:ext uri="{FF2B5EF4-FFF2-40B4-BE49-F238E27FC236}">
              <a16:creationId xmlns:a16="http://schemas.microsoft.com/office/drawing/2014/main" id="{E3FED096-BCF0-4290-81CF-9B036A9D6EE9}"/>
            </a:ext>
          </a:extLst>
        </xdr:cNvPr>
        <xdr:cNvSpPr txBox="1"/>
      </xdr:nvSpPr>
      <xdr:spPr>
        <a:xfrm>
          <a:off x="18983402" y="13524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4385</xdr:rowOff>
    </xdr:from>
    <xdr:ext cx="469744" cy="259045"/>
    <xdr:sp macro="" textlink="">
      <xdr:nvSpPr>
        <xdr:cNvPr id="547" name="n_2aveValue【消防施設】&#10;一人当たり面積">
          <a:extLst>
            <a:ext uri="{FF2B5EF4-FFF2-40B4-BE49-F238E27FC236}">
              <a16:creationId xmlns:a16="http://schemas.microsoft.com/office/drawing/2014/main" id="{621BBC91-5C2F-4952-8A21-5E538ED499C6}"/>
            </a:ext>
          </a:extLst>
        </xdr:cNvPr>
        <xdr:cNvSpPr txBox="1"/>
      </xdr:nvSpPr>
      <xdr:spPr>
        <a:xfrm>
          <a:off x="18183302" y="13456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57421</xdr:rowOff>
    </xdr:from>
    <xdr:ext cx="469744" cy="259045"/>
    <xdr:sp macro="" textlink="">
      <xdr:nvSpPr>
        <xdr:cNvPr id="548" name="n_3aveValue【消防施設】&#10;一人当たり面積">
          <a:extLst>
            <a:ext uri="{FF2B5EF4-FFF2-40B4-BE49-F238E27FC236}">
              <a16:creationId xmlns:a16="http://schemas.microsoft.com/office/drawing/2014/main" id="{0E8364BF-70B1-4BAA-84E5-250813E09F3F}"/>
            </a:ext>
          </a:extLst>
        </xdr:cNvPr>
        <xdr:cNvSpPr txBox="1"/>
      </xdr:nvSpPr>
      <xdr:spPr>
        <a:xfrm>
          <a:off x="17383202" y="1350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154348</xdr:rowOff>
    </xdr:from>
    <xdr:ext cx="469744" cy="259045"/>
    <xdr:sp macro="" textlink="">
      <xdr:nvSpPr>
        <xdr:cNvPr id="549" name="n_4aveValue【消防施設】&#10;一人当たり面積">
          <a:extLst>
            <a:ext uri="{FF2B5EF4-FFF2-40B4-BE49-F238E27FC236}">
              <a16:creationId xmlns:a16="http://schemas.microsoft.com/office/drawing/2014/main" id="{A9749A2B-EA8F-4AB2-8C34-2F5EF0B6287A}"/>
            </a:ext>
          </a:extLst>
        </xdr:cNvPr>
        <xdr:cNvSpPr txBox="1"/>
      </xdr:nvSpPr>
      <xdr:spPr>
        <a:xfrm>
          <a:off x="16592627" y="13603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14191</xdr:rowOff>
    </xdr:from>
    <xdr:ext cx="469744" cy="259045"/>
    <xdr:sp macro="" textlink="">
      <xdr:nvSpPr>
        <xdr:cNvPr id="550" name="n_3mainValue【消防施設】&#10;一人当たり面積">
          <a:extLst>
            <a:ext uri="{FF2B5EF4-FFF2-40B4-BE49-F238E27FC236}">
              <a16:creationId xmlns:a16="http://schemas.microsoft.com/office/drawing/2014/main" id="{9E131805-38C0-4E75-BA4B-4B065CBF41BF}"/>
            </a:ext>
          </a:extLst>
        </xdr:cNvPr>
        <xdr:cNvSpPr txBox="1"/>
      </xdr:nvSpPr>
      <xdr:spPr>
        <a:xfrm>
          <a:off x="17383202" y="13946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15104</xdr:rowOff>
    </xdr:from>
    <xdr:ext cx="469744" cy="259045"/>
    <xdr:sp macro="" textlink="">
      <xdr:nvSpPr>
        <xdr:cNvPr id="551" name="n_4mainValue【消防施設】&#10;一人当たり面積">
          <a:extLst>
            <a:ext uri="{FF2B5EF4-FFF2-40B4-BE49-F238E27FC236}">
              <a16:creationId xmlns:a16="http://schemas.microsoft.com/office/drawing/2014/main" id="{9B08A593-1E93-4603-9809-89D547B83BBB}"/>
            </a:ext>
          </a:extLst>
        </xdr:cNvPr>
        <xdr:cNvSpPr txBox="1"/>
      </xdr:nvSpPr>
      <xdr:spPr>
        <a:xfrm>
          <a:off x="16592627" y="1394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52" name="正方形/長方形 551">
          <a:extLst>
            <a:ext uri="{FF2B5EF4-FFF2-40B4-BE49-F238E27FC236}">
              <a16:creationId xmlns:a16="http://schemas.microsoft.com/office/drawing/2014/main" id="{1433B529-BDED-45CE-B2C6-E5A39182E3EC}"/>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3" name="正方形/長方形 552">
          <a:extLst>
            <a:ext uri="{FF2B5EF4-FFF2-40B4-BE49-F238E27FC236}">
              <a16:creationId xmlns:a16="http://schemas.microsoft.com/office/drawing/2014/main" id="{99E69141-72F3-40D3-9F2A-F3BABC00807D}"/>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4" name="正方形/長方形 553">
          <a:extLst>
            <a:ext uri="{FF2B5EF4-FFF2-40B4-BE49-F238E27FC236}">
              <a16:creationId xmlns:a16="http://schemas.microsoft.com/office/drawing/2014/main" id="{8CB60B46-CE88-4722-B9FD-5A3CD6421054}"/>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5" name="正方形/長方形 554">
          <a:extLst>
            <a:ext uri="{FF2B5EF4-FFF2-40B4-BE49-F238E27FC236}">
              <a16:creationId xmlns:a16="http://schemas.microsoft.com/office/drawing/2014/main" id="{2FD0E63D-2EE2-4C52-851B-F36F668B50C3}"/>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6" name="正方形/長方形 555">
          <a:extLst>
            <a:ext uri="{FF2B5EF4-FFF2-40B4-BE49-F238E27FC236}">
              <a16:creationId xmlns:a16="http://schemas.microsoft.com/office/drawing/2014/main" id="{F58DE61D-502D-4FEF-8E5C-2584EFB36724}"/>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7" name="正方形/長方形 556">
          <a:extLst>
            <a:ext uri="{FF2B5EF4-FFF2-40B4-BE49-F238E27FC236}">
              <a16:creationId xmlns:a16="http://schemas.microsoft.com/office/drawing/2014/main" id="{9F39F3E7-0DF5-4C55-A782-9E2317582257}"/>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8" name="正方形/長方形 557">
          <a:extLst>
            <a:ext uri="{FF2B5EF4-FFF2-40B4-BE49-F238E27FC236}">
              <a16:creationId xmlns:a16="http://schemas.microsoft.com/office/drawing/2014/main" id="{27AEBA99-F59A-467B-8991-4BE8CA414732}"/>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9" name="正方形/長方形 558">
          <a:extLst>
            <a:ext uri="{FF2B5EF4-FFF2-40B4-BE49-F238E27FC236}">
              <a16:creationId xmlns:a16="http://schemas.microsoft.com/office/drawing/2014/main" id="{F76202E5-9AF3-49BE-ABD2-A6CA062C73E3}"/>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60" name="テキスト ボックス 559">
          <a:extLst>
            <a:ext uri="{FF2B5EF4-FFF2-40B4-BE49-F238E27FC236}">
              <a16:creationId xmlns:a16="http://schemas.microsoft.com/office/drawing/2014/main" id="{CD6CF883-64AA-46A8-9435-9DB6012DAE1E}"/>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61" name="直線コネクタ 560">
          <a:extLst>
            <a:ext uri="{FF2B5EF4-FFF2-40B4-BE49-F238E27FC236}">
              <a16:creationId xmlns:a16="http://schemas.microsoft.com/office/drawing/2014/main" id="{8847C594-4BC5-4BCE-A197-5E986876EA08}"/>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62" name="テキスト ボックス 561">
          <a:extLst>
            <a:ext uri="{FF2B5EF4-FFF2-40B4-BE49-F238E27FC236}">
              <a16:creationId xmlns:a16="http://schemas.microsoft.com/office/drawing/2014/main" id="{DAB4737B-36A6-4A3F-AF6C-71164E460A7C}"/>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63" name="直線コネクタ 562">
          <a:extLst>
            <a:ext uri="{FF2B5EF4-FFF2-40B4-BE49-F238E27FC236}">
              <a16:creationId xmlns:a16="http://schemas.microsoft.com/office/drawing/2014/main" id="{93580C04-B5A7-4540-B0C5-2038E033DA7C}"/>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64" name="テキスト ボックス 563">
          <a:extLst>
            <a:ext uri="{FF2B5EF4-FFF2-40B4-BE49-F238E27FC236}">
              <a16:creationId xmlns:a16="http://schemas.microsoft.com/office/drawing/2014/main" id="{F1F7780A-A44C-4657-8FB3-CC98B8C998F8}"/>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65" name="直線コネクタ 564">
          <a:extLst>
            <a:ext uri="{FF2B5EF4-FFF2-40B4-BE49-F238E27FC236}">
              <a16:creationId xmlns:a16="http://schemas.microsoft.com/office/drawing/2014/main" id="{EE7C6842-643B-4270-9562-A7C48BBDD77C}"/>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66" name="テキスト ボックス 565">
          <a:extLst>
            <a:ext uri="{FF2B5EF4-FFF2-40B4-BE49-F238E27FC236}">
              <a16:creationId xmlns:a16="http://schemas.microsoft.com/office/drawing/2014/main" id="{C441238B-171A-4B39-97FC-CD0AB9B3F839}"/>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67" name="直線コネクタ 566">
          <a:extLst>
            <a:ext uri="{FF2B5EF4-FFF2-40B4-BE49-F238E27FC236}">
              <a16:creationId xmlns:a16="http://schemas.microsoft.com/office/drawing/2014/main" id="{C5F84948-5782-4667-A755-A1C6F48180AC}"/>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8" name="テキスト ボックス 567">
          <a:extLst>
            <a:ext uri="{FF2B5EF4-FFF2-40B4-BE49-F238E27FC236}">
              <a16:creationId xmlns:a16="http://schemas.microsoft.com/office/drawing/2014/main" id="{AAE2CA38-5817-44BA-B0C3-ED2AFA58A98A}"/>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9" name="直線コネクタ 568">
          <a:extLst>
            <a:ext uri="{FF2B5EF4-FFF2-40B4-BE49-F238E27FC236}">
              <a16:creationId xmlns:a16="http://schemas.microsoft.com/office/drawing/2014/main" id="{CAB88A8B-7F53-4B34-85C2-1DAD0718369B}"/>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70" name="テキスト ボックス 569">
          <a:extLst>
            <a:ext uri="{FF2B5EF4-FFF2-40B4-BE49-F238E27FC236}">
              <a16:creationId xmlns:a16="http://schemas.microsoft.com/office/drawing/2014/main" id="{C96745C4-4B0A-4EEC-A9BF-E6408F94B2FB}"/>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71" name="直線コネクタ 570">
          <a:extLst>
            <a:ext uri="{FF2B5EF4-FFF2-40B4-BE49-F238E27FC236}">
              <a16:creationId xmlns:a16="http://schemas.microsoft.com/office/drawing/2014/main" id="{C6316963-45A2-47E8-9E6A-75BFE4D2B932}"/>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72" name="テキスト ボックス 571">
          <a:extLst>
            <a:ext uri="{FF2B5EF4-FFF2-40B4-BE49-F238E27FC236}">
              <a16:creationId xmlns:a16="http://schemas.microsoft.com/office/drawing/2014/main" id="{A872BFF9-8C4F-4A5A-9BE5-8FDD4C51D485}"/>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73" name="直線コネクタ 572">
          <a:extLst>
            <a:ext uri="{FF2B5EF4-FFF2-40B4-BE49-F238E27FC236}">
              <a16:creationId xmlns:a16="http://schemas.microsoft.com/office/drawing/2014/main" id="{C17FBC5E-545F-4269-84D6-0070F6E5FDA8}"/>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74" name="テキスト ボックス 573">
          <a:extLst>
            <a:ext uri="{FF2B5EF4-FFF2-40B4-BE49-F238E27FC236}">
              <a16:creationId xmlns:a16="http://schemas.microsoft.com/office/drawing/2014/main" id="{6E6A0AFB-9C64-40E7-9509-49A860118118}"/>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5" name="直線コネクタ 574">
          <a:extLst>
            <a:ext uri="{FF2B5EF4-FFF2-40B4-BE49-F238E27FC236}">
              <a16:creationId xmlns:a16="http://schemas.microsoft.com/office/drawing/2014/main" id="{C4049E96-B7CC-4C21-954E-1196261D3F2A}"/>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6" name="【庁舎】&#10;有形固定資産減価償却率グラフ枠">
          <a:extLst>
            <a:ext uri="{FF2B5EF4-FFF2-40B4-BE49-F238E27FC236}">
              <a16:creationId xmlns:a16="http://schemas.microsoft.com/office/drawing/2014/main" id="{29989CDA-B146-4415-988F-819C72183A95}"/>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23949</xdr:rowOff>
    </xdr:from>
    <xdr:to>
      <xdr:col>85</xdr:col>
      <xdr:colOff>126364</xdr:colOff>
      <xdr:row>109</xdr:row>
      <xdr:rowOff>35379</xdr:rowOff>
    </xdr:to>
    <xdr:cxnSp macro="">
      <xdr:nvCxnSpPr>
        <xdr:cNvPr id="577" name="直線コネクタ 576">
          <a:extLst>
            <a:ext uri="{FF2B5EF4-FFF2-40B4-BE49-F238E27FC236}">
              <a16:creationId xmlns:a16="http://schemas.microsoft.com/office/drawing/2014/main" id="{DC76146B-C217-4FC2-98B1-B67CC70CF757}"/>
            </a:ext>
          </a:extLst>
        </xdr:cNvPr>
        <xdr:cNvCxnSpPr/>
      </xdr:nvCxnSpPr>
      <xdr:spPr>
        <a:xfrm flipV="1">
          <a:off x="14696439" y="16314874"/>
          <a:ext cx="0" cy="1551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78" name="【庁舎】&#10;有形固定資産減価償却率最小値テキスト">
          <a:extLst>
            <a:ext uri="{FF2B5EF4-FFF2-40B4-BE49-F238E27FC236}">
              <a16:creationId xmlns:a16="http://schemas.microsoft.com/office/drawing/2014/main" id="{365742F1-6B9F-46CD-9DA4-CBA8DE43BB21}"/>
            </a:ext>
          </a:extLst>
        </xdr:cNvPr>
        <xdr:cNvSpPr txBox="1"/>
      </xdr:nvSpPr>
      <xdr:spPr>
        <a:xfrm>
          <a:off x="147351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79" name="直線コネクタ 578">
          <a:extLst>
            <a:ext uri="{FF2B5EF4-FFF2-40B4-BE49-F238E27FC236}">
              <a16:creationId xmlns:a16="http://schemas.microsoft.com/office/drawing/2014/main" id="{C6E86CBF-41F2-43CE-BB3B-D94AD84B3202}"/>
            </a:ext>
          </a:extLst>
        </xdr:cNvPr>
        <xdr:cNvCxnSpPr/>
      </xdr:nvCxnSpPr>
      <xdr:spPr>
        <a:xfrm>
          <a:off x="14611350"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142076</xdr:rowOff>
    </xdr:from>
    <xdr:ext cx="340478" cy="259045"/>
    <xdr:sp macro="" textlink="">
      <xdr:nvSpPr>
        <xdr:cNvPr id="580" name="【庁舎】&#10;有形固定資産減価償却率最大値テキスト">
          <a:extLst>
            <a:ext uri="{FF2B5EF4-FFF2-40B4-BE49-F238E27FC236}">
              <a16:creationId xmlns:a16="http://schemas.microsoft.com/office/drawing/2014/main" id="{675A9F6E-3EFF-42E4-A4F7-0EE36C701E09}"/>
            </a:ext>
          </a:extLst>
        </xdr:cNvPr>
        <xdr:cNvSpPr txBox="1"/>
      </xdr:nvSpPr>
      <xdr:spPr>
        <a:xfrm>
          <a:off x="14735175" y="160901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23949</xdr:rowOff>
    </xdr:from>
    <xdr:to>
      <xdr:col>86</xdr:col>
      <xdr:colOff>25400</xdr:colOff>
      <xdr:row>100</xdr:row>
      <xdr:rowOff>23949</xdr:rowOff>
    </xdr:to>
    <xdr:cxnSp macro="">
      <xdr:nvCxnSpPr>
        <xdr:cNvPr id="581" name="直線コネクタ 580">
          <a:extLst>
            <a:ext uri="{FF2B5EF4-FFF2-40B4-BE49-F238E27FC236}">
              <a16:creationId xmlns:a16="http://schemas.microsoft.com/office/drawing/2014/main" id="{F9F9ADAA-68D3-4E67-8B4B-0C67B5B7C23A}"/>
            </a:ext>
          </a:extLst>
        </xdr:cNvPr>
        <xdr:cNvCxnSpPr/>
      </xdr:nvCxnSpPr>
      <xdr:spPr>
        <a:xfrm>
          <a:off x="14611350" y="1631487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38116</xdr:rowOff>
    </xdr:from>
    <xdr:ext cx="405111" cy="259045"/>
    <xdr:sp macro="" textlink="">
      <xdr:nvSpPr>
        <xdr:cNvPr id="582" name="【庁舎】&#10;有形固定資産減価償却率平均値テキスト">
          <a:extLst>
            <a:ext uri="{FF2B5EF4-FFF2-40B4-BE49-F238E27FC236}">
              <a16:creationId xmlns:a16="http://schemas.microsoft.com/office/drawing/2014/main" id="{7FED3D26-C9D2-4D34-BA04-139071A10392}"/>
            </a:ext>
          </a:extLst>
        </xdr:cNvPr>
        <xdr:cNvSpPr txBox="1"/>
      </xdr:nvSpPr>
      <xdr:spPr>
        <a:xfrm>
          <a:off x="14735175" y="17011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59689</xdr:rowOff>
    </xdr:from>
    <xdr:to>
      <xdr:col>85</xdr:col>
      <xdr:colOff>177800</xdr:colOff>
      <xdr:row>104</xdr:row>
      <xdr:rowOff>161289</xdr:rowOff>
    </xdr:to>
    <xdr:sp macro="" textlink="">
      <xdr:nvSpPr>
        <xdr:cNvPr id="583" name="フローチャート: 判断 582">
          <a:extLst>
            <a:ext uri="{FF2B5EF4-FFF2-40B4-BE49-F238E27FC236}">
              <a16:creationId xmlns:a16="http://schemas.microsoft.com/office/drawing/2014/main" id="{A741F0BC-1FFA-4242-A6FD-B2FFE200FC67}"/>
            </a:ext>
          </a:extLst>
        </xdr:cNvPr>
        <xdr:cNvSpPr/>
      </xdr:nvSpPr>
      <xdr:spPr>
        <a:xfrm>
          <a:off x="14649450" y="1703323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584" name="フローチャート: 判断 583">
          <a:extLst>
            <a:ext uri="{FF2B5EF4-FFF2-40B4-BE49-F238E27FC236}">
              <a16:creationId xmlns:a16="http://schemas.microsoft.com/office/drawing/2014/main" id="{D3E0CA68-63AA-4CA4-BFD7-EF8CBCCDD448}"/>
            </a:ext>
          </a:extLst>
        </xdr:cNvPr>
        <xdr:cNvSpPr/>
      </xdr:nvSpPr>
      <xdr:spPr>
        <a:xfrm>
          <a:off x="13887450" y="1698271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585" name="フローチャート: 判断 584">
          <a:extLst>
            <a:ext uri="{FF2B5EF4-FFF2-40B4-BE49-F238E27FC236}">
              <a16:creationId xmlns:a16="http://schemas.microsoft.com/office/drawing/2014/main" id="{E24FE12A-D7BF-4B04-94BE-95321584F1F7}"/>
            </a:ext>
          </a:extLst>
        </xdr:cNvPr>
        <xdr:cNvSpPr/>
      </xdr:nvSpPr>
      <xdr:spPr>
        <a:xfrm>
          <a:off x="13096875" y="1698434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100512</xdr:rowOff>
    </xdr:from>
    <xdr:to>
      <xdr:col>72</xdr:col>
      <xdr:colOff>38100</xdr:colOff>
      <xdr:row>105</xdr:row>
      <xdr:rowOff>30662</xdr:rowOff>
    </xdr:to>
    <xdr:sp macro="" textlink="">
      <xdr:nvSpPr>
        <xdr:cNvPr id="586" name="フローチャート: 判断 585">
          <a:extLst>
            <a:ext uri="{FF2B5EF4-FFF2-40B4-BE49-F238E27FC236}">
              <a16:creationId xmlns:a16="http://schemas.microsoft.com/office/drawing/2014/main" id="{BADA2BB4-3FCC-4D23-9E9E-B6F9134F5C72}"/>
            </a:ext>
          </a:extLst>
        </xdr:cNvPr>
        <xdr:cNvSpPr/>
      </xdr:nvSpPr>
      <xdr:spPr>
        <a:xfrm>
          <a:off x="12296775" y="1707723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170724</xdr:rowOff>
    </xdr:from>
    <xdr:to>
      <xdr:col>67</xdr:col>
      <xdr:colOff>101600</xdr:colOff>
      <xdr:row>105</xdr:row>
      <xdr:rowOff>100874</xdr:rowOff>
    </xdr:to>
    <xdr:sp macro="" textlink="">
      <xdr:nvSpPr>
        <xdr:cNvPr id="587" name="フローチャート: 判断 586">
          <a:extLst>
            <a:ext uri="{FF2B5EF4-FFF2-40B4-BE49-F238E27FC236}">
              <a16:creationId xmlns:a16="http://schemas.microsoft.com/office/drawing/2014/main" id="{F703EF9F-38E6-44AE-817C-B0BEA0DC4EA8}"/>
            </a:ext>
          </a:extLst>
        </xdr:cNvPr>
        <xdr:cNvSpPr/>
      </xdr:nvSpPr>
      <xdr:spPr>
        <a:xfrm>
          <a:off x="11487150" y="1714427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8" name="テキスト ボックス 587">
          <a:extLst>
            <a:ext uri="{FF2B5EF4-FFF2-40B4-BE49-F238E27FC236}">
              <a16:creationId xmlns:a16="http://schemas.microsoft.com/office/drawing/2014/main" id="{3FBB6BE1-BE03-4006-8E7E-6F5B978A7C37}"/>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9" name="テキスト ボックス 588">
          <a:extLst>
            <a:ext uri="{FF2B5EF4-FFF2-40B4-BE49-F238E27FC236}">
              <a16:creationId xmlns:a16="http://schemas.microsoft.com/office/drawing/2014/main" id="{45C35F78-40C4-413A-B35E-3305853CA2BA}"/>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90" name="テキスト ボックス 589">
          <a:extLst>
            <a:ext uri="{FF2B5EF4-FFF2-40B4-BE49-F238E27FC236}">
              <a16:creationId xmlns:a16="http://schemas.microsoft.com/office/drawing/2014/main" id="{6C764DAF-4F3C-4EA9-A25D-BCBF10CE1EC2}"/>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91" name="テキスト ボックス 590">
          <a:extLst>
            <a:ext uri="{FF2B5EF4-FFF2-40B4-BE49-F238E27FC236}">
              <a16:creationId xmlns:a16="http://schemas.microsoft.com/office/drawing/2014/main" id="{97C66F81-5A51-4617-AD86-20FE9FB8E819}"/>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92" name="テキスト ボックス 591">
          <a:extLst>
            <a:ext uri="{FF2B5EF4-FFF2-40B4-BE49-F238E27FC236}">
              <a16:creationId xmlns:a16="http://schemas.microsoft.com/office/drawing/2014/main" id="{88DE0D81-7996-4429-8F66-8C7D44DCE59D}"/>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53158</xdr:rowOff>
    </xdr:from>
    <xdr:to>
      <xdr:col>72</xdr:col>
      <xdr:colOff>38100</xdr:colOff>
      <xdr:row>103</xdr:row>
      <xdr:rowOff>154758</xdr:rowOff>
    </xdr:to>
    <xdr:sp macro="" textlink="">
      <xdr:nvSpPr>
        <xdr:cNvPr id="593" name="楕円 592">
          <a:extLst>
            <a:ext uri="{FF2B5EF4-FFF2-40B4-BE49-F238E27FC236}">
              <a16:creationId xmlns:a16="http://schemas.microsoft.com/office/drawing/2014/main" id="{2DE824A9-84C8-45F8-8541-1716DC8F5689}"/>
            </a:ext>
          </a:extLst>
        </xdr:cNvPr>
        <xdr:cNvSpPr/>
      </xdr:nvSpPr>
      <xdr:spPr>
        <a:xfrm>
          <a:off x="12296775" y="1685208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53158</xdr:rowOff>
    </xdr:from>
    <xdr:to>
      <xdr:col>67</xdr:col>
      <xdr:colOff>101600</xdr:colOff>
      <xdr:row>103</xdr:row>
      <xdr:rowOff>154758</xdr:rowOff>
    </xdr:to>
    <xdr:sp macro="" textlink="">
      <xdr:nvSpPr>
        <xdr:cNvPr id="594" name="楕円 593">
          <a:extLst>
            <a:ext uri="{FF2B5EF4-FFF2-40B4-BE49-F238E27FC236}">
              <a16:creationId xmlns:a16="http://schemas.microsoft.com/office/drawing/2014/main" id="{B4A1A717-C933-4585-8244-BB90E514EB75}"/>
            </a:ext>
          </a:extLst>
        </xdr:cNvPr>
        <xdr:cNvSpPr/>
      </xdr:nvSpPr>
      <xdr:spPr>
        <a:xfrm>
          <a:off x="11487150" y="1685208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103958</xdr:rowOff>
    </xdr:from>
    <xdr:to>
      <xdr:col>71</xdr:col>
      <xdr:colOff>177800</xdr:colOff>
      <xdr:row>103</xdr:row>
      <xdr:rowOff>103958</xdr:rowOff>
    </xdr:to>
    <xdr:cxnSp macro="">
      <xdr:nvCxnSpPr>
        <xdr:cNvPr id="595" name="直線コネクタ 594">
          <a:extLst>
            <a:ext uri="{FF2B5EF4-FFF2-40B4-BE49-F238E27FC236}">
              <a16:creationId xmlns:a16="http://schemas.microsoft.com/office/drawing/2014/main" id="{F8FA4EF5-68DE-4CC6-B466-760A6B5BF86B}"/>
            </a:ext>
          </a:extLst>
        </xdr:cNvPr>
        <xdr:cNvCxnSpPr/>
      </xdr:nvCxnSpPr>
      <xdr:spPr>
        <a:xfrm>
          <a:off x="11534775" y="16909233"/>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130464</xdr:rowOff>
    </xdr:from>
    <xdr:ext cx="405111" cy="259045"/>
    <xdr:sp macro="" textlink="">
      <xdr:nvSpPr>
        <xdr:cNvPr id="596" name="n_1aveValue【庁舎】&#10;有形固定資産減価償却率">
          <a:extLst>
            <a:ext uri="{FF2B5EF4-FFF2-40B4-BE49-F238E27FC236}">
              <a16:creationId xmlns:a16="http://schemas.microsoft.com/office/drawing/2014/main" id="{480A33D3-AD85-4D9E-BBBA-44E00E205134}"/>
            </a:ext>
          </a:extLst>
        </xdr:cNvPr>
        <xdr:cNvSpPr txBox="1"/>
      </xdr:nvSpPr>
      <xdr:spPr>
        <a:xfrm>
          <a:off x="13745219" y="16761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597" name="n_2aveValue【庁舎】&#10;有形固定資産減価償却率">
          <a:extLst>
            <a:ext uri="{FF2B5EF4-FFF2-40B4-BE49-F238E27FC236}">
              <a16:creationId xmlns:a16="http://schemas.microsoft.com/office/drawing/2014/main" id="{78151174-592F-4EA4-84F9-213B67FDF44F}"/>
            </a:ext>
          </a:extLst>
        </xdr:cNvPr>
        <xdr:cNvSpPr txBox="1"/>
      </xdr:nvSpPr>
      <xdr:spPr>
        <a:xfrm>
          <a:off x="12964169" y="1676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21789</xdr:rowOff>
    </xdr:from>
    <xdr:ext cx="405111" cy="259045"/>
    <xdr:sp macro="" textlink="">
      <xdr:nvSpPr>
        <xdr:cNvPr id="598" name="n_3aveValue【庁舎】&#10;有形固定資産減価償却率">
          <a:extLst>
            <a:ext uri="{FF2B5EF4-FFF2-40B4-BE49-F238E27FC236}">
              <a16:creationId xmlns:a16="http://schemas.microsoft.com/office/drawing/2014/main" id="{D89523E2-97C3-4844-B1E4-BF6B2C2DDBCE}"/>
            </a:ext>
          </a:extLst>
        </xdr:cNvPr>
        <xdr:cNvSpPr txBox="1"/>
      </xdr:nvSpPr>
      <xdr:spPr>
        <a:xfrm>
          <a:off x="12164069" y="17166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92001</xdr:rowOff>
    </xdr:from>
    <xdr:ext cx="405111" cy="259045"/>
    <xdr:sp macro="" textlink="">
      <xdr:nvSpPr>
        <xdr:cNvPr id="599" name="n_4aveValue【庁舎】&#10;有形固定資産減価償却率">
          <a:extLst>
            <a:ext uri="{FF2B5EF4-FFF2-40B4-BE49-F238E27FC236}">
              <a16:creationId xmlns:a16="http://schemas.microsoft.com/office/drawing/2014/main" id="{344E73AE-A9F0-4EA2-9F48-7E75D7AA9071}"/>
            </a:ext>
          </a:extLst>
        </xdr:cNvPr>
        <xdr:cNvSpPr txBox="1"/>
      </xdr:nvSpPr>
      <xdr:spPr>
        <a:xfrm>
          <a:off x="11354444" y="1723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171285</xdr:rowOff>
    </xdr:from>
    <xdr:ext cx="405111" cy="259045"/>
    <xdr:sp macro="" textlink="">
      <xdr:nvSpPr>
        <xdr:cNvPr id="600" name="n_3mainValue【庁舎】&#10;有形固定資産減価償却率">
          <a:extLst>
            <a:ext uri="{FF2B5EF4-FFF2-40B4-BE49-F238E27FC236}">
              <a16:creationId xmlns:a16="http://schemas.microsoft.com/office/drawing/2014/main" id="{2D3470A1-579F-43A2-98D3-C0A5C5E762E7}"/>
            </a:ext>
          </a:extLst>
        </xdr:cNvPr>
        <xdr:cNvSpPr txBox="1"/>
      </xdr:nvSpPr>
      <xdr:spPr>
        <a:xfrm>
          <a:off x="12164069" y="16630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171285</xdr:rowOff>
    </xdr:from>
    <xdr:ext cx="405111" cy="259045"/>
    <xdr:sp macro="" textlink="">
      <xdr:nvSpPr>
        <xdr:cNvPr id="601" name="n_4mainValue【庁舎】&#10;有形固定資産減価償却率">
          <a:extLst>
            <a:ext uri="{FF2B5EF4-FFF2-40B4-BE49-F238E27FC236}">
              <a16:creationId xmlns:a16="http://schemas.microsoft.com/office/drawing/2014/main" id="{497CB795-F75B-4F3F-8491-2CD35C7CB949}"/>
            </a:ext>
          </a:extLst>
        </xdr:cNvPr>
        <xdr:cNvSpPr txBox="1"/>
      </xdr:nvSpPr>
      <xdr:spPr>
        <a:xfrm>
          <a:off x="11354444" y="16630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2" name="正方形/長方形 601">
          <a:extLst>
            <a:ext uri="{FF2B5EF4-FFF2-40B4-BE49-F238E27FC236}">
              <a16:creationId xmlns:a16="http://schemas.microsoft.com/office/drawing/2014/main" id="{3DBE4EE9-8D57-4DC8-BB4A-5CA238AEA5C4}"/>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3" name="正方形/長方形 602">
          <a:extLst>
            <a:ext uri="{FF2B5EF4-FFF2-40B4-BE49-F238E27FC236}">
              <a16:creationId xmlns:a16="http://schemas.microsoft.com/office/drawing/2014/main" id="{49C401CB-2A92-4E42-BEF4-7946EFB55943}"/>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4" name="正方形/長方形 603">
          <a:extLst>
            <a:ext uri="{FF2B5EF4-FFF2-40B4-BE49-F238E27FC236}">
              <a16:creationId xmlns:a16="http://schemas.microsoft.com/office/drawing/2014/main" id="{2CD91479-8CD9-4F7B-8958-E9912547782C}"/>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5" name="正方形/長方形 604">
          <a:extLst>
            <a:ext uri="{FF2B5EF4-FFF2-40B4-BE49-F238E27FC236}">
              <a16:creationId xmlns:a16="http://schemas.microsoft.com/office/drawing/2014/main" id="{2930DBE9-66E7-4767-989A-F4516CEA077B}"/>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6" name="正方形/長方形 605">
          <a:extLst>
            <a:ext uri="{FF2B5EF4-FFF2-40B4-BE49-F238E27FC236}">
              <a16:creationId xmlns:a16="http://schemas.microsoft.com/office/drawing/2014/main" id="{AF117559-A633-423F-9A95-2656E6D82645}"/>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7" name="正方形/長方形 606">
          <a:extLst>
            <a:ext uri="{FF2B5EF4-FFF2-40B4-BE49-F238E27FC236}">
              <a16:creationId xmlns:a16="http://schemas.microsoft.com/office/drawing/2014/main" id="{2537BDA9-D163-45B2-BCA4-D32EE7E4FB34}"/>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8" name="正方形/長方形 607">
          <a:extLst>
            <a:ext uri="{FF2B5EF4-FFF2-40B4-BE49-F238E27FC236}">
              <a16:creationId xmlns:a16="http://schemas.microsoft.com/office/drawing/2014/main" id="{8F6EF372-124C-427D-B00D-F66EDA660EB8}"/>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9" name="正方形/長方形 608">
          <a:extLst>
            <a:ext uri="{FF2B5EF4-FFF2-40B4-BE49-F238E27FC236}">
              <a16:creationId xmlns:a16="http://schemas.microsoft.com/office/drawing/2014/main" id="{A8630703-5661-439E-9989-02B5EF8646C6}"/>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0" name="テキスト ボックス 609">
          <a:extLst>
            <a:ext uri="{FF2B5EF4-FFF2-40B4-BE49-F238E27FC236}">
              <a16:creationId xmlns:a16="http://schemas.microsoft.com/office/drawing/2014/main" id="{335E67E8-4BCF-48EE-9105-0E238A465198}"/>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1" name="直線コネクタ 610">
          <a:extLst>
            <a:ext uri="{FF2B5EF4-FFF2-40B4-BE49-F238E27FC236}">
              <a16:creationId xmlns:a16="http://schemas.microsoft.com/office/drawing/2014/main" id="{2D884592-3B62-46FC-B994-17F49F7BDDA3}"/>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612" name="直線コネクタ 611">
          <a:extLst>
            <a:ext uri="{FF2B5EF4-FFF2-40B4-BE49-F238E27FC236}">
              <a16:creationId xmlns:a16="http://schemas.microsoft.com/office/drawing/2014/main" id="{16F12A31-5EBE-484D-A3CA-52541F27207E}"/>
            </a:ext>
          </a:extLst>
        </xdr:cNvPr>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613" name="テキスト ボックス 612">
          <a:extLst>
            <a:ext uri="{FF2B5EF4-FFF2-40B4-BE49-F238E27FC236}">
              <a16:creationId xmlns:a16="http://schemas.microsoft.com/office/drawing/2014/main" id="{55C23006-D0A0-4AE8-84CB-732155ECD8F5}"/>
            </a:ext>
          </a:extLst>
        </xdr:cNvPr>
        <xdr:cNvSpPr txBox="1"/>
      </xdr:nvSpPr>
      <xdr:spPr>
        <a:xfrm>
          <a:off x="16052346" y="17761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614" name="直線コネクタ 613">
          <a:extLst>
            <a:ext uri="{FF2B5EF4-FFF2-40B4-BE49-F238E27FC236}">
              <a16:creationId xmlns:a16="http://schemas.microsoft.com/office/drawing/2014/main" id="{EB27F760-2E15-4085-835E-6CB7AB284689}"/>
            </a:ext>
          </a:extLst>
        </xdr:cNvPr>
        <xdr:cNvCxnSpPr/>
      </xdr:nvCxnSpPr>
      <xdr:spPr>
        <a:xfrm>
          <a:off x="16459200" y="17621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615" name="テキスト ボックス 614">
          <a:extLst>
            <a:ext uri="{FF2B5EF4-FFF2-40B4-BE49-F238E27FC236}">
              <a16:creationId xmlns:a16="http://schemas.microsoft.com/office/drawing/2014/main" id="{D36EA4D5-CFC3-46EB-8E2F-3B8A039A3ADB}"/>
            </a:ext>
          </a:extLst>
        </xdr:cNvPr>
        <xdr:cNvSpPr txBox="1"/>
      </xdr:nvSpPr>
      <xdr:spPr>
        <a:xfrm>
          <a:off x="16052346" y="17475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616" name="直線コネクタ 615">
          <a:extLst>
            <a:ext uri="{FF2B5EF4-FFF2-40B4-BE49-F238E27FC236}">
              <a16:creationId xmlns:a16="http://schemas.microsoft.com/office/drawing/2014/main" id="{D78673CD-AAF7-46A1-9331-4D49614AA72D}"/>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617" name="テキスト ボックス 616">
          <a:extLst>
            <a:ext uri="{FF2B5EF4-FFF2-40B4-BE49-F238E27FC236}">
              <a16:creationId xmlns:a16="http://schemas.microsoft.com/office/drawing/2014/main" id="{AEC4DA49-FB79-4A9B-978D-E82B5ADDB714}"/>
            </a:ext>
          </a:extLst>
        </xdr:cNvPr>
        <xdr:cNvSpPr txBox="1"/>
      </xdr:nvSpPr>
      <xdr:spPr>
        <a:xfrm>
          <a:off x="16052346" y="17190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8" name="直線コネクタ 617">
          <a:extLst>
            <a:ext uri="{FF2B5EF4-FFF2-40B4-BE49-F238E27FC236}">
              <a16:creationId xmlns:a16="http://schemas.microsoft.com/office/drawing/2014/main" id="{173C447E-62F8-4889-ABA6-03081F675408}"/>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9" name="テキスト ボックス 618">
          <a:extLst>
            <a:ext uri="{FF2B5EF4-FFF2-40B4-BE49-F238E27FC236}">
              <a16:creationId xmlns:a16="http://schemas.microsoft.com/office/drawing/2014/main" id="{C36D00F4-EF7E-4BE1-A7AB-F534EBAE607B}"/>
            </a:ext>
          </a:extLst>
        </xdr:cNvPr>
        <xdr:cNvSpPr txBox="1"/>
      </xdr:nvSpPr>
      <xdr:spPr>
        <a:xfrm>
          <a:off x="16052346"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620" name="直線コネクタ 619">
          <a:extLst>
            <a:ext uri="{FF2B5EF4-FFF2-40B4-BE49-F238E27FC236}">
              <a16:creationId xmlns:a16="http://schemas.microsoft.com/office/drawing/2014/main" id="{9E15338E-44F2-4852-A7F4-56F3E35FADF6}"/>
            </a:ext>
          </a:extLst>
        </xdr:cNvPr>
        <xdr:cNvCxnSpPr/>
      </xdr:nvCxnSpPr>
      <xdr:spPr>
        <a:xfrm>
          <a:off x="16459200" y="1676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621" name="テキスト ボックス 620">
          <a:extLst>
            <a:ext uri="{FF2B5EF4-FFF2-40B4-BE49-F238E27FC236}">
              <a16:creationId xmlns:a16="http://schemas.microsoft.com/office/drawing/2014/main" id="{7171A409-4466-4356-A1B8-4C047F2F735F}"/>
            </a:ext>
          </a:extLst>
        </xdr:cNvPr>
        <xdr:cNvSpPr txBox="1"/>
      </xdr:nvSpPr>
      <xdr:spPr>
        <a:xfrm>
          <a:off x="16052346" y="16618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622" name="直線コネクタ 621">
          <a:extLst>
            <a:ext uri="{FF2B5EF4-FFF2-40B4-BE49-F238E27FC236}">
              <a16:creationId xmlns:a16="http://schemas.microsoft.com/office/drawing/2014/main" id="{7338C3F5-D0BA-4850-85E2-F7982143E27C}"/>
            </a:ext>
          </a:extLst>
        </xdr:cNvPr>
        <xdr:cNvCxnSpPr/>
      </xdr:nvCxnSpPr>
      <xdr:spPr>
        <a:xfrm>
          <a:off x="16459200" y="1647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623" name="テキスト ボックス 622">
          <a:extLst>
            <a:ext uri="{FF2B5EF4-FFF2-40B4-BE49-F238E27FC236}">
              <a16:creationId xmlns:a16="http://schemas.microsoft.com/office/drawing/2014/main" id="{E7F3BD74-3E05-4620-923F-477E11469E8A}"/>
            </a:ext>
          </a:extLst>
        </xdr:cNvPr>
        <xdr:cNvSpPr txBox="1"/>
      </xdr:nvSpPr>
      <xdr:spPr>
        <a:xfrm>
          <a:off x="16052346" y="1633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624" name="直線コネクタ 623">
          <a:extLst>
            <a:ext uri="{FF2B5EF4-FFF2-40B4-BE49-F238E27FC236}">
              <a16:creationId xmlns:a16="http://schemas.microsoft.com/office/drawing/2014/main" id="{A153A42D-155B-40DC-A38E-155D2FCE6047}"/>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625" name="テキスト ボックス 624">
          <a:extLst>
            <a:ext uri="{FF2B5EF4-FFF2-40B4-BE49-F238E27FC236}">
              <a16:creationId xmlns:a16="http://schemas.microsoft.com/office/drawing/2014/main" id="{D93C26F9-1B20-4635-AEE5-AC331E8F7310}"/>
            </a:ext>
          </a:extLst>
        </xdr:cNvPr>
        <xdr:cNvSpPr txBox="1"/>
      </xdr:nvSpPr>
      <xdr:spPr>
        <a:xfrm>
          <a:off x="16052346" y="16047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6" name="直線コネクタ 625">
          <a:extLst>
            <a:ext uri="{FF2B5EF4-FFF2-40B4-BE49-F238E27FC236}">
              <a16:creationId xmlns:a16="http://schemas.microsoft.com/office/drawing/2014/main" id="{921CC1BE-1373-4D69-B107-057D84811814}"/>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7" name="テキスト ボックス 626">
          <a:extLst>
            <a:ext uri="{FF2B5EF4-FFF2-40B4-BE49-F238E27FC236}">
              <a16:creationId xmlns:a16="http://schemas.microsoft.com/office/drawing/2014/main" id="{B694F64E-4FC9-48D6-8BE9-4B5637D01FCB}"/>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8" name="【庁舎】&#10;一人当たり面積グラフ枠">
          <a:extLst>
            <a:ext uri="{FF2B5EF4-FFF2-40B4-BE49-F238E27FC236}">
              <a16:creationId xmlns:a16="http://schemas.microsoft.com/office/drawing/2014/main" id="{820936EE-C422-4DD4-84B0-E04FEE65CC07}"/>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37624</xdr:rowOff>
    </xdr:from>
    <xdr:to>
      <xdr:col>116</xdr:col>
      <xdr:colOff>62864</xdr:colOff>
      <xdr:row>108</xdr:row>
      <xdr:rowOff>46196</xdr:rowOff>
    </xdr:to>
    <xdr:cxnSp macro="">
      <xdr:nvCxnSpPr>
        <xdr:cNvPr id="629" name="直線コネクタ 628">
          <a:extLst>
            <a:ext uri="{FF2B5EF4-FFF2-40B4-BE49-F238E27FC236}">
              <a16:creationId xmlns:a16="http://schemas.microsoft.com/office/drawing/2014/main" id="{D6A9AE51-09FC-422D-B5E0-E97EB8EB59EE}"/>
            </a:ext>
          </a:extLst>
        </xdr:cNvPr>
        <xdr:cNvCxnSpPr/>
      </xdr:nvCxnSpPr>
      <xdr:spPr>
        <a:xfrm flipV="1">
          <a:off x="19954239" y="16325374"/>
          <a:ext cx="0" cy="1383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50023</xdr:rowOff>
    </xdr:from>
    <xdr:ext cx="469744" cy="259045"/>
    <xdr:sp macro="" textlink="">
      <xdr:nvSpPr>
        <xdr:cNvPr id="630" name="【庁舎】&#10;一人当たり面積最小値テキスト">
          <a:extLst>
            <a:ext uri="{FF2B5EF4-FFF2-40B4-BE49-F238E27FC236}">
              <a16:creationId xmlns:a16="http://schemas.microsoft.com/office/drawing/2014/main" id="{8653F36C-CA39-4B5B-B99E-09B23104C7EA}"/>
            </a:ext>
          </a:extLst>
        </xdr:cNvPr>
        <xdr:cNvSpPr txBox="1"/>
      </xdr:nvSpPr>
      <xdr:spPr>
        <a:xfrm>
          <a:off x="19992975" y="1770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46196</xdr:rowOff>
    </xdr:from>
    <xdr:to>
      <xdr:col>116</xdr:col>
      <xdr:colOff>152400</xdr:colOff>
      <xdr:row>108</xdr:row>
      <xdr:rowOff>46196</xdr:rowOff>
    </xdr:to>
    <xdr:cxnSp macro="">
      <xdr:nvCxnSpPr>
        <xdr:cNvPr id="631" name="直線コネクタ 630">
          <a:extLst>
            <a:ext uri="{FF2B5EF4-FFF2-40B4-BE49-F238E27FC236}">
              <a16:creationId xmlns:a16="http://schemas.microsoft.com/office/drawing/2014/main" id="{2149AE3C-2DE2-4024-BF29-E4746BE54D25}"/>
            </a:ext>
          </a:extLst>
        </xdr:cNvPr>
        <xdr:cNvCxnSpPr/>
      </xdr:nvCxnSpPr>
      <xdr:spPr>
        <a:xfrm>
          <a:off x="19878675" y="1770872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155751</xdr:rowOff>
    </xdr:from>
    <xdr:ext cx="469744" cy="259045"/>
    <xdr:sp macro="" textlink="">
      <xdr:nvSpPr>
        <xdr:cNvPr id="632" name="【庁舎】&#10;一人当たり面積最大値テキスト">
          <a:extLst>
            <a:ext uri="{FF2B5EF4-FFF2-40B4-BE49-F238E27FC236}">
              <a16:creationId xmlns:a16="http://schemas.microsoft.com/office/drawing/2014/main" id="{2E256A8E-767C-4DC0-9D83-43ADB64D655E}"/>
            </a:ext>
          </a:extLst>
        </xdr:cNvPr>
        <xdr:cNvSpPr txBox="1"/>
      </xdr:nvSpPr>
      <xdr:spPr>
        <a:xfrm>
          <a:off x="19992975" y="16103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37624</xdr:rowOff>
    </xdr:from>
    <xdr:to>
      <xdr:col>116</xdr:col>
      <xdr:colOff>152400</xdr:colOff>
      <xdr:row>100</xdr:row>
      <xdr:rowOff>37624</xdr:rowOff>
    </xdr:to>
    <xdr:cxnSp macro="">
      <xdr:nvCxnSpPr>
        <xdr:cNvPr id="633" name="直線コネクタ 632">
          <a:extLst>
            <a:ext uri="{FF2B5EF4-FFF2-40B4-BE49-F238E27FC236}">
              <a16:creationId xmlns:a16="http://schemas.microsoft.com/office/drawing/2014/main" id="{38347C59-B6F5-4B95-A710-9501DF48B6F9}"/>
            </a:ext>
          </a:extLst>
        </xdr:cNvPr>
        <xdr:cNvCxnSpPr/>
      </xdr:nvCxnSpPr>
      <xdr:spPr>
        <a:xfrm>
          <a:off x="19878675" y="1632537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98125</xdr:rowOff>
    </xdr:from>
    <xdr:ext cx="469744" cy="259045"/>
    <xdr:sp macro="" textlink="">
      <xdr:nvSpPr>
        <xdr:cNvPr id="634" name="【庁舎】&#10;一人当たり面積平均値テキスト">
          <a:extLst>
            <a:ext uri="{FF2B5EF4-FFF2-40B4-BE49-F238E27FC236}">
              <a16:creationId xmlns:a16="http://schemas.microsoft.com/office/drawing/2014/main" id="{FE873F97-6BCF-44BE-86E6-BBACD4075E50}"/>
            </a:ext>
          </a:extLst>
        </xdr:cNvPr>
        <xdr:cNvSpPr txBox="1"/>
      </xdr:nvSpPr>
      <xdr:spPr>
        <a:xfrm>
          <a:off x="19992975" y="172431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119698</xdr:rowOff>
    </xdr:from>
    <xdr:to>
      <xdr:col>116</xdr:col>
      <xdr:colOff>114300</xdr:colOff>
      <xdr:row>106</xdr:row>
      <xdr:rowOff>49848</xdr:rowOff>
    </xdr:to>
    <xdr:sp macro="" textlink="">
      <xdr:nvSpPr>
        <xdr:cNvPr id="635" name="フローチャート: 判断 634">
          <a:extLst>
            <a:ext uri="{FF2B5EF4-FFF2-40B4-BE49-F238E27FC236}">
              <a16:creationId xmlns:a16="http://schemas.microsoft.com/office/drawing/2014/main" id="{B2A33FAC-CFBA-4355-9976-050EB2F3086A}"/>
            </a:ext>
          </a:extLst>
        </xdr:cNvPr>
        <xdr:cNvSpPr/>
      </xdr:nvSpPr>
      <xdr:spPr>
        <a:xfrm>
          <a:off x="19897725" y="1726787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98267</xdr:rowOff>
    </xdr:from>
    <xdr:to>
      <xdr:col>112</xdr:col>
      <xdr:colOff>38100</xdr:colOff>
      <xdr:row>106</xdr:row>
      <xdr:rowOff>28417</xdr:rowOff>
    </xdr:to>
    <xdr:sp macro="" textlink="">
      <xdr:nvSpPr>
        <xdr:cNvPr id="636" name="フローチャート: 判断 635">
          <a:extLst>
            <a:ext uri="{FF2B5EF4-FFF2-40B4-BE49-F238E27FC236}">
              <a16:creationId xmlns:a16="http://schemas.microsoft.com/office/drawing/2014/main" id="{26F89080-03EC-453A-8A32-042DA731CBE7}"/>
            </a:ext>
          </a:extLst>
        </xdr:cNvPr>
        <xdr:cNvSpPr/>
      </xdr:nvSpPr>
      <xdr:spPr>
        <a:xfrm>
          <a:off x="19154775" y="1724326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111125</xdr:rowOff>
    </xdr:from>
    <xdr:to>
      <xdr:col>107</xdr:col>
      <xdr:colOff>101600</xdr:colOff>
      <xdr:row>106</xdr:row>
      <xdr:rowOff>41275</xdr:rowOff>
    </xdr:to>
    <xdr:sp macro="" textlink="">
      <xdr:nvSpPr>
        <xdr:cNvPr id="637" name="フローチャート: 判断 636">
          <a:extLst>
            <a:ext uri="{FF2B5EF4-FFF2-40B4-BE49-F238E27FC236}">
              <a16:creationId xmlns:a16="http://schemas.microsoft.com/office/drawing/2014/main" id="{BE147925-9650-4EC6-AE26-1E10B88321B9}"/>
            </a:ext>
          </a:extLst>
        </xdr:cNvPr>
        <xdr:cNvSpPr/>
      </xdr:nvSpPr>
      <xdr:spPr>
        <a:xfrm>
          <a:off x="18345150" y="172561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129699</xdr:rowOff>
    </xdr:from>
    <xdr:to>
      <xdr:col>102</xdr:col>
      <xdr:colOff>165100</xdr:colOff>
      <xdr:row>106</xdr:row>
      <xdr:rowOff>59849</xdr:rowOff>
    </xdr:to>
    <xdr:sp macro="" textlink="">
      <xdr:nvSpPr>
        <xdr:cNvPr id="638" name="フローチャート: 判断 637">
          <a:extLst>
            <a:ext uri="{FF2B5EF4-FFF2-40B4-BE49-F238E27FC236}">
              <a16:creationId xmlns:a16="http://schemas.microsoft.com/office/drawing/2014/main" id="{DC0AB2BF-77AA-459C-8B68-D332CC19574D}"/>
            </a:ext>
          </a:extLst>
        </xdr:cNvPr>
        <xdr:cNvSpPr/>
      </xdr:nvSpPr>
      <xdr:spPr>
        <a:xfrm>
          <a:off x="17554575" y="1727152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639" name="フローチャート: 判断 638">
          <a:extLst>
            <a:ext uri="{FF2B5EF4-FFF2-40B4-BE49-F238E27FC236}">
              <a16:creationId xmlns:a16="http://schemas.microsoft.com/office/drawing/2014/main" id="{D921FFEA-A302-4738-B3BE-27D2332F0912}"/>
            </a:ext>
          </a:extLst>
        </xdr:cNvPr>
        <xdr:cNvSpPr/>
      </xdr:nvSpPr>
      <xdr:spPr>
        <a:xfrm>
          <a:off x="16754475" y="1727009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15F61DFF-3411-4A02-9FF1-CC258004BDEC}"/>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B4E21D92-E31F-4CAB-835F-3CF843BE673F}"/>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9A0EE425-9EE6-4E69-8064-88293BA4811C}"/>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id="{18EB7823-B6F1-43CE-A656-F8F3D46382D4}"/>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4" name="テキスト ボックス 643">
          <a:extLst>
            <a:ext uri="{FF2B5EF4-FFF2-40B4-BE49-F238E27FC236}">
              <a16:creationId xmlns:a16="http://schemas.microsoft.com/office/drawing/2014/main" id="{DA155D48-84AF-4283-8053-FB517842E813}"/>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101</xdr:row>
      <xdr:rowOff>96838</xdr:rowOff>
    </xdr:from>
    <xdr:to>
      <xdr:col>102</xdr:col>
      <xdr:colOff>165100</xdr:colOff>
      <xdr:row>102</xdr:row>
      <xdr:rowOff>26988</xdr:rowOff>
    </xdr:to>
    <xdr:sp macro="" textlink="">
      <xdr:nvSpPr>
        <xdr:cNvPr id="645" name="楕円 644">
          <a:extLst>
            <a:ext uri="{FF2B5EF4-FFF2-40B4-BE49-F238E27FC236}">
              <a16:creationId xmlns:a16="http://schemas.microsoft.com/office/drawing/2014/main" id="{F43F8825-1A23-47E5-A0D4-EC27E31FF235}"/>
            </a:ext>
          </a:extLst>
        </xdr:cNvPr>
        <xdr:cNvSpPr/>
      </xdr:nvSpPr>
      <xdr:spPr>
        <a:xfrm>
          <a:off x="17554575" y="1655603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101</xdr:row>
      <xdr:rowOff>125413</xdr:rowOff>
    </xdr:from>
    <xdr:to>
      <xdr:col>98</xdr:col>
      <xdr:colOff>38100</xdr:colOff>
      <xdr:row>102</xdr:row>
      <xdr:rowOff>55563</xdr:rowOff>
    </xdr:to>
    <xdr:sp macro="" textlink="">
      <xdr:nvSpPr>
        <xdr:cNvPr id="646" name="楕円 645">
          <a:extLst>
            <a:ext uri="{FF2B5EF4-FFF2-40B4-BE49-F238E27FC236}">
              <a16:creationId xmlns:a16="http://schemas.microsoft.com/office/drawing/2014/main" id="{28B90DE4-CEE3-4FDD-A2BC-6C94C7435230}"/>
            </a:ext>
          </a:extLst>
        </xdr:cNvPr>
        <xdr:cNvSpPr/>
      </xdr:nvSpPr>
      <xdr:spPr>
        <a:xfrm>
          <a:off x="16754475" y="1658143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147638</xdr:rowOff>
    </xdr:from>
    <xdr:to>
      <xdr:col>102</xdr:col>
      <xdr:colOff>114300</xdr:colOff>
      <xdr:row>102</xdr:row>
      <xdr:rowOff>4763</xdr:rowOff>
    </xdr:to>
    <xdr:cxnSp macro="">
      <xdr:nvCxnSpPr>
        <xdr:cNvPr id="647" name="直線コネクタ 646">
          <a:extLst>
            <a:ext uri="{FF2B5EF4-FFF2-40B4-BE49-F238E27FC236}">
              <a16:creationId xmlns:a16="http://schemas.microsoft.com/office/drawing/2014/main" id="{C44DB015-D72A-4DB3-9A5F-15E36FF1667D}"/>
            </a:ext>
          </a:extLst>
        </xdr:cNvPr>
        <xdr:cNvCxnSpPr/>
      </xdr:nvCxnSpPr>
      <xdr:spPr>
        <a:xfrm flipV="1">
          <a:off x="16802100" y="16603663"/>
          <a:ext cx="800100" cy="3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44944</xdr:rowOff>
    </xdr:from>
    <xdr:ext cx="469744" cy="259045"/>
    <xdr:sp macro="" textlink="">
      <xdr:nvSpPr>
        <xdr:cNvPr id="648" name="n_1aveValue【庁舎】&#10;一人当たり面積">
          <a:extLst>
            <a:ext uri="{FF2B5EF4-FFF2-40B4-BE49-F238E27FC236}">
              <a16:creationId xmlns:a16="http://schemas.microsoft.com/office/drawing/2014/main" id="{C95AE042-E48E-404A-9C5A-0D414F7B7703}"/>
            </a:ext>
          </a:extLst>
        </xdr:cNvPr>
        <xdr:cNvSpPr txBox="1"/>
      </xdr:nvSpPr>
      <xdr:spPr>
        <a:xfrm>
          <a:off x="18983402" y="1702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57802</xdr:rowOff>
    </xdr:from>
    <xdr:ext cx="469744" cy="259045"/>
    <xdr:sp macro="" textlink="">
      <xdr:nvSpPr>
        <xdr:cNvPr id="649" name="n_2aveValue【庁舎】&#10;一人当たり面積">
          <a:extLst>
            <a:ext uri="{FF2B5EF4-FFF2-40B4-BE49-F238E27FC236}">
              <a16:creationId xmlns:a16="http://schemas.microsoft.com/office/drawing/2014/main" id="{FD317F5A-CC9C-4128-813B-1A29ACA4BBB8}"/>
            </a:ext>
          </a:extLst>
        </xdr:cNvPr>
        <xdr:cNvSpPr txBox="1"/>
      </xdr:nvSpPr>
      <xdr:spPr>
        <a:xfrm>
          <a:off x="18183302" y="1703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50976</xdr:rowOff>
    </xdr:from>
    <xdr:ext cx="469744" cy="259045"/>
    <xdr:sp macro="" textlink="">
      <xdr:nvSpPr>
        <xdr:cNvPr id="650" name="n_3aveValue【庁舎】&#10;一人当たり面積">
          <a:extLst>
            <a:ext uri="{FF2B5EF4-FFF2-40B4-BE49-F238E27FC236}">
              <a16:creationId xmlns:a16="http://schemas.microsoft.com/office/drawing/2014/main" id="{E7786F2D-A527-4C87-963E-BFEA730FEBB6}"/>
            </a:ext>
          </a:extLst>
        </xdr:cNvPr>
        <xdr:cNvSpPr txBox="1"/>
      </xdr:nvSpPr>
      <xdr:spPr>
        <a:xfrm>
          <a:off x="17383202" y="17364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49547</xdr:rowOff>
    </xdr:from>
    <xdr:ext cx="469744" cy="259045"/>
    <xdr:sp macro="" textlink="">
      <xdr:nvSpPr>
        <xdr:cNvPr id="651" name="n_4aveValue【庁舎】&#10;一人当たり面積">
          <a:extLst>
            <a:ext uri="{FF2B5EF4-FFF2-40B4-BE49-F238E27FC236}">
              <a16:creationId xmlns:a16="http://schemas.microsoft.com/office/drawing/2014/main" id="{1BB5BE25-1703-4772-B5BB-53B8E4493624}"/>
            </a:ext>
          </a:extLst>
        </xdr:cNvPr>
        <xdr:cNvSpPr txBox="1"/>
      </xdr:nvSpPr>
      <xdr:spPr>
        <a:xfrm>
          <a:off x="16592627" y="1736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43515</xdr:rowOff>
    </xdr:from>
    <xdr:ext cx="469744" cy="259045"/>
    <xdr:sp macro="" textlink="">
      <xdr:nvSpPr>
        <xdr:cNvPr id="652" name="n_3mainValue【庁舎】&#10;一人当たり面積">
          <a:extLst>
            <a:ext uri="{FF2B5EF4-FFF2-40B4-BE49-F238E27FC236}">
              <a16:creationId xmlns:a16="http://schemas.microsoft.com/office/drawing/2014/main" id="{20B97961-DD78-4589-AB3B-C51D4B522872}"/>
            </a:ext>
          </a:extLst>
        </xdr:cNvPr>
        <xdr:cNvSpPr txBox="1"/>
      </xdr:nvSpPr>
      <xdr:spPr>
        <a:xfrm>
          <a:off x="17383202" y="16334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72090</xdr:rowOff>
    </xdr:from>
    <xdr:ext cx="469744" cy="259045"/>
    <xdr:sp macro="" textlink="">
      <xdr:nvSpPr>
        <xdr:cNvPr id="653" name="n_4mainValue【庁舎】&#10;一人当たり面積">
          <a:extLst>
            <a:ext uri="{FF2B5EF4-FFF2-40B4-BE49-F238E27FC236}">
              <a16:creationId xmlns:a16="http://schemas.microsoft.com/office/drawing/2014/main" id="{231E01D0-EC37-494C-874D-21551B4ED700}"/>
            </a:ext>
          </a:extLst>
        </xdr:cNvPr>
        <xdr:cNvSpPr txBox="1"/>
      </xdr:nvSpPr>
      <xdr:spPr>
        <a:xfrm>
          <a:off x="16592627" y="16356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4" name="正方形/長方形 653">
          <a:extLst>
            <a:ext uri="{FF2B5EF4-FFF2-40B4-BE49-F238E27FC236}">
              <a16:creationId xmlns:a16="http://schemas.microsoft.com/office/drawing/2014/main" id="{2C9483B6-7B1C-40BB-9687-5F9C8754B97B}"/>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5" name="正方形/長方形 654">
          <a:extLst>
            <a:ext uri="{FF2B5EF4-FFF2-40B4-BE49-F238E27FC236}">
              <a16:creationId xmlns:a16="http://schemas.microsoft.com/office/drawing/2014/main" id="{15B6582A-2E51-449B-B870-5016E03A19B7}"/>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6" name="テキスト ボックス 655">
          <a:extLst>
            <a:ext uri="{FF2B5EF4-FFF2-40B4-BE49-F238E27FC236}">
              <a16:creationId xmlns:a16="http://schemas.microsoft.com/office/drawing/2014/main" id="{C89E6F5C-11E8-4102-AB6C-4C18BBC46641}"/>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体育館・プール及び消防施設の有形固定資産減価償却率は類似団体平均と比較しても高くなっている。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消防施設は各地区の団員も減っており統合の動きも見られるため、手当たり次第修繕を行うのではなく中長期的な方針に合わせて施設整備の検討を行っていく。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群馬県東吾妻町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12,339
12,050
253.91
8,619,386
8,241,681
305,511
5,774,053
10,059,646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償却資産の増加等により基準財政収入額が増加したため令和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年度決算より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ポイント増加しているが、依然として類似団体平均を下回っている。税収の徴収強化や基金等を活用した債券運用の増加など自主財源の確保に努める。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98954</xdr:rowOff>
    </xdr:from>
    <xdr:to>
      <xdr:col>23</xdr:col>
      <xdr:colOff>133350</xdr:colOff>
      <xdr:row>44</xdr:row>
      <xdr:rowOff>165100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71154"/>
          <a:ext cx="0" cy="1437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13881</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1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98954</xdr:rowOff>
    </xdr:from>
    <xdr:to>
      <xdr:col>24</xdr:col>
      <xdr:colOff>12700</xdr:colOff>
      <xdr:row>36</xdr:row>
      <xdr:rowOff>98954</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71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43</xdr:row>
      <xdr:rowOff>145521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4114800" y="7507817"/>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145521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50781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24342</xdr:rowOff>
    </xdr:from>
    <xdr:to>
      <xdr:col>19</xdr:col>
      <xdr:colOff>184150</xdr:colOff>
      <xdr:row>43</xdr:row>
      <xdr:rowOff>125942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136119</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165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115358</xdr:rowOff>
    </xdr:from>
    <xdr:to>
      <xdr:col>15</xdr:col>
      <xdr:colOff>82550</xdr:colOff>
      <xdr:row>43</xdr:row>
      <xdr:rowOff>135467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4877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14288</xdr:rowOff>
    </xdr:from>
    <xdr:to>
      <xdr:col>15</xdr:col>
      <xdr:colOff>133350</xdr:colOff>
      <xdr:row>43</xdr:row>
      <xdr:rowOff>115888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126065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115358</xdr:rowOff>
    </xdr:from>
    <xdr:to>
      <xdr:col>11</xdr:col>
      <xdr:colOff>31750</xdr:colOff>
      <xdr:row>43</xdr:row>
      <xdr:rowOff>115358</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14288</xdr:rowOff>
    </xdr:from>
    <xdr:to>
      <xdr:col>11</xdr:col>
      <xdr:colOff>82550</xdr:colOff>
      <xdr:row>43</xdr:row>
      <xdr:rowOff>115888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126065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56744</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94721</xdr:rowOff>
    </xdr:from>
    <xdr:to>
      <xdr:col>19</xdr:col>
      <xdr:colOff>184150</xdr:colOff>
      <xdr:row>44</xdr:row>
      <xdr:rowOff>24871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46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9648</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553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64558</xdr:rowOff>
    </xdr:from>
    <xdr:to>
      <xdr:col>11</xdr:col>
      <xdr:colOff>82550</xdr:colOff>
      <xdr:row>43</xdr:row>
      <xdr:rowOff>166158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150935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64558</xdr:rowOff>
    </xdr:from>
    <xdr:to>
      <xdr:col>7</xdr:col>
      <xdr:colOff>31750</xdr:colOff>
      <xdr:row>43</xdr:row>
      <xdr:rowOff>166158</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150935</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与改定及び会計年度任用職員の増加等による人件費の増加及び一部事務組合への負担金も増加しており、経常経費が大きく増加している。収入については地方税は増加したものの、地方交付税及び臨時財政対策債の減少によりほぼ横ばいのため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年度決算に比べて</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ポイント増加している。</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161713</xdr:rowOff>
    </xdr:from>
    <xdr:to>
      <xdr:col>23</xdr:col>
      <xdr:colOff>133350</xdr:colOff>
      <xdr:row>65</xdr:row>
      <xdr:rowOff>165523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9934363"/>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137600</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28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165523</xdr:rowOff>
    </xdr:from>
    <xdr:to>
      <xdr:col>24</xdr:col>
      <xdr:colOff>12700</xdr:colOff>
      <xdr:row>65</xdr:row>
      <xdr:rowOff>165523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30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76640</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161713</xdr:rowOff>
    </xdr:from>
    <xdr:to>
      <xdr:col>24</xdr:col>
      <xdr:colOff>12700</xdr:colOff>
      <xdr:row>57</xdr:row>
      <xdr:rowOff>161713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95673</xdr:rowOff>
    </xdr:from>
    <xdr:to>
      <xdr:col>23</xdr:col>
      <xdr:colOff>133350</xdr:colOff>
      <xdr:row>65</xdr:row>
      <xdr:rowOff>149437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1068473"/>
          <a:ext cx="838200" cy="2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165540</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452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149013</xdr:rowOff>
    </xdr:from>
    <xdr:to>
      <xdr:col>23</xdr:col>
      <xdr:colOff>184150</xdr:colOff>
      <xdr:row>62</xdr:row>
      <xdr:rowOff>79163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95250</xdr:rowOff>
    </xdr:from>
    <xdr:to>
      <xdr:col>19</xdr:col>
      <xdr:colOff>133350</xdr:colOff>
      <xdr:row>64</xdr:row>
      <xdr:rowOff>95673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0553700"/>
          <a:ext cx="889000" cy="514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12277</xdr:rowOff>
    </xdr:from>
    <xdr:to>
      <xdr:col>19</xdr:col>
      <xdr:colOff>184150</xdr:colOff>
      <xdr:row>61</xdr:row>
      <xdr:rowOff>113877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124054</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239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95250</xdr:rowOff>
    </xdr:from>
    <xdr:to>
      <xdr:col>15</xdr:col>
      <xdr:colOff>82550</xdr:colOff>
      <xdr:row>62</xdr:row>
      <xdr:rowOff>84667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2336800" y="10553700"/>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121920</xdr:rowOff>
    </xdr:from>
    <xdr:to>
      <xdr:col>15</xdr:col>
      <xdr:colOff>133350</xdr:colOff>
      <xdr:row>60</xdr:row>
      <xdr:rowOff>52070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023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62247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84667</xdr:rowOff>
    </xdr:from>
    <xdr:to>
      <xdr:col>11</xdr:col>
      <xdr:colOff>31750</xdr:colOff>
      <xdr:row>63</xdr:row>
      <xdr:rowOff>106256</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714567"/>
          <a:ext cx="889000" cy="19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108796</xdr:rowOff>
    </xdr:from>
    <xdr:to>
      <xdr:col>11</xdr:col>
      <xdr:colOff>82550</xdr:colOff>
      <xdr:row>62</xdr:row>
      <xdr:rowOff>38946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49123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113471</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98637</xdr:rowOff>
    </xdr:from>
    <xdr:to>
      <xdr:col>23</xdr:col>
      <xdr:colOff>184150</xdr:colOff>
      <xdr:row>66</xdr:row>
      <xdr:rowOff>28787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24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165964</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138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44873</xdr:rowOff>
    </xdr:from>
    <xdr:to>
      <xdr:col>19</xdr:col>
      <xdr:colOff>184150</xdr:colOff>
      <xdr:row>64</xdr:row>
      <xdr:rowOff>146473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131250</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104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44450</xdr:rowOff>
    </xdr:from>
    <xdr:to>
      <xdr:col>15</xdr:col>
      <xdr:colOff>133350</xdr:colOff>
      <xdr:row>61</xdr:row>
      <xdr:rowOff>146050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130827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33867</xdr:rowOff>
    </xdr:from>
    <xdr:to>
      <xdr:col>11</xdr:col>
      <xdr:colOff>82550</xdr:colOff>
      <xdr:row>62</xdr:row>
      <xdr:rowOff>135467</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120244</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75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55456</xdr:rowOff>
    </xdr:from>
    <xdr:to>
      <xdr:col>7</xdr:col>
      <xdr:colOff>31750</xdr:colOff>
      <xdr:row>63</xdr:row>
      <xdr:rowOff>157056</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141833</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94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[225,895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給与改定等により人件費は増加しているが、物件費等は電気料金の補助等により減少しており、令和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年度決算と比較してほぼ横ばいになっている。公民館やこども園等直営の公共施設が多いため、物価の高騰による需用費の増加に注意する。</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a:extLst>
            <a:ext uri="{FF2B5EF4-FFF2-40B4-BE49-F238E27FC236}">
              <a16:creationId xmlns:a16="http://schemas.microsoft.com/office/drawing/2014/main" id="{00000000-0008-0000-0300-0000C2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162846</xdr:rowOff>
    </xdr:from>
    <xdr:to>
      <xdr:col>23</xdr:col>
      <xdr:colOff>133350</xdr:colOff>
      <xdr:row>89</xdr:row>
      <xdr:rowOff>150395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953000" y="13878846"/>
          <a:ext cx="0" cy="15305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122472</xdr:rowOff>
    </xdr:from>
    <xdr:ext cx="762000" cy="259045"/>
    <xdr:sp macro="" textlink="">
      <xdr:nvSpPr>
        <xdr:cNvPr id="196" name="人件費・物件費等の状況最小値テキスト">
          <a:extLst>
            <a:ext uri="{FF2B5EF4-FFF2-40B4-BE49-F238E27FC236}">
              <a16:creationId xmlns:a16="http://schemas.microsoft.com/office/drawing/2014/main" id="{00000000-0008-0000-0300-0000C4000000}"/>
            </a:ext>
          </a:extLst>
        </xdr:cNvPr>
        <xdr:cNvSpPr txBox="1"/>
      </xdr:nvSpPr>
      <xdr:spPr>
        <a:xfrm>
          <a:off x="5041900" y="1538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150395</xdr:rowOff>
    </xdr:from>
    <xdr:to>
      <xdr:col>24</xdr:col>
      <xdr:colOff>12700</xdr:colOff>
      <xdr:row>89</xdr:row>
      <xdr:rowOff>150395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540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77773</xdr:rowOff>
    </xdr:from>
    <xdr:ext cx="762000" cy="259045"/>
    <xdr:sp macro="" textlink="">
      <xdr:nvSpPr>
        <xdr:cNvPr id="198" name="人件費・物件費等の状況最大値テキスト">
          <a:extLst>
            <a:ext uri="{FF2B5EF4-FFF2-40B4-BE49-F238E27FC236}">
              <a16:creationId xmlns:a16="http://schemas.microsoft.com/office/drawing/2014/main" id="{00000000-0008-0000-0300-0000C6000000}"/>
            </a:ext>
          </a:extLst>
        </xdr:cNvPr>
        <xdr:cNvSpPr txBox="1"/>
      </xdr:nvSpPr>
      <xdr:spPr>
        <a:xfrm>
          <a:off x="5041900" y="1362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162846</xdr:rowOff>
    </xdr:from>
    <xdr:to>
      <xdr:col>24</xdr:col>
      <xdr:colOff>12700</xdr:colOff>
      <xdr:row>80</xdr:row>
      <xdr:rowOff>162846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864100" y="1387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114150</xdr:rowOff>
    </xdr:from>
    <xdr:to>
      <xdr:col>23</xdr:col>
      <xdr:colOff>133350</xdr:colOff>
      <xdr:row>82</xdr:row>
      <xdr:rowOff>118292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4114800" y="14173050"/>
          <a:ext cx="838200" cy="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71144</xdr:rowOff>
    </xdr:from>
    <xdr:ext cx="762000" cy="259045"/>
    <xdr:sp macro="" textlink="">
      <xdr:nvSpPr>
        <xdr:cNvPr id="201" name="人件費・物件費等の状況平均値テキスト">
          <a:extLst>
            <a:ext uri="{FF2B5EF4-FFF2-40B4-BE49-F238E27FC236}">
              <a16:creationId xmlns:a16="http://schemas.microsoft.com/office/drawing/2014/main" id="{00000000-0008-0000-0300-0000C9000000}"/>
            </a:ext>
          </a:extLst>
        </xdr:cNvPr>
        <xdr:cNvSpPr txBox="1"/>
      </xdr:nvSpPr>
      <xdr:spPr>
        <a:xfrm>
          <a:off x="5041900" y="13958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54617</xdr:rowOff>
    </xdr:from>
    <xdr:to>
      <xdr:col>23</xdr:col>
      <xdr:colOff>184150</xdr:colOff>
      <xdr:row>82</xdr:row>
      <xdr:rowOff>156217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902200" y="141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38891</xdr:rowOff>
    </xdr:from>
    <xdr:to>
      <xdr:col>19</xdr:col>
      <xdr:colOff>133350</xdr:colOff>
      <xdr:row>82</xdr:row>
      <xdr:rowOff>114150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3225800" y="14097791"/>
          <a:ext cx="889000" cy="7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22859</xdr:rowOff>
    </xdr:from>
    <xdr:to>
      <xdr:col>19</xdr:col>
      <xdr:colOff>184150</xdr:colOff>
      <xdr:row>82</xdr:row>
      <xdr:rowOff>124459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4064000" y="1408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134636</xdr:rowOff>
    </xdr:from>
    <xdr:ext cx="7366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733800" y="13850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32517</xdr:rowOff>
    </xdr:from>
    <xdr:to>
      <xdr:col>15</xdr:col>
      <xdr:colOff>82550</xdr:colOff>
      <xdr:row>82</xdr:row>
      <xdr:rowOff>38891</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2336800" y="14091417"/>
          <a:ext cx="889000" cy="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166635</xdr:rowOff>
    </xdr:from>
    <xdr:to>
      <xdr:col>15</xdr:col>
      <xdr:colOff>133350</xdr:colOff>
      <xdr:row>82</xdr:row>
      <xdr:rowOff>96785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3175000" y="1405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81562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844800" y="1414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121862</xdr:rowOff>
    </xdr:from>
    <xdr:to>
      <xdr:col>11</xdr:col>
      <xdr:colOff>31750</xdr:colOff>
      <xdr:row>82</xdr:row>
      <xdr:rowOff>32517</xdr:rowOff>
    </xdr:to>
    <xdr:cxnSp macro="">
      <xdr:nvCxnSpPr>
        <xdr:cNvPr id="209" name="直線コネクタ 208">
          <a:extLst>
            <a:ext uri="{FF2B5EF4-FFF2-40B4-BE49-F238E27FC236}">
              <a16:creationId xmlns:a16="http://schemas.microsoft.com/office/drawing/2014/main" id="{00000000-0008-0000-0300-0000D1000000}"/>
            </a:ext>
          </a:extLst>
        </xdr:cNvPr>
        <xdr:cNvCxnSpPr/>
      </xdr:nvCxnSpPr>
      <xdr:spPr>
        <a:xfrm>
          <a:off x="1447800" y="14009312"/>
          <a:ext cx="889000" cy="82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129502</xdr:rowOff>
    </xdr:from>
    <xdr:to>
      <xdr:col>11</xdr:col>
      <xdr:colOff>82550</xdr:colOff>
      <xdr:row>82</xdr:row>
      <xdr:rowOff>59652</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2286000" y="1401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69829</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955800" y="13785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106769</xdr:rowOff>
    </xdr:from>
    <xdr:to>
      <xdr:col>7</xdr:col>
      <xdr:colOff>31750</xdr:colOff>
      <xdr:row>82</xdr:row>
      <xdr:rowOff>36919</xdr:rowOff>
    </xdr:to>
    <xdr:sp macro="" textlink="">
      <xdr:nvSpPr>
        <xdr:cNvPr id="212" name="フローチャート: 判断 211">
          <a:extLst>
            <a:ext uri="{FF2B5EF4-FFF2-40B4-BE49-F238E27FC236}">
              <a16:creationId xmlns:a16="http://schemas.microsoft.com/office/drawing/2014/main" id="{00000000-0008-0000-0300-0000D4000000}"/>
            </a:ext>
          </a:extLst>
        </xdr:cNvPr>
        <xdr:cNvSpPr/>
      </xdr:nvSpPr>
      <xdr:spPr>
        <a:xfrm>
          <a:off x="1397000" y="139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21696</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066800" y="1408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67492</xdr:rowOff>
    </xdr:from>
    <xdr:to>
      <xdr:col>23</xdr:col>
      <xdr:colOff>184150</xdr:colOff>
      <xdr:row>82</xdr:row>
      <xdr:rowOff>169092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902200" y="1412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39569</xdr:rowOff>
    </xdr:from>
    <xdr:ext cx="762000" cy="259045"/>
    <xdr:sp macro="" textlink="">
      <xdr:nvSpPr>
        <xdr:cNvPr id="220" name="人件費・物件費等の状況該当値テキスト">
          <a:extLst>
            <a:ext uri="{FF2B5EF4-FFF2-40B4-BE49-F238E27FC236}">
              <a16:creationId xmlns:a16="http://schemas.microsoft.com/office/drawing/2014/main" id="{00000000-0008-0000-0300-0000DC000000}"/>
            </a:ext>
          </a:extLst>
        </xdr:cNvPr>
        <xdr:cNvSpPr txBox="1"/>
      </xdr:nvSpPr>
      <xdr:spPr>
        <a:xfrm>
          <a:off x="5041900" y="14098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63350</xdr:rowOff>
    </xdr:from>
    <xdr:to>
      <xdr:col>19</xdr:col>
      <xdr:colOff>184150</xdr:colOff>
      <xdr:row>82</xdr:row>
      <xdr:rowOff>164950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4064000" y="1412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149727</xdr:rowOff>
    </xdr:from>
    <xdr:ext cx="7366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3733800" y="1420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159541</xdr:rowOff>
    </xdr:from>
    <xdr:to>
      <xdr:col>15</xdr:col>
      <xdr:colOff>133350</xdr:colOff>
      <xdr:row>82</xdr:row>
      <xdr:rowOff>89691</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3175000" y="1404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99868</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2844800" y="1381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153167</xdr:rowOff>
    </xdr:from>
    <xdr:to>
      <xdr:col>11</xdr:col>
      <xdr:colOff>82550</xdr:colOff>
      <xdr:row>82</xdr:row>
      <xdr:rowOff>83317</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2286000" y="1404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68094</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955800" y="14126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71062</xdr:rowOff>
    </xdr:from>
    <xdr:to>
      <xdr:col>7</xdr:col>
      <xdr:colOff>31750</xdr:colOff>
      <xdr:row>82</xdr:row>
      <xdr:rowOff>1212</xdr:rowOff>
    </xdr:to>
    <xdr:sp macro="" textlink="">
      <xdr:nvSpPr>
        <xdr:cNvPr id="227" name="楕円 226">
          <a:extLst>
            <a:ext uri="{FF2B5EF4-FFF2-40B4-BE49-F238E27FC236}">
              <a16:creationId xmlns:a16="http://schemas.microsoft.com/office/drawing/2014/main" id="{00000000-0008-0000-0300-0000E3000000}"/>
            </a:ext>
          </a:extLst>
        </xdr:cNvPr>
        <xdr:cNvSpPr/>
      </xdr:nvSpPr>
      <xdr:spPr>
        <a:xfrm>
          <a:off x="1397000" y="1395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11389</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066800" y="1372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類似団体平均と比較して高くなっているが、近年は少しずつ減少している。地域の民間給与の状況等を踏まえ、適正な給与水準の維持に努める。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8" name="給与水準   （国との比較）グラフ枠">
          <a:extLst>
            <a:ext uri="{FF2B5EF4-FFF2-40B4-BE49-F238E27FC236}">
              <a16:creationId xmlns:a16="http://schemas.microsoft.com/office/drawing/2014/main" id="{00000000-0008-0000-0300-000002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130629</xdr:rowOff>
    </xdr:from>
    <xdr:to>
      <xdr:col>81</xdr:col>
      <xdr:colOff>44450</xdr:colOff>
      <xdr:row>89</xdr:row>
      <xdr:rowOff>127302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7018000" y="13846629"/>
          <a:ext cx="0" cy="15397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60" name="給与水準   （国との比較）最小値テキスト">
          <a:extLst>
            <a:ext uri="{FF2B5EF4-FFF2-40B4-BE49-F238E27FC236}">
              <a16:creationId xmlns:a16="http://schemas.microsoft.com/office/drawing/2014/main" id="{00000000-0008-0000-0300-00000401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45556</xdr:rowOff>
    </xdr:from>
    <xdr:ext cx="762000" cy="259045"/>
    <xdr:sp macro="" textlink="">
      <xdr:nvSpPr>
        <xdr:cNvPr id="262" name="給与水準   （国との比較）最大値テキスト">
          <a:extLst>
            <a:ext uri="{FF2B5EF4-FFF2-40B4-BE49-F238E27FC236}">
              <a16:creationId xmlns:a16="http://schemas.microsoft.com/office/drawing/2014/main" id="{00000000-0008-0000-0300-000006010000}"/>
            </a:ext>
          </a:extLst>
        </xdr:cNvPr>
        <xdr:cNvSpPr txBox="1"/>
      </xdr:nvSpPr>
      <xdr:spPr>
        <a:xfrm>
          <a:off x="171069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130629</xdr:rowOff>
    </xdr:from>
    <xdr:to>
      <xdr:col>81</xdr:col>
      <xdr:colOff>133350</xdr:colOff>
      <xdr:row>80</xdr:row>
      <xdr:rowOff>130629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929100" y="1384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102507</xdr:rowOff>
    </xdr:from>
    <xdr:to>
      <xdr:col>81</xdr:col>
      <xdr:colOff>44450</xdr:colOff>
      <xdr:row>87</xdr:row>
      <xdr:rowOff>113998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6179800" y="15018657"/>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101798</xdr:rowOff>
    </xdr:from>
    <xdr:ext cx="762000" cy="259045"/>
    <xdr:sp macro="" textlink="">
      <xdr:nvSpPr>
        <xdr:cNvPr id="265" name="給与水準   （国との比較）平均値テキスト">
          <a:extLst>
            <a:ext uri="{FF2B5EF4-FFF2-40B4-BE49-F238E27FC236}">
              <a16:creationId xmlns:a16="http://schemas.microsoft.com/office/drawing/2014/main" id="{00000000-0008-0000-0300-000009010000}"/>
            </a:ext>
          </a:extLst>
        </xdr:cNvPr>
        <xdr:cNvSpPr txBox="1"/>
      </xdr:nvSpPr>
      <xdr:spPr>
        <a:xfrm>
          <a:off x="17106900" y="146750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69672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113998</xdr:rowOff>
    </xdr:from>
    <xdr:to>
      <xdr:col>77</xdr:col>
      <xdr:colOff>44450</xdr:colOff>
      <xdr:row>87</xdr:row>
      <xdr:rowOff>125488</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5290800" y="150301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73782</xdr:rowOff>
    </xdr:from>
    <xdr:to>
      <xdr:col>77</xdr:col>
      <xdr:colOff>95250</xdr:colOff>
      <xdr:row>87</xdr:row>
      <xdr:rowOff>3932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61290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14109</xdr:rowOff>
    </xdr:from>
    <xdr:ext cx="7366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798800" y="14587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125488</xdr:rowOff>
    </xdr:from>
    <xdr:to>
      <xdr:col>72</xdr:col>
      <xdr:colOff>203200</xdr:colOff>
      <xdr:row>88</xdr:row>
      <xdr:rowOff>22982</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4401800" y="15041638"/>
          <a:ext cx="8890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2618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909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125488</xdr:rowOff>
    </xdr:from>
    <xdr:to>
      <xdr:col>68</xdr:col>
      <xdr:colOff>152400</xdr:colOff>
      <xdr:row>88</xdr:row>
      <xdr:rowOff>22982</xdr:rowOff>
    </xdr:to>
    <xdr:cxnSp macro="">
      <xdr:nvCxnSpPr>
        <xdr:cNvPr id="273" name="直線コネクタ 272">
          <a:extLst>
            <a:ext uri="{FF2B5EF4-FFF2-40B4-BE49-F238E27FC236}">
              <a16:creationId xmlns:a16="http://schemas.microsoft.com/office/drawing/2014/main" id="{00000000-0008-0000-0300-000011010000}"/>
            </a:ext>
          </a:extLst>
        </xdr:cNvPr>
        <xdr:cNvCxnSpPr/>
      </xdr:nvCxnSpPr>
      <xdr:spPr>
        <a:xfrm>
          <a:off x="13512800" y="15041638"/>
          <a:ext cx="8890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39309</xdr:rowOff>
    </xdr:from>
    <xdr:to>
      <xdr:col>68</xdr:col>
      <xdr:colOff>203200</xdr:colOff>
      <xdr:row>86</xdr:row>
      <xdr:rowOff>140909</xdr:rowOff>
    </xdr:to>
    <xdr:sp macro="" textlink="">
      <xdr:nvSpPr>
        <xdr:cNvPr id="274" name="フローチャート: 判断 273">
          <a:extLst>
            <a:ext uri="{FF2B5EF4-FFF2-40B4-BE49-F238E27FC236}">
              <a16:creationId xmlns:a16="http://schemas.microsoft.com/office/drawing/2014/main" id="{00000000-0008-0000-0300-000012010000}"/>
            </a:ext>
          </a:extLst>
        </xdr:cNvPr>
        <xdr:cNvSpPr/>
      </xdr:nvSpPr>
      <xdr:spPr>
        <a:xfrm>
          <a:off x="14351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151086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55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6" name="フローチャート: 判断 275">
          <a:extLst>
            <a:ext uri="{FF2B5EF4-FFF2-40B4-BE49-F238E27FC236}">
              <a16:creationId xmlns:a16="http://schemas.microsoft.com/office/drawing/2014/main" id="{00000000-0008-0000-0300-000014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51707</xdr:rowOff>
    </xdr:from>
    <xdr:to>
      <xdr:col>81</xdr:col>
      <xdr:colOff>95250</xdr:colOff>
      <xdr:row>87</xdr:row>
      <xdr:rowOff>153307</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69672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23784</xdr:rowOff>
    </xdr:from>
    <xdr:ext cx="762000" cy="259045"/>
    <xdr:sp macro="" textlink="">
      <xdr:nvSpPr>
        <xdr:cNvPr id="284" name="給与水準   （国との比較）該当値テキスト">
          <a:extLst>
            <a:ext uri="{FF2B5EF4-FFF2-40B4-BE49-F238E27FC236}">
              <a16:creationId xmlns:a16="http://schemas.microsoft.com/office/drawing/2014/main" id="{00000000-0008-0000-0300-00001C010000}"/>
            </a:ext>
          </a:extLst>
        </xdr:cNvPr>
        <xdr:cNvSpPr txBox="1"/>
      </xdr:nvSpPr>
      <xdr:spPr>
        <a:xfrm>
          <a:off x="17106900" y="1493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63198</xdr:rowOff>
    </xdr:from>
    <xdr:to>
      <xdr:col>77</xdr:col>
      <xdr:colOff>95250</xdr:colOff>
      <xdr:row>87</xdr:row>
      <xdr:rowOff>164798</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6129000" y="1497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149575</xdr:rowOff>
    </xdr:from>
    <xdr:ext cx="7366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98800" y="15065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74688</xdr:rowOff>
    </xdr:from>
    <xdr:to>
      <xdr:col>73</xdr:col>
      <xdr:colOff>44450</xdr:colOff>
      <xdr:row>88</xdr:row>
      <xdr:rowOff>4838</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5240000" y="1499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161065</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909800" y="1507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143632</xdr:rowOff>
    </xdr:from>
    <xdr:to>
      <xdr:col>68</xdr:col>
      <xdr:colOff>203200</xdr:colOff>
      <xdr:row>88</xdr:row>
      <xdr:rowOff>73782</xdr:rowOff>
    </xdr:to>
    <xdr:sp macro="" textlink="">
      <xdr:nvSpPr>
        <xdr:cNvPr id="289" name="楕円 288">
          <a:extLst>
            <a:ext uri="{FF2B5EF4-FFF2-40B4-BE49-F238E27FC236}">
              <a16:creationId xmlns:a16="http://schemas.microsoft.com/office/drawing/2014/main" id="{00000000-0008-0000-0300-000021010000}"/>
            </a:ext>
          </a:extLst>
        </xdr:cNvPr>
        <xdr:cNvSpPr/>
      </xdr:nvSpPr>
      <xdr:spPr>
        <a:xfrm>
          <a:off x="14351000" y="1505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58559</xdr:rowOff>
    </xdr:from>
    <xdr:ext cx="762000" cy="25904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4020800" y="15146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74688</xdr:rowOff>
    </xdr:from>
    <xdr:to>
      <xdr:col>64</xdr:col>
      <xdr:colOff>152400</xdr:colOff>
      <xdr:row>88</xdr:row>
      <xdr:rowOff>4838</xdr:rowOff>
    </xdr:to>
    <xdr:sp macro="" textlink="">
      <xdr:nvSpPr>
        <xdr:cNvPr id="291" name="楕円 290">
          <a:extLst>
            <a:ext uri="{FF2B5EF4-FFF2-40B4-BE49-F238E27FC236}">
              <a16:creationId xmlns:a16="http://schemas.microsoft.com/office/drawing/2014/main" id="{00000000-0008-0000-0300-000023010000}"/>
            </a:ext>
          </a:extLst>
        </xdr:cNvPr>
        <xdr:cNvSpPr/>
      </xdr:nvSpPr>
      <xdr:spPr>
        <a:xfrm>
          <a:off x="13462000" y="1499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161065</xdr:rowOff>
    </xdr:from>
    <xdr:ext cx="762000" cy="259045"/>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3131800" y="1507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4" name="正方形/長方形 303">
          <a:extLst>
            <a:ext uri="{FF2B5EF4-FFF2-40B4-BE49-F238E27FC236}">
              <a16:creationId xmlns:a16="http://schemas.microsoft.com/office/drawing/2014/main" id="{00000000-0008-0000-0300-000030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職員数に大きな動きはないものの、人口の減少が大きく人口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人当たり職員数は類似団体と比較して多くなっている。職員定員適正化計画に基づき適宜見直しを行っていく。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3" name="定員管理の状況グラフ枠">
          <a:extLst>
            <a:ext uri="{FF2B5EF4-FFF2-40B4-BE49-F238E27FC236}">
              <a16:creationId xmlns:a16="http://schemas.microsoft.com/office/drawing/2014/main" id="{00000000-0008-0000-0300-00004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91380</xdr:rowOff>
    </xdr:from>
    <xdr:to>
      <xdr:col>81</xdr:col>
      <xdr:colOff>44450</xdr:colOff>
      <xdr:row>66</xdr:row>
      <xdr:rowOff>158387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7018000" y="10035480"/>
          <a:ext cx="0" cy="1438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130464</xdr:rowOff>
    </xdr:from>
    <xdr:ext cx="762000" cy="259045"/>
    <xdr:sp macro="" textlink="">
      <xdr:nvSpPr>
        <xdr:cNvPr id="325" name="定員管理の状況最小値テキスト">
          <a:extLst>
            <a:ext uri="{FF2B5EF4-FFF2-40B4-BE49-F238E27FC236}">
              <a16:creationId xmlns:a16="http://schemas.microsoft.com/office/drawing/2014/main" id="{00000000-0008-0000-0300-000045010000}"/>
            </a:ext>
          </a:extLst>
        </xdr:cNvPr>
        <xdr:cNvSpPr txBox="1"/>
      </xdr:nvSpPr>
      <xdr:spPr>
        <a:xfrm>
          <a:off x="17106900" y="1144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158387</xdr:rowOff>
    </xdr:from>
    <xdr:to>
      <xdr:col>81</xdr:col>
      <xdr:colOff>133350</xdr:colOff>
      <xdr:row>66</xdr:row>
      <xdr:rowOff>158387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929100" y="1147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6307</xdr:rowOff>
    </xdr:from>
    <xdr:ext cx="762000" cy="259045"/>
    <xdr:sp macro="" textlink="">
      <xdr:nvSpPr>
        <xdr:cNvPr id="327" name="定員管理の状況最大値テキスト">
          <a:extLst>
            <a:ext uri="{FF2B5EF4-FFF2-40B4-BE49-F238E27FC236}">
              <a16:creationId xmlns:a16="http://schemas.microsoft.com/office/drawing/2014/main" id="{00000000-0008-0000-0300-000047010000}"/>
            </a:ext>
          </a:extLst>
        </xdr:cNvPr>
        <xdr:cNvSpPr txBox="1"/>
      </xdr:nvSpPr>
      <xdr:spPr>
        <a:xfrm>
          <a:off x="17106900" y="977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91380</xdr:rowOff>
    </xdr:from>
    <xdr:to>
      <xdr:col>81</xdr:col>
      <xdr:colOff>133350</xdr:colOff>
      <xdr:row>58</xdr:row>
      <xdr:rowOff>91380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929100" y="1003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157056</xdr:rowOff>
    </xdr:from>
    <xdr:to>
      <xdr:col>81</xdr:col>
      <xdr:colOff>44450</xdr:colOff>
      <xdr:row>63</xdr:row>
      <xdr:rowOff>16631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6179800" y="10786956"/>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165782</xdr:rowOff>
    </xdr:from>
    <xdr:ext cx="762000" cy="259045"/>
    <xdr:sp macro="" textlink="">
      <xdr:nvSpPr>
        <xdr:cNvPr id="330" name="定員管理の状況平均値テキスト">
          <a:extLst>
            <a:ext uri="{FF2B5EF4-FFF2-40B4-BE49-F238E27FC236}">
              <a16:creationId xmlns:a16="http://schemas.microsoft.com/office/drawing/2014/main" id="{00000000-0008-0000-0300-00004A010000}"/>
            </a:ext>
          </a:extLst>
        </xdr:cNvPr>
        <xdr:cNvSpPr txBox="1"/>
      </xdr:nvSpPr>
      <xdr:spPr>
        <a:xfrm>
          <a:off x="17106900" y="10281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149255</xdr:rowOff>
    </xdr:from>
    <xdr:to>
      <xdr:col>81</xdr:col>
      <xdr:colOff>95250</xdr:colOff>
      <xdr:row>61</xdr:row>
      <xdr:rowOff>79405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69672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104201</xdr:rowOff>
    </xdr:from>
    <xdr:to>
      <xdr:col>77</xdr:col>
      <xdr:colOff>44450</xdr:colOff>
      <xdr:row>62</xdr:row>
      <xdr:rowOff>157056</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5290800" y="10734101"/>
          <a:ext cx="889000" cy="52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59707</xdr:rowOff>
    </xdr:from>
    <xdr:ext cx="7366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798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69729</xdr:rowOff>
    </xdr:from>
    <xdr:to>
      <xdr:col>72</xdr:col>
      <xdr:colOff>203200</xdr:colOff>
      <xdr:row>62</xdr:row>
      <xdr:rowOff>104201</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4401800" y="10699629"/>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106741</xdr:rowOff>
    </xdr:from>
    <xdr:to>
      <xdr:col>73</xdr:col>
      <xdr:colOff>44450</xdr:colOff>
      <xdr:row>61</xdr:row>
      <xdr:rowOff>36891</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5240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47068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162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21469</xdr:rowOff>
    </xdr:from>
    <xdr:to>
      <xdr:col>68</xdr:col>
      <xdr:colOff>152400</xdr:colOff>
      <xdr:row>62</xdr:row>
      <xdr:rowOff>69729</xdr:rowOff>
    </xdr:to>
    <xdr:cxnSp macro="">
      <xdr:nvCxnSpPr>
        <xdr:cNvPr id="338" name="直線コネクタ 337">
          <a:extLst>
            <a:ext uri="{FF2B5EF4-FFF2-40B4-BE49-F238E27FC236}">
              <a16:creationId xmlns:a16="http://schemas.microsoft.com/office/drawing/2014/main" id="{00000000-0008-0000-0300-000052010000}"/>
            </a:ext>
          </a:extLst>
        </xdr:cNvPr>
        <xdr:cNvCxnSpPr/>
      </xdr:nvCxnSpPr>
      <xdr:spPr>
        <a:xfrm>
          <a:off x="13512800" y="10651369"/>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73418</xdr:rowOff>
    </xdr:from>
    <xdr:to>
      <xdr:col>68</xdr:col>
      <xdr:colOff>203200</xdr:colOff>
      <xdr:row>61</xdr:row>
      <xdr:rowOff>3568</xdr:rowOff>
    </xdr:to>
    <xdr:sp macro="" textlink="">
      <xdr:nvSpPr>
        <xdr:cNvPr id="339" name="フローチャート: 判断 338">
          <a:extLst>
            <a:ext uri="{FF2B5EF4-FFF2-40B4-BE49-F238E27FC236}">
              <a16:creationId xmlns:a16="http://schemas.microsoft.com/office/drawing/2014/main" id="{00000000-0008-0000-0300-000053010000}"/>
            </a:ext>
          </a:extLst>
        </xdr:cNvPr>
        <xdr:cNvSpPr/>
      </xdr:nvSpPr>
      <xdr:spPr>
        <a:xfrm>
          <a:off x="14351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13745</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12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122827</xdr:rowOff>
    </xdr:from>
    <xdr:to>
      <xdr:col>64</xdr:col>
      <xdr:colOff>152400</xdr:colOff>
      <xdr:row>61</xdr:row>
      <xdr:rowOff>52977</xdr:rowOff>
    </xdr:to>
    <xdr:sp macro="" textlink="">
      <xdr:nvSpPr>
        <xdr:cNvPr id="341" name="フローチャート: 判断 340">
          <a:extLst>
            <a:ext uri="{FF2B5EF4-FFF2-40B4-BE49-F238E27FC236}">
              <a16:creationId xmlns:a16="http://schemas.microsoft.com/office/drawing/2014/main" id="{00000000-0008-0000-0300-000055010000}"/>
            </a:ext>
          </a:extLst>
        </xdr:cNvPr>
        <xdr:cNvSpPr/>
      </xdr:nvSpPr>
      <xdr:spPr>
        <a:xfrm>
          <a:off x="13462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63154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178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137281</xdr:rowOff>
    </xdr:from>
    <xdr:to>
      <xdr:col>81</xdr:col>
      <xdr:colOff>95250</xdr:colOff>
      <xdr:row>63</xdr:row>
      <xdr:rowOff>67431</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6967200" y="1076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109358</xdr:rowOff>
    </xdr:from>
    <xdr:ext cx="762000" cy="259045"/>
    <xdr:sp macro="" textlink="">
      <xdr:nvSpPr>
        <xdr:cNvPr id="349" name="定員管理の状況該当値テキスト">
          <a:extLst>
            <a:ext uri="{FF2B5EF4-FFF2-40B4-BE49-F238E27FC236}">
              <a16:creationId xmlns:a16="http://schemas.microsoft.com/office/drawing/2014/main" id="{00000000-0008-0000-0300-00005D010000}"/>
            </a:ext>
          </a:extLst>
        </xdr:cNvPr>
        <xdr:cNvSpPr txBox="1"/>
      </xdr:nvSpPr>
      <xdr:spPr>
        <a:xfrm>
          <a:off x="17106900" y="10739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106256</xdr:rowOff>
    </xdr:from>
    <xdr:to>
      <xdr:col>77</xdr:col>
      <xdr:colOff>95250</xdr:colOff>
      <xdr:row>63</xdr:row>
      <xdr:rowOff>36406</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6129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21183</xdr:rowOff>
    </xdr:from>
    <xdr:ext cx="7366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798800" y="10822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53401</xdr:rowOff>
    </xdr:from>
    <xdr:to>
      <xdr:col>73</xdr:col>
      <xdr:colOff>44450</xdr:colOff>
      <xdr:row>62</xdr:row>
      <xdr:rowOff>155001</xdr:rowOff>
    </xdr:to>
    <xdr:sp macro="" textlink="">
      <xdr:nvSpPr>
        <xdr:cNvPr id="352" name="楕円 351">
          <a:extLst>
            <a:ext uri="{FF2B5EF4-FFF2-40B4-BE49-F238E27FC236}">
              <a16:creationId xmlns:a16="http://schemas.microsoft.com/office/drawing/2014/main" id="{00000000-0008-0000-0300-000060010000}"/>
            </a:ext>
          </a:extLst>
        </xdr:cNvPr>
        <xdr:cNvSpPr/>
      </xdr:nvSpPr>
      <xdr:spPr>
        <a:xfrm>
          <a:off x="15240000" y="1068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139778</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4909800" y="10769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18929</xdr:rowOff>
    </xdr:from>
    <xdr:to>
      <xdr:col>68</xdr:col>
      <xdr:colOff>203200</xdr:colOff>
      <xdr:row>62</xdr:row>
      <xdr:rowOff>120529</xdr:rowOff>
    </xdr:to>
    <xdr:sp macro="" textlink="">
      <xdr:nvSpPr>
        <xdr:cNvPr id="354" name="楕円 353">
          <a:extLst>
            <a:ext uri="{FF2B5EF4-FFF2-40B4-BE49-F238E27FC236}">
              <a16:creationId xmlns:a16="http://schemas.microsoft.com/office/drawing/2014/main" id="{00000000-0008-0000-0300-000062010000}"/>
            </a:ext>
          </a:extLst>
        </xdr:cNvPr>
        <xdr:cNvSpPr/>
      </xdr:nvSpPr>
      <xdr:spPr>
        <a:xfrm>
          <a:off x="14351000" y="1064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105306</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4020800" y="10735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142119</xdr:rowOff>
    </xdr:from>
    <xdr:to>
      <xdr:col>64</xdr:col>
      <xdr:colOff>152400</xdr:colOff>
      <xdr:row>62</xdr:row>
      <xdr:rowOff>72269</xdr:rowOff>
    </xdr:to>
    <xdr:sp macro="" textlink="">
      <xdr:nvSpPr>
        <xdr:cNvPr id="356" name="楕円 355">
          <a:extLst>
            <a:ext uri="{FF2B5EF4-FFF2-40B4-BE49-F238E27FC236}">
              <a16:creationId xmlns:a16="http://schemas.microsoft.com/office/drawing/2014/main" id="{00000000-0008-0000-0300-000064010000}"/>
            </a:ext>
          </a:extLst>
        </xdr:cNvPr>
        <xdr:cNvSpPr/>
      </xdr:nvSpPr>
      <xdr:spPr>
        <a:xfrm>
          <a:off x="13462000" y="1060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57046</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3131800" y="10686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9" name="正方形/長方形 368">
          <a:extLst>
            <a:ext uri="{FF2B5EF4-FFF2-40B4-BE49-F238E27FC236}">
              <a16:creationId xmlns:a16="http://schemas.microsoft.com/office/drawing/2014/main" id="{00000000-0008-0000-0300-00007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償還期間の短い過疎対策事業債の活用により単年度の償還額が大きくなった結果、実質公債費比率が</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ポイント増加した。今後は大型事業が見込まれるため数値の悪化は避けられないと思うが、できるだけ町の負担にならないよう適切な財政措置を講じていく。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9" name="公債費負担の状況グラフ枠">
          <a:extLst>
            <a:ext uri="{FF2B5EF4-FFF2-40B4-BE49-F238E27FC236}">
              <a16:creationId xmlns:a16="http://schemas.microsoft.com/office/drawing/2014/main" id="{00000000-0008-0000-0300-00008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68792</xdr:rowOff>
    </xdr:from>
    <xdr:to>
      <xdr:col>81</xdr:col>
      <xdr:colOff>44450</xdr:colOff>
      <xdr:row>44</xdr:row>
      <xdr:rowOff>124883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7018000" y="6240992"/>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91" name="公債費負担の状況最小値テキスト">
          <a:extLst>
            <a:ext uri="{FF2B5EF4-FFF2-40B4-BE49-F238E27FC236}">
              <a16:creationId xmlns:a16="http://schemas.microsoft.com/office/drawing/2014/main" id="{00000000-0008-0000-0300-000087010000}"/>
            </a:ext>
          </a:extLst>
        </xdr:cNvPr>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155169</xdr:rowOff>
    </xdr:from>
    <xdr:ext cx="762000" cy="259045"/>
    <xdr:sp macro="" textlink="">
      <xdr:nvSpPr>
        <xdr:cNvPr id="393" name="公債費負担の状況最大値テキスト">
          <a:extLst>
            <a:ext uri="{FF2B5EF4-FFF2-40B4-BE49-F238E27FC236}">
              <a16:creationId xmlns:a16="http://schemas.microsoft.com/office/drawing/2014/main" id="{00000000-0008-0000-0300-000089010000}"/>
            </a:ext>
          </a:extLst>
        </xdr:cNvPr>
        <xdr:cNvSpPr txBox="1"/>
      </xdr:nvSpPr>
      <xdr:spPr>
        <a:xfrm>
          <a:off x="17106900" y="598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68792</xdr:rowOff>
    </xdr:from>
    <xdr:to>
      <xdr:col>81</xdr:col>
      <xdr:colOff>133350</xdr:colOff>
      <xdr:row>36</xdr:row>
      <xdr:rowOff>68792</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6929100" y="624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5292</xdr:rowOff>
    </xdr:from>
    <xdr:to>
      <xdr:col>81</xdr:col>
      <xdr:colOff>44450</xdr:colOff>
      <xdr:row>42</xdr:row>
      <xdr:rowOff>55563</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6179800" y="7206192"/>
          <a:ext cx="8382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42456</xdr:rowOff>
    </xdr:from>
    <xdr:ext cx="762000" cy="259045"/>
    <xdr:sp macro="" textlink="">
      <xdr:nvSpPr>
        <xdr:cNvPr id="396" name="公債費負担の状況平均値テキスト">
          <a:extLst>
            <a:ext uri="{FF2B5EF4-FFF2-40B4-BE49-F238E27FC236}">
              <a16:creationId xmlns:a16="http://schemas.microsoft.com/office/drawing/2014/main" id="{00000000-0008-0000-0300-00008C010000}"/>
            </a:ext>
          </a:extLst>
        </xdr:cNvPr>
        <xdr:cNvSpPr txBox="1"/>
      </xdr:nvSpPr>
      <xdr:spPr>
        <a:xfrm>
          <a:off x="17106900" y="6729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25929</xdr:rowOff>
    </xdr:from>
    <xdr:to>
      <xdr:col>81</xdr:col>
      <xdr:colOff>95250</xdr:colOff>
      <xdr:row>40</xdr:row>
      <xdr:rowOff>127529</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6967200" y="688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5292</xdr:rowOff>
    </xdr:from>
    <xdr:to>
      <xdr:col>77</xdr:col>
      <xdr:colOff>44450</xdr:colOff>
      <xdr:row>42</xdr:row>
      <xdr:rowOff>15346</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5290800" y="7206192"/>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15875</xdr:rowOff>
    </xdr:from>
    <xdr:to>
      <xdr:col>77</xdr:col>
      <xdr:colOff>95250</xdr:colOff>
      <xdr:row>40</xdr:row>
      <xdr:rowOff>117475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127652</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15346</xdr:rowOff>
    </xdr:from>
    <xdr:to>
      <xdr:col>72</xdr:col>
      <xdr:colOff>203200</xdr:colOff>
      <xdr:row>42</xdr:row>
      <xdr:rowOff>15346</xdr:rowOff>
    </xdr:to>
    <xdr:cxnSp macro="">
      <xdr:nvCxnSpPr>
        <xdr:cNvPr id="401" name="直線コネクタ 400">
          <a:extLst>
            <a:ext uri="{FF2B5EF4-FFF2-40B4-BE49-F238E27FC236}">
              <a16:creationId xmlns:a16="http://schemas.microsoft.com/office/drawing/2014/main" id="{00000000-0008-0000-0300-000091010000}"/>
            </a:ext>
          </a:extLst>
        </xdr:cNvPr>
        <xdr:cNvCxnSpPr/>
      </xdr:nvCxnSpPr>
      <xdr:spPr>
        <a:xfrm>
          <a:off x="14401800" y="72162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402" name="フローチャート: 判断 401">
          <a:extLst>
            <a:ext uri="{FF2B5EF4-FFF2-40B4-BE49-F238E27FC236}">
              <a16:creationId xmlns:a16="http://schemas.microsoft.com/office/drawing/2014/main" id="{00000000-0008-0000-0300-000092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15346</xdr:rowOff>
    </xdr:from>
    <xdr:to>
      <xdr:col>68</xdr:col>
      <xdr:colOff>152400</xdr:colOff>
      <xdr:row>42</xdr:row>
      <xdr:rowOff>55563</xdr:rowOff>
    </xdr:to>
    <xdr:cxnSp macro="">
      <xdr:nvCxnSpPr>
        <xdr:cNvPr id="404" name="直線コネクタ 403">
          <a:extLst>
            <a:ext uri="{FF2B5EF4-FFF2-40B4-BE49-F238E27FC236}">
              <a16:creationId xmlns:a16="http://schemas.microsoft.com/office/drawing/2014/main" id="{00000000-0008-0000-0300-000094010000}"/>
            </a:ext>
          </a:extLst>
        </xdr:cNvPr>
        <xdr:cNvCxnSpPr/>
      </xdr:nvCxnSpPr>
      <xdr:spPr>
        <a:xfrm flipV="1">
          <a:off x="13512800" y="721624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35983</xdr:rowOff>
    </xdr:from>
    <xdr:to>
      <xdr:col>68</xdr:col>
      <xdr:colOff>203200</xdr:colOff>
      <xdr:row>40</xdr:row>
      <xdr:rowOff>137583</xdr:rowOff>
    </xdr:to>
    <xdr:sp macro="" textlink="">
      <xdr:nvSpPr>
        <xdr:cNvPr id="405" name="フローチャート: 判断 404">
          <a:extLst>
            <a:ext uri="{FF2B5EF4-FFF2-40B4-BE49-F238E27FC236}">
              <a16:creationId xmlns:a16="http://schemas.microsoft.com/office/drawing/2014/main" id="{00000000-0008-0000-0300-000095010000}"/>
            </a:ext>
          </a:extLst>
        </xdr:cNvPr>
        <xdr:cNvSpPr/>
      </xdr:nvSpPr>
      <xdr:spPr>
        <a:xfrm>
          <a:off x="14351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147760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96308</xdr:rowOff>
    </xdr:from>
    <xdr:to>
      <xdr:col>64</xdr:col>
      <xdr:colOff>152400</xdr:colOff>
      <xdr:row>41</xdr:row>
      <xdr:rowOff>26458</xdr:rowOff>
    </xdr:to>
    <xdr:sp macro="" textlink="">
      <xdr:nvSpPr>
        <xdr:cNvPr id="407" name="フローチャート: 判断 406">
          <a:extLst>
            <a:ext uri="{FF2B5EF4-FFF2-40B4-BE49-F238E27FC236}">
              <a16:creationId xmlns:a16="http://schemas.microsoft.com/office/drawing/2014/main" id="{00000000-0008-0000-0300-000097010000}"/>
            </a:ext>
          </a:extLst>
        </xdr:cNvPr>
        <xdr:cNvSpPr/>
      </xdr:nvSpPr>
      <xdr:spPr>
        <a:xfrm>
          <a:off x="13462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36635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4763</xdr:rowOff>
    </xdr:from>
    <xdr:to>
      <xdr:col>81</xdr:col>
      <xdr:colOff>95250</xdr:colOff>
      <xdr:row>42</xdr:row>
      <xdr:rowOff>106363</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6967200" y="720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148290</xdr:rowOff>
    </xdr:from>
    <xdr:ext cx="762000" cy="259045"/>
    <xdr:sp macro="" textlink="">
      <xdr:nvSpPr>
        <xdr:cNvPr id="415" name="公債費負担の状況該当値テキスト">
          <a:extLst>
            <a:ext uri="{FF2B5EF4-FFF2-40B4-BE49-F238E27FC236}">
              <a16:creationId xmlns:a16="http://schemas.microsoft.com/office/drawing/2014/main" id="{00000000-0008-0000-0300-00009F010000}"/>
            </a:ext>
          </a:extLst>
        </xdr:cNvPr>
        <xdr:cNvSpPr txBox="1"/>
      </xdr:nvSpPr>
      <xdr:spPr>
        <a:xfrm>
          <a:off x="17106900" y="717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125942</xdr:rowOff>
    </xdr:from>
    <xdr:to>
      <xdr:col>77</xdr:col>
      <xdr:colOff>95250</xdr:colOff>
      <xdr:row>42</xdr:row>
      <xdr:rowOff>56092</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6129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40869</xdr:rowOff>
    </xdr:from>
    <xdr:ext cx="7366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798800" y="7241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135996</xdr:rowOff>
    </xdr:from>
    <xdr:to>
      <xdr:col>73</xdr:col>
      <xdr:colOff>44450</xdr:colOff>
      <xdr:row>42</xdr:row>
      <xdr:rowOff>66146</xdr:rowOff>
    </xdr:to>
    <xdr:sp macro="" textlink="">
      <xdr:nvSpPr>
        <xdr:cNvPr id="418" name="楕円 417">
          <a:extLst>
            <a:ext uri="{FF2B5EF4-FFF2-40B4-BE49-F238E27FC236}">
              <a16:creationId xmlns:a16="http://schemas.microsoft.com/office/drawing/2014/main" id="{00000000-0008-0000-0300-0000A2010000}"/>
            </a:ext>
          </a:extLst>
        </xdr:cNvPr>
        <xdr:cNvSpPr/>
      </xdr:nvSpPr>
      <xdr:spPr>
        <a:xfrm>
          <a:off x="15240000" y="716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50923</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4909800" y="725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135996</xdr:rowOff>
    </xdr:from>
    <xdr:to>
      <xdr:col>68</xdr:col>
      <xdr:colOff>203200</xdr:colOff>
      <xdr:row>42</xdr:row>
      <xdr:rowOff>66146</xdr:rowOff>
    </xdr:to>
    <xdr:sp macro="" textlink="">
      <xdr:nvSpPr>
        <xdr:cNvPr id="420" name="楕円 419">
          <a:extLst>
            <a:ext uri="{FF2B5EF4-FFF2-40B4-BE49-F238E27FC236}">
              <a16:creationId xmlns:a16="http://schemas.microsoft.com/office/drawing/2014/main" id="{00000000-0008-0000-0300-0000A4010000}"/>
            </a:ext>
          </a:extLst>
        </xdr:cNvPr>
        <xdr:cNvSpPr/>
      </xdr:nvSpPr>
      <xdr:spPr>
        <a:xfrm>
          <a:off x="14351000" y="716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50923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4020800" y="725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4763</xdr:rowOff>
    </xdr:from>
    <xdr:to>
      <xdr:col>64</xdr:col>
      <xdr:colOff>152400</xdr:colOff>
      <xdr:row>42</xdr:row>
      <xdr:rowOff>106363</xdr:rowOff>
    </xdr:to>
    <xdr:sp macro="" textlink="">
      <xdr:nvSpPr>
        <xdr:cNvPr id="422" name="楕円 421">
          <a:extLst>
            <a:ext uri="{FF2B5EF4-FFF2-40B4-BE49-F238E27FC236}">
              <a16:creationId xmlns:a16="http://schemas.microsoft.com/office/drawing/2014/main" id="{00000000-0008-0000-0300-0000A6010000}"/>
            </a:ext>
          </a:extLst>
        </xdr:cNvPr>
        <xdr:cNvSpPr/>
      </xdr:nvSpPr>
      <xdr:spPr>
        <a:xfrm>
          <a:off x="13462000" y="720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91140</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3131800" y="729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31" name="正方形/長方形 430">
          <a:extLst>
            <a:ext uri="{FF2B5EF4-FFF2-40B4-BE49-F238E27FC236}">
              <a16:creationId xmlns:a16="http://schemas.microsoft.com/office/drawing/2014/main" id="{00000000-0008-0000-0300-0000A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32" name="正方形/長方形 431">
          <a:extLst>
            <a:ext uri="{FF2B5EF4-FFF2-40B4-BE49-F238E27FC236}">
              <a16:creationId xmlns:a16="http://schemas.microsoft.com/office/drawing/2014/main" id="{00000000-0008-0000-0300-0000B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正方形/長方形 432">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4" name="正方形/長方形 433">
          <a:extLst>
            <a:ext uri="{FF2B5EF4-FFF2-40B4-BE49-F238E27FC236}">
              <a16:creationId xmlns:a16="http://schemas.microsoft.com/office/drawing/2014/main" id="{00000000-0008-0000-0300-0000B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5" name="正方形/長方形 434">
          <a:extLst>
            <a:ext uri="{FF2B5EF4-FFF2-40B4-BE49-F238E27FC236}">
              <a16:creationId xmlns:a16="http://schemas.microsoft.com/office/drawing/2014/main" id="{00000000-0008-0000-0300-0000B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地方債残高の減少等により令和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年度決算と比較して</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ポイント減少した。類似団体平均と比較すると高い水準であるため、新規発行額が償還額を上回らないようにするなど将来世代への負担を軽減出来るよう事業を実施していく。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53" name="将来負担の状況グラフ枠">
          <a:extLst>
            <a:ext uri="{FF2B5EF4-FFF2-40B4-BE49-F238E27FC236}">
              <a16:creationId xmlns:a16="http://schemas.microsoft.com/office/drawing/2014/main" id="{00000000-0008-0000-0300-0000C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147683</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7018000" y="2313214"/>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119760</xdr:rowOff>
    </xdr:from>
    <xdr:ext cx="762000" cy="259045"/>
    <xdr:sp macro="" textlink="">
      <xdr:nvSpPr>
        <xdr:cNvPr id="455" name="将来負担の状況最小値テキスト">
          <a:extLst>
            <a:ext uri="{FF2B5EF4-FFF2-40B4-BE49-F238E27FC236}">
              <a16:creationId xmlns:a16="http://schemas.microsoft.com/office/drawing/2014/main" id="{00000000-0008-0000-0300-0000C7010000}"/>
            </a:ext>
          </a:extLst>
        </xdr:cNvPr>
        <xdr:cNvSpPr txBox="1"/>
      </xdr:nvSpPr>
      <xdr:spPr>
        <a:xfrm>
          <a:off x="17106900" y="389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147683</xdr:rowOff>
    </xdr:from>
    <xdr:to>
      <xdr:col>81</xdr:col>
      <xdr:colOff>133350</xdr:colOff>
      <xdr:row>22</xdr:row>
      <xdr:rowOff>147683</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a:off x="16929100" y="391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7" name="将来負担の状況最大値テキスト">
          <a:extLst>
            <a:ext uri="{FF2B5EF4-FFF2-40B4-BE49-F238E27FC236}">
              <a16:creationId xmlns:a16="http://schemas.microsoft.com/office/drawing/2014/main" id="{00000000-0008-0000-0300-0000C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70334</xdr:rowOff>
    </xdr:from>
    <xdr:to>
      <xdr:col>81</xdr:col>
      <xdr:colOff>44450</xdr:colOff>
      <xdr:row>14</xdr:row>
      <xdr:rowOff>139277</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flipV="1">
          <a:off x="16179800" y="2470634"/>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60" name="将来負担の状況平均値テキスト">
          <a:extLst>
            <a:ext uri="{FF2B5EF4-FFF2-40B4-BE49-F238E27FC236}">
              <a16:creationId xmlns:a16="http://schemas.microsoft.com/office/drawing/2014/main" id="{00000000-0008-0000-0300-0000CC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139277</xdr:rowOff>
    </xdr:from>
    <xdr:to>
      <xdr:col>77</xdr:col>
      <xdr:colOff>44450</xdr:colOff>
      <xdr:row>15</xdr:row>
      <xdr:rowOff>54005</xdr:rowOff>
    </xdr:to>
    <xdr:cxnSp macro="">
      <xdr:nvCxnSpPr>
        <xdr:cNvPr id="462" name="直線コネクタ 461">
          <a:extLst>
            <a:ext uri="{FF2B5EF4-FFF2-40B4-BE49-F238E27FC236}">
              <a16:creationId xmlns:a16="http://schemas.microsoft.com/office/drawing/2014/main" id="{00000000-0008-0000-0300-0000CE010000}"/>
            </a:ext>
          </a:extLst>
        </xdr:cNvPr>
        <xdr:cNvCxnSpPr/>
      </xdr:nvCxnSpPr>
      <xdr:spPr>
        <a:xfrm flipV="1">
          <a:off x="15290800" y="2539577"/>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54005</xdr:rowOff>
    </xdr:from>
    <xdr:to>
      <xdr:col>72</xdr:col>
      <xdr:colOff>203200</xdr:colOff>
      <xdr:row>16</xdr:row>
      <xdr:rowOff>80191</xdr:rowOff>
    </xdr:to>
    <xdr:cxnSp macro="">
      <xdr:nvCxnSpPr>
        <xdr:cNvPr id="465" name="直線コネクタ 464">
          <a:extLst>
            <a:ext uri="{FF2B5EF4-FFF2-40B4-BE49-F238E27FC236}">
              <a16:creationId xmlns:a16="http://schemas.microsoft.com/office/drawing/2014/main" id="{00000000-0008-0000-0300-0000D1010000}"/>
            </a:ext>
          </a:extLst>
        </xdr:cNvPr>
        <xdr:cNvCxnSpPr/>
      </xdr:nvCxnSpPr>
      <xdr:spPr>
        <a:xfrm flipV="1">
          <a:off x="14401800" y="2625755"/>
          <a:ext cx="889000" cy="19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131233</xdr:rowOff>
    </xdr:from>
    <xdr:to>
      <xdr:col>73</xdr:col>
      <xdr:colOff>44450</xdr:colOff>
      <xdr:row>14</xdr:row>
      <xdr:rowOff>61383</xdr:rowOff>
    </xdr:to>
    <xdr:sp macro="" textlink="">
      <xdr:nvSpPr>
        <xdr:cNvPr id="466" name="フローチャート: 判断 465">
          <a:extLst>
            <a:ext uri="{FF2B5EF4-FFF2-40B4-BE49-F238E27FC236}">
              <a16:creationId xmlns:a16="http://schemas.microsoft.com/office/drawing/2014/main" id="{00000000-0008-0000-0300-0000D2010000}"/>
            </a:ext>
          </a:extLst>
        </xdr:cNvPr>
        <xdr:cNvSpPr/>
      </xdr:nvSpPr>
      <xdr:spPr>
        <a:xfrm>
          <a:off x="15240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71560</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80191</xdr:rowOff>
    </xdr:from>
    <xdr:to>
      <xdr:col>68</xdr:col>
      <xdr:colOff>152400</xdr:colOff>
      <xdr:row>17</xdr:row>
      <xdr:rowOff>58118</xdr:rowOff>
    </xdr:to>
    <xdr:cxnSp macro="">
      <xdr:nvCxnSpPr>
        <xdr:cNvPr id="468" name="直線コネクタ 467">
          <a:extLst>
            <a:ext uri="{FF2B5EF4-FFF2-40B4-BE49-F238E27FC236}">
              <a16:creationId xmlns:a16="http://schemas.microsoft.com/office/drawing/2014/main" id="{00000000-0008-0000-0300-0000D4010000}"/>
            </a:ext>
          </a:extLst>
        </xdr:cNvPr>
        <xdr:cNvCxnSpPr/>
      </xdr:nvCxnSpPr>
      <xdr:spPr>
        <a:xfrm flipV="1">
          <a:off x="13512800" y="2823391"/>
          <a:ext cx="889000" cy="1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132140</xdr:rowOff>
    </xdr:from>
    <xdr:to>
      <xdr:col>68</xdr:col>
      <xdr:colOff>203200</xdr:colOff>
      <xdr:row>15</xdr:row>
      <xdr:rowOff>62290</xdr:rowOff>
    </xdr:to>
    <xdr:sp macro="" textlink="">
      <xdr:nvSpPr>
        <xdr:cNvPr id="469" name="フローチャート: 判断 468">
          <a:extLst>
            <a:ext uri="{FF2B5EF4-FFF2-40B4-BE49-F238E27FC236}">
              <a16:creationId xmlns:a16="http://schemas.microsoft.com/office/drawing/2014/main" id="{00000000-0008-0000-0300-0000D5010000}"/>
            </a:ext>
          </a:extLst>
        </xdr:cNvPr>
        <xdr:cNvSpPr/>
      </xdr:nvSpPr>
      <xdr:spPr>
        <a:xfrm>
          <a:off x="14351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72467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103414</xdr:rowOff>
    </xdr:from>
    <xdr:to>
      <xdr:col>64</xdr:col>
      <xdr:colOff>152400</xdr:colOff>
      <xdr:row>15</xdr:row>
      <xdr:rowOff>33564</xdr:rowOff>
    </xdr:to>
    <xdr:sp macro="" textlink="">
      <xdr:nvSpPr>
        <xdr:cNvPr id="471" name="フローチャート: 判断 470">
          <a:extLst>
            <a:ext uri="{FF2B5EF4-FFF2-40B4-BE49-F238E27FC236}">
              <a16:creationId xmlns:a16="http://schemas.microsoft.com/office/drawing/2014/main" id="{00000000-0008-0000-0300-0000D7010000}"/>
            </a:ext>
          </a:extLst>
        </xdr:cNvPr>
        <xdr:cNvSpPr/>
      </xdr:nvSpPr>
      <xdr:spPr>
        <a:xfrm>
          <a:off x="13462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43741</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19534</xdr:rowOff>
    </xdr:from>
    <xdr:to>
      <xdr:col>81</xdr:col>
      <xdr:colOff>95250</xdr:colOff>
      <xdr:row>14</xdr:row>
      <xdr:rowOff>121134</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6967200" y="241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163061</xdr:rowOff>
    </xdr:from>
    <xdr:ext cx="762000" cy="259045"/>
    <xdr:sp macro="" textlink="">
      <xdr:nvSpPr>
        <xdr:cNvPr id="479" name="将来負担の状況該当値テキスト">
          <a:extLst>
            <a:ext uri="{FF2B5EF4-FFF2-40B4-BE49-F238E27FC236}">
              <a16:creationId xmlns:a16="http://schemas.microsoft.com/office/drawing/2014/main" id="{00000000-0008-0000-0300-0000DF010000}"/>
            </a:ext>
          </a:extLst>
        </xdr:cNvPr>
        <xdr:cNvSpPr txBox="1"/>
      </xdr:nvSpPr>
      <xdr:spPr>
        <a:xfrm>
          <a:off x="17106900" y="2391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88477</xdr:rowOff>
    </xdr:from>
    <xdr:to>
      <xdr:col>77</xdr:col>
      <xdr:colOff>95250</xdr:colOff>
      <xdr:row>15</xdr:row>
      <xdr:rowOff>18627</xdr:rowOff>
    </xdr:to>
    <xdr:sp macro="" textlink="">
      <xdr:nvSpPr>
        <xdr:cNvPr id="480" name="楕円 479">
          <a:extLst>
            <a:ext uri="{FF2B5EF4-FFF2-40B4-BE49-F238E27FC236}">
              <a16:creationId xmlns:a16="http://schemas.microsoft.com/office/drawing/2014/main" id="{00000000-0008-0000-0300-0000E0010000}"/>
            </a:ext>
          </a:extLst>
        </xdr:cNvPr>
        <xdr:cNvSpPr/>
      </xdr:nvSpPr>
      <xdr:spPr>
        <a:xfrm>
          <a:off x="16129000" y="248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3404</xdr:rowOff>
    </xdr:from>
    <xdr:ext cx="736600" cy="259045"/>
    <xdr:sp macro="" textlink="">
      <xdr:nvSpPr>
        <xdr:cNvPr id="481" name="テキスト ボックス 480">
          <a:extLst>
            <a:ext uri="{FF2B5EF4-FFF2-40B4-BE49-F238E27FC236}">
              <a16:creationId xmlns:a16="http://schemas.microsoft.com/office/drawing/2014/main" id="{00000000-0008-0000-0300-0000E1010000}"/>
            </a:ext>
          </a:extLst>
        </xdr:cNvPr>
        <xdr:cNvSpPr txBox="1"/>
      </xdr:nvSpPr>
      <xdr:spPr>
        <a:xfrm>
          <a:off x="15798800" y="2575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3205</xdr:rowOff>
    </xdr:from>
    <xdr:to>
      <xdr:col>73</xdr:col>
      <xdr:colOff>44450</xdr:colOff>
      <xdr:row>15</xdr:row>
      <xdr:rowOff>104805</xdr:rowOff>
    </xdr:to>
    <xdr:sp macro="" textlink="">
      <xdr:nvSpPr>
        <xdr:cNvPr id="482" name="楕円 481">
          <a:extLst>
            <a:ext uri="{FF2B5EF4-FFF2-40B4-BE49-F238E27FC236}">
              <a16:creationId xmlns:a16="http://schemas.microsoft.com/office/drawing/2014/main" id="{00000000-0008-0000-0300-0000E2010000}"/>
            </a:ext>
          </a:extLst>
        </xdr:cNvPr>
        <xdr:cNvSpPr/>
      </xdr:nvSpPr>
      <xdr:spPr>
        <a:xfrm>
          <a:off x="15240000" y="25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89582</xdr:rowOff>
    </xdr:from>
    <xdr:ext cx="762000" cy="259045"/>
    <xdr:sp macro="" textlink="">
      <xdr:nvSpPr>
        <xdr:cNvPr id="483" name="テキスト ボックス 482">
          <a:extLst>
            <a:ext uri="{FF2B5EF4-FFF2-40B4-BE49-F238E27FC236}">
              <a16:creationId xmlns:a16="http://schemas.microsoft.com/office/drawing/2014/main" id="{00000000-0008-0000-0300-0000E3010000}"/>
            </a:ext>
          </a:extLst>
        </xdr:cNvPr>
        <xdr:cNvSpPr txBox="1"/>
      </xdr:nvSpPr>
      <xdr:spPr>
        <a:xfrm>
          <a:off x="14909800" y="2661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29391</xdr:rowOff>
    </xdr:from>
    <xdr:to>
      <xdr:col>68</xdr:col>
      <xdr:colOff>203200</xdr:colOff>
      <xdr:row>16</xdr:row>
      <xdr:rowOff>130991</xdr:rowOff>
    </xdr:to>
    <xdr:sp macro="" textlink="">
      <xdr:nvSpPr>
        <xdr:cNvPr id="484" name="楕円 483">
          <a:extLst>
            <a:ext uri="{FF2B5EF4-FFF2-40B4-BE49-F238E27FC236}">
              <a16:creationId xmlns:a16="http://schemas.microsoft.com/office/drawing/2014/main" id="{00000000-0008-0000-0300-0000E4010000}"/>
            </a:ext>
          </a:extLst>
        </xdr:cNvPr>
        <xdr:cNvSpPr/>
      </xdr:nvSpPr>
      <xdr:spPr>
        <a:xfrm>
          <a:off x="14351000" y="277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115768</xdr:rowOff>
    </xdr:from>
    <xdr:ext cx="762000" cy="259045"/>
    <xdr:sp macro="" textlink="">
      <xdr:nvSpPr>
        <xdr:cNvPr id="485" name="テキスト ボックス 484">
          <a:extLst>
            <a:ext uri="{FF2B5EF4-FFF2-40B4-BE49-F238E27FC236}">
              <a16:creationId xmlns:a16="http://schemas.microsoft.com/office/drawing/2014/main" id="{00000000-0008-0000-0300-0000E5010000}"/>
            </a:ext>
          </a:extLst>
        </xdr:cNvPr>
        <xdr:cNvSpPr txBox="1"/>
      </xdr:nvSpPr>
      <xdr:spPr>
        <a:xfrm>
          <a:off x="14020800" y="2858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7318</xdr:rowOff>
    </xdr:from>
    <xdr:to>
      <xdr:col>64</xdr:col>
      <xdr:colOff>152400</xdr:colOff>
      <xdr:row>17</xdr:row>
      <xdr:rowOff>108918</xdr:rowOff>
    </xdr:to>
    <xdr:sp macro="" textlink="">
      <xdr:nvSpPr>
        <xdr:cNvPr id="486" name="楕円 485">
          <a:extLst>
            <a:ext uri="{FF2B5EF4-FFF2-40B4-BE49-F238E27FC236}">
              <a16:creationId xmlns:a16="http://schemas.microsoft.com/office/drawing/2014/main" id="{00000000-0008-0000-0300-0000E6010000}"/>
            </a:ext>
          </a:extLst>
        </xdr:cNvPr>
        <xdr:cNvSpPr/>
      </xdr:nvSpPr>
      <xdr:spPr>
        <a:xfrm>
          <a:off x="13462000" y="292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93695</xdr:rowOff>
    </xdr:from>
    <xdr:ext cx="762000" cy="259045"/>
    <xdr:sp macro="" textlink="">
      <xdr:nvSpPr>
        <xdr:cNvPr id="487" name="テキスト ボックス 486">
          <a:extLst>
            <a:ext uri="{FF2B5EF4-FFF2-40B4-BE49-F238E27FC236}">
              <a16:creationId xmlns:a16="http://schemas.microsoft.com/office/drawing/2014/main" id="{00000000-0008-0000-0300-0000E7010000}"/>
            </a:ext>
          </a:extLst>
        </xdr:cNvPr>
        <xdr:cNvSpPr txBox="1"/>
      </xdr:nvSpPr>
      <xdr:spPr>
        <a:xfrm>
          <a:off x="13131800" y="300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群馬県東吾妻町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12,339
12,050
253.91
8,619,386
8,241,681
305,511
5,774,053
10,059,646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給与改定等により令和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年度決算と比較して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ポイント増加した。類似団体と比較しても高い水準であるため、会計年度任用職員の任用状況の見直しなど人件費の縮減に努める。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104140</xdr:rowOff>
    </xdr:from>
    <xdr:to>
      <xdr:col>24</xdr:col>
      <xdr:colOff>25400</xdr:colOff>
      <xdr:row>38</xdr:row>
      <xdr:rowOff>165100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192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123207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2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138430</xdr:rowOff>
    </xdr:from>
    <xdr:to>
      <xdr:col>19</xdr:col>
      <xdr:colOff>187325</xdr:colOff>
      <xdr:row>38</xdr:row>
      <xdr:rowOff>104140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820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138430</xdr:rowOff>
    </xdr:from>
    <xdr:to>
      <xdr:col>15</xdr:col>
      <xdr:colOff>98425</xdr:colOff>
      <xdr:row>38</xdr:row>
      <xdr:rowOff>12700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820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8890</xdr:rowOff>
    </xdr:from>
    <xdr:to>
      <xdr:col>11</xdr:col>
      <xdr:colOff>9525</xdr:colOff>
      <xdr:row>38</xdr:row>
      <xdr:rowOff>12700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5254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114300</xdr:rowOff>
    </xdr:from>
    <xdr:to>
      <xdr:col>24</xdr:col>
      <xdr:colOff>76200</xdr:colOff>
      <xdr:row>39</xdr:row>
      <xdr:rowOff>44450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86377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53340</xdr:rowOff>
    </xdr:from>
    <xdr:to>
      <xdr:col>20</xdr:col>
      <xdr:colOff>38100</xdr:colOff>
      <xdr:row>38</xdr:row>
      <xdr:rowOff>154940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139717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87630</xdr:rowOff>
    </xdr:from>
    <xdr:to>
      <xdr:col>15</xdr:col>
      <xdr:colOff>149225</xdr:colOff>
      <xdr:row>38</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133350</xdr:rowOff>
    </xdr:from>
    <xdr:to>
      <xdr:col>11</xdr:col>
      <xdr:colOff>60325</xdr:colOff>
      <xdr:row>38</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48277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年度決算と比較して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ポイント減少し、類似団体平均を</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ポイント下回った。電気料や委託料の減少によるものなので、物価の高騰による需用費の増大に注意しながら引き続き経常経費を抑えるよう努める。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81280</xdr:rowOff>
    </xdr:from>
    <xdr:to>
      <xdr:col>82</xdr:col>
      <xdr:colOff>107950</xdr:colOff>
      <xdr:row>20</xdr:row>
      <xdr:rowOff>161290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31013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133367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56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161290</xdr:rowOff>
    </xdr:from>
    <xdr:to>
      <xdr:col>82</xdr:col>
      <xdr:colOff>196850</xdr:colOff>
      <xdr:row>20</xdr:row>
      <xdr:rowOff>161290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59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167657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053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81280</xdr:rowOff>
    </xdr:from>
    <xdr:to>
      <xdr:col>82</xdr:col>
      <xdr:colOff>196850</xdr:colOff>
      <xdr:row>13</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31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41275</xdr:rowOff>
    </xdr:from>
    <xdr:to>
      <xdr:col>82</xdr:col>
      <xdr:colOff>107950</xdr:colOff>
      <xdr:row>15</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5671800" y="261302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31132</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602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59055</xdr:rowOff>
    </xdr:from>
    <xdr:to>
      <xdr:col>82</xdr:col>
      <xdr:colOff>158750</xdr:colOff>
      <xdr:row>15</xdr:row>
      <xdr:rowOff>160655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121285</xdr:rowOff>
    </xdr:from>
    <xdr:to>
      <xdr:col>78</xdr:col>
      <xdr:colOff>69850</xdr:colOff>
      <xdr:row>15</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521585"/>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xdr:rowOff>
    </xdr:from>
    <xdr:to>
      <xdr:col>78</xdr:col>
      <xdr:colOff>120650</xdr:colOff>
      <xdr:row>15</xdr:row>
      <xdr:rowOff>114935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125112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353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121285</xdr:rowOff>
    </xdr:from>
    <xdr:to>
      <xdr:col>73</xdr:col>
      <xdr:colOff>180975</xdr:colOff>
      <xdr:row>14</xdr:row>
      <xdr:rowOff>167005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52158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121920</xdr:rowOff>
    </xdr:from>
    <xdr:to>
      <xdr:col>74</xdr:col>
      <xdr:colOff>31750</xdr:colOff>
      <xdr:row>15</xdr:row>
      <xdr:rowOff>52070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36847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167005</xdr:rowOff>
    </xdr:from>
    <xdr:to>
      <xdr:col>69</xdr:col>
      <xdr:colOff>92075</xdr:colOff>
      <xdr:row>15</xdr:row>
      <xdr:rowOff>64135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56730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144780</xdr:rowOff>
    </xdr:from>
    <xdr:to>
      <xdr:col>69</xdr:col>
      <xdr:colOff>142875</xdr:colOff>
      <xdr:row>15</xdr:row>
      <xdr:rowOff>74930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59707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63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116205</xdr:rowOff>
    </xdr:from>
    <xdr:to>
      <xdr:col>65</xdr:col>
      <xdr:colOff>53975</xdr:colOff>
      <xdr:row>16</xdr:row>
      <xdr:rowOff>46355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68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31132</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77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161925</xdr:rowOff>
    </xdr:from>
    <xdr:to>
      <xdr:col>82</xdr:col>
      <xdr:colOff>158750</xdr:colOff>
      <xdr:row>15</xdr:row>
      <xdr:rowOff>92075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56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7002</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407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19050</xdr:rowOff>
    </xdr:from>
    <xdr:to>
      <xdr:col>78</xdr:col>
      <xdr:colOff>120650</xdr:colOff>
      <xdr:row>15</xdr:row>
      <xdr:rowOff>120650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105427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67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70485</xdr:rowOff>
    </xdr:from>
    <xdr:to>
      <xdr:col>74</xdr:col>
      <xdr:colOff>31750</xdr:colOff>
      <xdr:row>15</xdr:row>
      <xdr:rowOff>635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47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10812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23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116205</xdr:rowOff>
    </xdr:from>
    <xdr:to>
      <xdr:col>69</xdr:col>
      <xdr:colOff>142875</xdr:colOff>
      <xdr:row>15</xdr:row>
      <xdr:rowOff>46355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51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56532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28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xdr:rowOff>
    </xdr:from>
    <xdr:to>
      <xdr:col>65</xdr:col>
      <xdr:colOff>53975</xdr:colOff>
      <xdr:row>15</xdr:row>
      <xdr:rowOff>114935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58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125112</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353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高校生の医療費無料化等による扶助費の増加により、令和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年度決算と比較して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ポイント増加した。類似団体平均と比較して低い数値であるため、引き続き経常経費の増加に注意する。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31750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88900</xdr:rowOff>
    </xdr:from>
    <xdr:to>
      <xdr:col>24</xdr:col>
      <xdr:colOff>25400</xdr:colOff>
      <xdr:row>55</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5186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107950</xdr:rowOff>
    </xdr:from>
    <xdr:to>
      <xdr:col>19</xdr:col>
      <xdr:colOff>187325</xdr:colOff>
      <xdr:row>55</xdr:row>
      <xdr:rowOff>88900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3662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67327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6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107950</xdr:rowOff>
    </xdr:from>
    <xdr:to>
      <xdr:col>15</xdr:col>
      <xdr:colOff>98425</xdr:colOff>
      <xdr:row>55</xdr:row>
      <xdr:rowOff>31750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3662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31750</xdr:rowOff>
    </xdr:from>
    <xdr:to>
      <xdr:col>11</xdr:col>
      <xdr:colOff>9525</xdr:colOff>
      <xdr:row>57</xdr:row>
      <xdr:rowOff>31750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4615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57150</xdr:rowOff>
    </xdr:from>
    <xdr:to>
      <xdr:col>11</xdr:col>
      <xdr:colOff>60325</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143527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92727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38100</xdr:rowOff>
    </xdr:from>
    <xdr:to>
      <xdr:col>20</xdr:col>
      <xdr:colOff>38100</xdr:colOff>
      <xdr:row>55</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57150</xdr:rowOff>
    </xdr:from>
    <xdr:to>
      <xdr:col>15</xdr:col>
      <xdr:colOff>149225</xdr:colOff>
      <xdr:row>54</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168927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67327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年度決算と比較して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ポイント増加した。公営企業や特別会計への繰出金が高止まりしているため、各事業で使用料や税率の見直しを行い、適正な受益者負担に努める。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143328</xdr:rowOff>
    </xdr:from>
    <xdr:to>
      <xdr:col>82</xdr:col>
      <xdr:colOff>107950</xdr:colOff>
      <xdr:row>62</xdr:row>
      <xdr:rowOff>50800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58728"/>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58255</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143328</xdr:rowOff>
    </xdr:from>
    <xdr:to>
      <xdr:col>82</xdr:col>
      <xdr:colOff>196850</xdr:colOff>
      <xdr:row>52</xdr:row>
      <xdr:rowOff>143328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15422</xdr:rowOff>
    </xdr:from>
    <xdr:to>
      <xdr:col>82</xdr:col>
      <xdr:colOff>107950</xdr:colOff>
      <xdr:row>57</xdr:row>
      <xdr:rowOff>58965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788072"/>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119942</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4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103415</xdr:rowOff>
    </xdr:from>
    <xdr:to>
      <xdr:col>82</xdr:col>
      <xdr:colOff>158750</xdr:colOff>
      <xdr:row>57</xdr:row>
      <xdr:rowOff>33565</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15422</xdr:rowOff>
    </xdr:from>
    <xdr:to>
      <xdr:col>78</xdr:col>
      <xdr:colOff>69850</xdr:colOff>
      <xdr:row>57</xdr:row>
      <xdr:rowOff>15422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788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40822</xdr:rowOff>
    </xdr:from>
    <xdr:to>
      <xdr:col>78</xdr:col>
      <xdr:colOff>120650</xdr:colOff>
      <xdr:row>57</xdr:row>
      <xdr:rowOff>142422</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127199</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89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15422</xdr:rowOff>
    </xdr:from>
    <xdr:to>
      <xdr:col>73</xdr:col>
      <xdr:colOff>180975</xdr:colOff>
      <xdr:row>57</xdr:row>
      <xdr:rowOff>26307</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7880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26307</xdr:rowOff>
    </xdr:from>
    <xdr:to>
      <xdr:col>69</xdr:col>
      <xdr:colOff>92075</xdr:colOff>
      <xdr:row>57</xdr:row>
      <xdr:rowOff>135165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798957"/>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31949</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75492</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8165</xdr:rowOff>
    </xdr:from>
    <xdr:to>
      <xdr:col>82</xdr:col>
      <xdr:colOff>158750</xdr:colOff>
      <xdr:row>57</xdr:row>
      <xdr:rowOff>109765</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151692</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75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136072</xdr:rowOff>
    </xdr:from>
    <xdr:to>
      <xdr:col>78</xdr:col>
      <xdr:colOff>120650</xdr:colOff>
      <xdr:row>57</xdr:row>
      <xdr:rowOff>66222</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76399</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50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136072</xdr:rowOff>
    </xdr:from>
    <xdr:to>
      <xdr:col>74</xdr:col>
      <xdr:colOff>31750</xdr:colOff>
      <xdr:row>57</xdr:row>
      <xdr:rowOff>66222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76399</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146957</xdr:rowOff>
    </xdr:from>
    <xdr:to>
      <xdr:col>69</xdr:col>
      <xdr:colOff>142875</xdr:colOff>
      <xdr:row>57</xdr:row>
      <xdr:rowOff>77107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87284</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84365</xdr:rowOff>
    </xdr:from>
    <xdr:to>
      <xdr:col>65</xdr:col>
      <xdr:colOff>53975</xdr:colOff>
      <xdr:row>58</xdr:row>
      <xdr:rowOff>14515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24692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人件費の増加に伴う一部事務組合負担金の増加等により、令和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年度決算と比較して</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ポイント増加した。類似団体平均と比べて低い数値ではあるが、町単独の補助金について必要性等も検討し適正な事業執行に努める。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69850</xdr:rowOff>
    </xdr:from>
    <xdr:to>
      <xdr:col>85</xdr:col>
      <xdr:colOff>66675</xdr:colOff>
      <xdr:row>42</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12700</xdr:rowOff>
    </xdr:from>
    <xdr:to>
      <xdr:col>85</xdr:col>
      <xdr:colOff>66675</xdr:colOff>
      <xdr:row>39</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127000</xdr:rowOff>
    </xdr:from>
    <xdr:to>
      <xdr:col>85</xdr:col>
      <xdr:colOff>66675</xdr:colOff>
      <xdr:row>35</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69850</xdr:rowOff>
    </xdr:from>
    <xdr:to>
      <xdr:col>85</xdr:col>
      <xdr:colOff>66675</xdr:colOff>
      <xdr:row>32</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60325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67055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32402</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60325</xdr:rowOff>
    </xdr:from>
    <xdr:to>
      <xdr:col>82</xdr:col>
      <xdr:colOff>196850</xdr:colOff>
      <xdr:row>41</xdr:row>
      <xdr:rowOff>60325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8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3175</xdr:rowOff>
    </xdr:from>
    <xdr:to>
      <xdr:col>82</xdr:col>
      <xdr:colOff>107950</xdr:colOff>
      <xdr:row>36</xdr:row>
      <xdr:rowOff>3175</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003925"/>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48277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107950</xdr:rowOff>
    </xdr:from>
    <xdr:to>
      <xdr:col>78</xdr:col>
      <xdr:colOff>69850</xdr:colOff>
      <xdr:row>35</xdr:row>
      <xdr:rowOff>3175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593725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133350</xdr:rowOff>
    </xdr:from>
    <xdr:to>
      <xdr:col>78</xdr:col>
      <xdr:colOff>120650</xdr:colOff>
      <xdr:row>36</xdr:row>
      <xdr:rowOff>63500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48277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69850</xdr:rowOff>
    </xdr:from>
    <xdr:to>
      <xdr:col>73</xdr:col>
      <xdr:colOff>180975</xdr:colOff>
      <xdr:row>34</xdr:row>
      <xdr:rowOff>107950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893800" y="5899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66675</xdr:rowOff>
    </xdr:from>
    <xdr:to>
      <xdr:col>74</xdr:col>
      <xdr:colOff>31750</xdr:colOff>
      <xdr:row>35</xdr:row>
      <xdr:rowOff>168275</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06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153052</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15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69850</xdr:rowOff>
    </xdr:from>
    <xdr:to>
      <xdr:col>69</xdr:col>
      <xdr:colOff>92075</xdr:colOff>
      <xdr:row>34</xdr:row>
      <xdr:rowOff>165100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58991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29227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9525</xdr:rowOff>
    </xdr:from>
    <xdr:to>
      <xdr:col>65</xdr:col>
      <xdr:colOff>53975</xdr:colOff>
      <xdr:row>35</xdr:row>
      <xdr:rowOff>111125</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01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95902</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09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123825</xdr:rowOff>
    </xdr:from>
    <xdr:to>
      <xdr:col>82</xdr:col>
      <xdr:colOff>158750</xdr:colOff>
      <xdr:row>36</xdr:row>
      <xdr:rowOff>53975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12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140352</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96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123825</xdr:rowOff>
    </xdr:from>
    <xdr:to>
      <xdr:col>78</xdr:col>
      <xdr:colOff>120650</xdr:colOff>
      <xdr:row>35</xdr:row>
      <xdr:rowOff>53975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95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64152</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722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57150</xdr:rowOff>
    </xdr:from>
    <xdr:to>
      <xdr:col>74</xdr:col>
      <xdr:colOff>31750</xdr:colOff>
      <xdr:row>34</xdr:row>
      <xdr:rowOff>158750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88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65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19050</xdr:rowOff>
    </xdr:from>
    <xdr:to>
      <xdr:col>69</xdr:col>
      <xdr:colOff>142875</xdr:colOff>
      <xdr:row>34</xdr:row>
      <xdr:rowOff>120650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8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130827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61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114300</xdr:rowOff>
    </xdr:from>
    <xdr:to>
      <xdr:col>65</xdr:col>
      <xdr:colOff>53975</xdr:colOff>
      <xdr:row>35</xdr:row>
      <xdr:rowOff>44450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54627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年度過疎債の償還開始等により経常収支比率が</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ポイント増加した。償還期間の短い起債が多いため、単年度の負担が大きくなりがちなので地方債残高全体が</a:t>
          </a:r>
          <a:r>
            <a:rPr kumimoji="1" lang="en-US" altLang="ja-JP" sz="13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増加しないよう注視する。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21844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411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165371</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0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21844</xdr:rowOff>
    </xdr:from>
    <xdr:to>
      <xdr:col>24</xdr:col>
      <xdr:colOff>114300</xdr:colOff>
      <xdr:row>80</xdr:row>
      <xdr:rowOff>21844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7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159004</xdr:rowOff>
    </xdr:from>
    <xdr:to>
      <xdr:col>24</xdr:col>
      <xdr:colOff>25400</xdr:colOff>
      <xdr:row>78</xdr:row>
      <xdr:rowOff>163576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5321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35577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113285</xdr:rowOff>
    </xdr:from>
    <xdr:to>
      <xdr:col>19</xdr:col>
      <xdr:colOff>187325</xdr:colOff>
      <xdr:row>78</xdr:row>
      <xdr:rowOff>159004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48638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135399</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113285</xdr:rowOff>
    </xdr:from>
    <xdr:to>
      <xdr:col>15</xdr:col>
      <xdr:colOff>98425</xdr:colOff>
      <xdr:row>78</xdr:row>
      <xdr:rowOff>131572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486385"/>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5335</xdr:rowOff>
    </xdr:from>
    <xdr:to>
      <xdr:col>15</xdr:col>
      <xdr:colOff>149225</xdr:colOff>
      <xdr:row>77</xdr:row>
      <xdr:rowOff>106935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117112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117856</xdr:rowOff>
    </xdr:from>
    <xdr:to>
      <xdr:col>11</xdr:col>
      <xdr:colOff>9525</xdr:colOff>
      <xdr:row>78</xdr:row>
      <xdr:rowOff>131572</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4909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167403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112776</xdr:rowOff>
    </xdr:from>
    <xdr:to>
      <xdr:col>24</xdr:col>
      <xdr:colOff>76200</xdr:colOff>
      <xdr:row>79</xdr:row>
      <xdr:rowOff>42926</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84853</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108204</xdr:rowOff>
    </xdr:from>
    <xdr:to>
      <xdr:col>20</xdr:col>
      <xdr:colOff>38100</xdr:colOff>
      <xdr:row>79</xdr:row>
      <xdr:rowOff>38354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23131</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567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62485</xdr:rowOff>
    </xdr:from>
    <xdr:to>
      <xdr:col>15</xdr:col>
      <xdr:colOff>149225</xdr:colOff>
      <xdr:row>78</xdr:row>
      <xdr:rowOff>164085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148862</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80772</xdr:rowOff>
    </xdr:from>
    <xdr:to>
      <xdr:col>11</xdr:col>
      <xdr:colOff>60325</xdr:colOff>
      <xdr:row>79</xdr:row>
      <xdr:rowOff>10922</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167149</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67056</xdr:rowOff>
    </xdr:from>
    <xdr:to>
      <xdr:col>6</xdr:col>
      <xdr:colOff>171450</xdr:colOff>
      <xdr:row>78</xdr:row>
      <xdr:rowOff>168656</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153433</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給与改定による人件費の増加や補助費等の増加により経常経費が大きく増加した。類似団体平均と比較しても</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ポイント高いため、補助金の精査による補助費等の経常経費負担の縮減に努める。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76708</xdr:rowOff>
    </xdr:from>
    <xdr:to>
      <xdr:col>82</xdr:col>
      <xdr:colOff>107950</xdr:colOff>
      <xdr:row>80</xdr:row>
      <xdr:rowOff>12700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764008"/>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156227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xdr:rowOff>
    </xdr:from>
    <xdr:to>
      <xdr:col>82</xdr:col>
      <xdr:colOff>196850</xdr:colOff>
      <xdr:row>80</xdr:row>
      <xdr:rowOff>12700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163085</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50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76708</xdr:rowOff>
    </xdr:from>
    <xdr:to>
      <xdr:col>82</xdr:col>
      <xdr:colOff>196850</xdr:colOff>
      <xdr:row>74</xdr:row>
      <xdr:rowOff>76708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764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136144</xdr:rowOff>
    </xdr:from>
    <xdr:to>
      <xdr:col>82</xdr:col>
      <xdr:colOff>107950</xdr:colOff>
      <xdr:row>77</xdr:row>
      <xdr:rowOff>88137</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166344"/>
          <a:ext cx="8382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129303</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988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112776</xdr:rowOff>
    </xdr:from>
    <xdr:to>
      <xdr:col>82</xdr:col>
      <xdr:colOff>158750</xdr:colOff>
      <xdr:row>77</xdr:row>
      <xdr:rowOff>42926</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60706</xdr:rowOff>
    </xdr:from>
    <xdr:to>
      <xdr:col>78</xdr:col>
      <xdr:colOff>69850</xdr:colOff>
      <xdr:row>76</xdr:row>
      <xdr:rowOff>136144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919456"/>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30480</xdr:rowOff>
    </xdr:from>
    <xdr:to>
      <xdr:col>78</xdr:col>
      <xdr:colOff>120650</xdr:colOff>
      <xdr:row>76</xdr:row>
      <xdr:rowOff>132080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142257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60706</xdr:rowOff>
    </xdr:from>
    <xdr:to>
      <xdr:col>73</xdr:col>
      <xdr:colOff>180975</xdr:colOff>
      <xdr:row>75</xdr:row>
      <xdr:rowOff>133858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91945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2557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133858</xdr:rowOff>
    </xdr:from>
    <xdr:to>
      <xdr:col>69</xdr:col>
      <xdr:colOff>92075</xdr:colOff>
      <xdr:row>76</xdr:row>
      <xdr:rowOff>85852</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2992608"/>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162577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89915</xdr:rowOff>
    </xdr:from>
    <xdr:to>
      <xdr:col>65</xdr:col>
      <xdr:colOff>53975</xdr:colOff>
      <xdr:row>77</xdr:row>
      <xdr:rowOff>20065</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4842</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9414</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85344</xdr:rowOff>
    </xdr:from>
    <xdr:to>
      <xdr:col>78</xdr:col>
      <xdr:colOff>120650</xdr:colOff>
      <xdr:row>77</xdr:row>
      <xdr:rowOff>15494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271</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201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9906</xdr:rowOff>
    </xdr:from>
    <xdr:to>
      <xdr:col>74</xdr:col>
      <xdr:colOff>31750</xdr:colOff>
      <xdr:row>75</xdr:row>
      <xdr:rowOff>111506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121683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63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83058</xdr:rowOff>
    </xdr:from>
    <xdr:to>
      <xdr:col>69</xdr:col>
      <xdr:colOff>142875</xdr:colOff>
      <xdr:row>76</xdr:row>
      <xdr:rowOff>13208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23385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35052</xdr:rowOff>
    </xdr:from>
    <xdr:to>
      <xdr:col>65</xdr:col>
      <xdr:colOff>53975</xdr:colOff>
      <xdr:row>76</xdr:row>
      <xdr:rowOff>136652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146829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群馬県東吾妻町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52598</xdr:rowOff>
    </xdr:from>
    <xdr:to>
      <xdr:col>29</xdr:col>
      <xdr:colOff>127000</xdr:colOff>
      <xdr:row>19</xdr:row>
      <xdr:rowOff>105137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57623"/>
          <a:ext cx="0" cy="1252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77214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82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105137</xdr:rowOff>
    </xdr:from>
    <xdr:to>
      <xdr:col>30</xdr:col>
      <xdr:colOff>25400</xdr:colOff>
      <xdr:row>19</xdr:row>
      <xdr:rowOff>105137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03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138975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01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52598</xdr:rowOff>
    </xdr:from>
    <xdr:to>
      <xdr:col>30</xdr:col>
      <xdr:colOff>25400</xdr:colOff>
      <xdr:row>12</xdr:row>
      <xdr:rowOff>52598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576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76928</xdr:rowOff>
    </xdr:from>
    <xdr:to>
      <xdr:col>29</xdr:col>
      <xdr:colOff>127000</xdr:colOff>
      <xdr:row>16</xdr:row>
      <xdr:rowOff>130760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67753"/>
          <a:ext cx="647700" cy="538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60508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227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88431</xdr:rowOff>
    </xdr:from>
    <xdr:to>
      <xdr:col>29</xdr:col>
      <xdr:colOff>177800</xdr:colOff>
      <xdr:row>18</xdr:row>
      <xdr:rowOff>18581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507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130760</xdr:rowOff>
    </xdr:from>
    <xdr:to>
      <xdr:col>26</xdr:col>
      <xdr:colOff>50800</xdr:colOff>
      <xdr:row>17</xdr:row>
      <xdr:rowOff>6682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21585"/>
          <a:ext cx="698500" cy="47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133714</xdr:rowOff>
    </xdr:from>
    <xdr:to>
      <xdr:col>26</xdr:col>
      <xdr:colOff>101600</xdr:colOff>
      <xdr:row>18</xdr:row>
      <xdr:rowOff>63864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95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48641</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82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6682</xdr:rowOff>
    </xdr:from>
    <xdr:to>
      <xdr:col>22</xdr:col>
      <xdr:colOff>114300</xdr:colOff>
      <xdr:row>17</xdr:row>
      <xdr:rowOff>71860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968957"/>
          <a:ext cx="698500" cy="65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149650</xdr:rowOff>
    </xdr:from>
    <xdr:to>
      <xdr:col>22</xdr:col>
      <xdr:colOff>165100</xdr:colOff>
      <xdr:row>18</xdr:row>
      <xdr:rowOff>79800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119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64577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9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71860</xdr:rowOff>
    </xdr:from>
    <xdr:to>
      <xdr:col>18</xdr:col>
      <xdr:colOff>177800</xdr:colOff>
      <xdr:row>17</xdr:row>
      <xdr:rowOff>132053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34135"/>
          <a:ext cx="698500" cy="60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9349</xdr:rowOff>
    </xdr:from>
    <xdr:to>
      <xdr:col>19</xdr:col>
      <xdr:colOff>38100</xdr:colOff>
      <xdr:row>18</xdr:row>
      <xdr:rowOff>110949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430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95726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2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13731</xdr:rowOff>
    </xdr:from>
    <xdr:to>
      <xdr:col>15</xdr:col>
      <xdr:colOff>101600</xdr:colOff>
      <xdr:row>18</xdr:row>
      <xdr:rowOff>115331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47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100108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3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26128</xdr:rowOff>
    </xdr:from>
    <xdr:to>
      <xdr:col>29</xdr:col>
      <xdr:colOff>177800</xdr:colOff>
      <xdr:row>16</xdr:row>
      <xdr:rowOff>127728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16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42655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62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79960</xdr:rowOff>
    </xdr:from>
    <xdr:to>
      <xdr:col>26</xdr:col>
      <xdr:colOff>101600</xdr:colOff>
      <xdr:row>17</xdr:row>
      <xdr:rowOff>10110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70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20287</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3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127332</xdr:rowOff>
    </xdr:from>
    <xdr:to>
      <xdr:col>22</xdr:col>
      <xdr:colOff>165100</xdr:colOff>
      <xdr:row>17</xdr:row>
      <xdr:rowOff>57482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18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67659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8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21060</xdr:rowOff>
    </xdr:from>
    <xdr:to>
      <xdr:col>19</xdr:col>
      <xdr:colOff>38100</xdr:colOff>
      <xdr:row>17</xdr:row>
      <xdr:rowOff>122660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83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132837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52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81253</xdr:rowOff>
    </xdr:from>
    <xdr:to>
      <xdr:col>15</xdr:col>
      <xdr:colOff>101600</xdr:colOff>
      <xdr:row>18</xdr:row>
      <xdr:rowOff>11403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435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21580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1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57734</xdr:rowOff>
    </xdr:from>
    <xdr:to>
      <xdr:col>29</xdr:col>
      <xdr:colOff>127000</xdr:colOff>
      <xdr:row>37</xdr:row>
      <xdr:rowOff>268412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82284"/>
          <a:ext cx="0" cy="1410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240489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6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268412</xdr:rowOff>
    </xdr:from>
    <xdr:to>
      <xdr:col>30</xdr:col>
      <xdr:colOff>25400</xdr:colOff>
      <xdr:row>37</xdr:row>
      <xdr:rowOff>268412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393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315561</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25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57734</xdr:rowOff>
    </xdr:from>
    <xdr:to>
      <xdr:col>30</xdr:col>
      <xdr:colOff>25400</xdr:colOff>
      <xdr:row>33</xdr:row>
      <xdr:rowOff>57734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822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146225</xdr:rowOff>
    </xdr:from>
    <xdr:to>
      <xdr:col>29</xdr:col>
      <xdr:colOff>127000</xdr:colOff>
      <xdr:row>34</xdr:row>
      <xdr:rowOff>168559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413675"/>
          <a:ext cx="647700" cy="223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128767</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39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156690</xdr:rowOff>
    </xdr:from>
    <xdr:to>
      <xdr:col>29</xdr:col>
      <xdr:colOff>177800</xdr:colOff>
      <xdr:row>35</xdr:row>
      <xdr:rowOff>258290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168559</xdr:rowOff>
    </xdr:from>
    <xdr:to>
      <xdr:col>26</xdr:col>
      <xdr:colOff>50800</xdr:colOff>
      <xdr:row>34</xdr:row>
      <xdr:rowOff>195100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436009"/>
          <a:ext cx="698500" cy="265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152324</xdr:rowOff>
    </xdr:from>
    <xdr:to>
      <xdr:col>26</xdr:col>
      <xdr:colOff>101600</xdr:colOff>
      <xdr:row>35</xdr:row>
      <xdr:rowOff>253924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238701</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49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195100</xdr:rowOff>
    </xdr:from>
    <xdr:to>
      <xdr:col>22</xdr:col>
      <xdr:colOff>114300</xdr:colOff>
      <xdr:row>35</xdr:row>
      <xdr:rowOff>5248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462550"/>
          <a:ext cx="698500" cy="153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193198</xdr:rowOff>
    </xdr:from>
    <xdr:to>
      <xdr:col>22</xdr:col>
      <xdr:colOff>165100</xdr:colOff>
      <xdr:row>35</xdr:row>
      <xdr:rowOff>294798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279575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889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302222</xdr:rowOff>
    </xdr:from>
    <xdr:to>
      <xdr:col>18</xdr:col>
      <xdr:colOff>177800</xdr:colOff>
      <xdr:row>35</xdr:row>
      <xdr:rowOff>5248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569672"/>
          <a:ext cx="698500" cy="459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241706</xdr:rowOff>
    </xdr:from>
    <xdr:to>
      <xdr:col>19</xdr:col>
      <xdr:colOff>38100</xdr:colOff>
      <xdr:row>36</xdr:row>
      <xdr:rowOff>406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328083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38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195095</xdr:rowOff>
    </xdr:from>
    <xdr:to>
      <xdr:col>15</xdr:col>
      <xdr:colOff>101600</xdr:colOff>
      <xdr:row>35</xdr:row>
      <xdr:rowOff>296695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054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281472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89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95425</xdr:rowOff>
    </xdr:from>
    <xdr:to>
      <xdr:col>29</xdr:col>
      <xdr:colOff>177800</xdr:colOff>
      <xdr:row>34</xdr:row>
      <xdr:rowOff>197025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362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283402</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20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117759</xdr:rowOff>
    </xdr:from>
    <xdr:to>
      <xdr:col>26</xdr:col>
      <xdr:colOff>101600</xdr:colOff>
      <xdr:row>34</xdr:row>
      <xdr:rowOff>219359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3852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229536</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154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144300</xdr:rowOff>
    </xdr:from>
    <xdr:to>
      <xdr:col>22</xdr:col>
      <xdr:colOff>165100</xdr:colOff>
      <xdr:row>34</xdr:row>
      <xdr:rowOff>245900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411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256077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18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297348</xdr:rowOff>
    </xdr:from>
    <xdr:to>
      <xdr:col>19</xdr:col>
      <xdr:colOff>38100</xdr:colOff>
      <xdr:row>35</xdr:row>
      <xdr:rowOff>56048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564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66225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33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251422</xdr:rowOff>
    </xdr:from>
    <xdr:to>
      <xdr:col>15</xdr:col>
      <xdr:colOff>101600</xdr:colOff>
      <xdr:row>35</xdr:row>
      <xdr:rowOff>10122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5188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20299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28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群馬県東吾妻町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12,339
12,050
253.91
8,619,386
8,241,681
305,511
5,774,053
10,059,646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165024</xdr:rowOff>
    </xdr:from>
    <xdr:to>
      <xdr:col>24</xdr:col>
      <xdr:colOff>62865</xdr:colOff>
      <xdr:row>38</xdr:row>
      <xdr:rowOff>170142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37074"/>
          <a:ext cx="1270" cy="154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2519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170142</xdr:rowOff>
    </xdr:from>
    <xdr:to>
      <xdr:col>24</xdr:col>
      <xdr:colOff>152400</xdr:colOff>
      <xdr:row>38</xdr:row>
      <xdr:rowOff>170142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85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111701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12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165024</xdr:rowOff>
    </xdr:from>
    <xdr:to>
      <xdr:col>24</xdr:col>
      <xdr:colOff>152400</xdr:colOff>
      <xdr:row>29</xdr:row>
      <xdr:rowOff>165024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37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16167</xdr:rowOff>
    </xdr:from>
    <xdr:to>
      <xdr:col>24</xdr:col>
      <xdr:colOff>63500</xdr:colOff>
      <xdr:row>33</xdr:row>
      <xdr:rowOff>100317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674017"/>
          <a:ext cx="838200" cy="8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34866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356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56439</xdr:rowOff>
    </xdr:from>
    <xdr:to>
      <xdr:col>24</xdr:col>
      <xdr:colOff>114300</xdr:colOff>
      <xdr:row>35</xdr:row>
      <xdr:rowOff>158039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5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100317</xdr:rowOff>
    </xdr:from>
    <xdr:to>
      <xdr:col>19</xdr:col>
      <xdr:colOff>177800</xdr:colOff>
      <xdr:row>34</xdr:row>
      <xdr:rowOff>31305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758167"/>
          <a:ext cx="889000" cy="10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116891</xdr:rowOff>
    </xdr:from>
    <xdr:to>
      <xdr:col>20</xdr:col>
      <xdr:colOff>38100</xdr:colOff>
      <xdr:row>36</xdr:row>
      <xdr:rowOff>47041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38168</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1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31305</xdr:rowOff>
    </xdr:from>
    <xdr:to>
      <xdr:col>15</xdr:col>
      <xdr:colOff>50800</xdr:colOff>
      <xdr:row>34</xdr:row>
      <xdr:rowOff>121679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860605"/>
          <a:ext cx="889000" cy="90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138760</xdr:rowOff>
    </xdr:from>
    <xdr:to>
      <xdr:col>15</xdr:col>
      <xdr:colOff>101600</xdr:colOff>
      <xdr:row>36</xdr:row>
      <xdr:rowOff>68910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60037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23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121679</xdr:rowOff>
    </xdr:from>
    <xdr:to>
      <xdr:col>10</xdr:col>
      <xdr:colOff>114300</xdr:colOff>
      <xdr:row>36</xdr:row>
      <xdr:rowOff>17069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50979"/>
          <a:ext cx="889000" cy="23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12700</xdr:rowOff>
    </xdr:from>
    <xdr:to>
      <xdr:col>10</xdr:col>
      <xdr:colOff>165100</xdr:colOff>
      <xdr:row>36</xdr:row>
      <xdr:rowOff>114300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105427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27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138925</xdr:rowOff>
    </xdr:from>
    <xdr:to>
      <xdr:col>6</xdr:col>
      <xdr:colOff>38100</xdr:colOff>
      <xdr:row>37</xdr:row>
      <xdr:rowOff>69075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60202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0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136817</xdr:rowOff>
    </xdr:from>
    <xdr:to>
      <xdr:col>24</xdr:col>
      <xdr:colOff>114300</xdr:colOff>
      <xdr:row>33</xdr:row>
      <xdr:rowOff>66967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2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159694</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7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49517</xdr:rowOff>
    </xdr:from>
    <xdr:to>
      <xdr:col>20</xdr:col>
      <xdr:colOff>38100</xdr:colOff>
      <xdr:row>33</xdr:row>
      <xdr:rowOff>151117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0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167644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482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151955</xdr:rowOff>
    </xdr:from>
    <xdr:to>
      <xdr:col>15</xdr:col>
      <xdr:colOff>101600</xdr:colOff>
      <xdr:row>34</xdr:row>
      <xdr:rowOff>82105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0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98632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585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70879</xdr:rowOff>
    </xdr:from>
    <xdr:to>
      <xdr:col>10</xdr:col>
      <xdr:colOff>165100</xdr:colOff>
      <xdr:row>35</xdr:row>
      <xdr:rowOff>1029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0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17556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675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137719</xdr:rowOff>
    </xdr:from>
    <xdr:to>
      <xdr:col>6</xdr:col>
      <xdr:colOff>38100</xdr:colOff>
      <xdr:row>36</xdr:row>
      <xdr:rowOff>67869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3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84396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913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165688</xdr:rowOff>
    </xdr:from>
    <xdr:to>
      <xdr:col>24</xdr:col>
      <xdr:colOff>62865</xdr:colOff>
      <xdr:row>57</xdr:row>
      <xdr:rowOff>153504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38188"/>
          <a:ext cx="1270" cy="1187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157331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2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153504</xdr:rowOff>
    </xdr:from>
    <xdr:to>
      <xdr:col>24</xdr:col>
      <xdr:colOff>152400</xdr:colOff>
      <xdr:row>57</xdr:row>
      <xdr:rowOff>153504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26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112365</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1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165688</xdr:rowOff>
    </xdr:from>
    <xdr:to>
      <xdr:col>24</xdr:col>
      <xdr:colOff>152400</xdr:colOff>
      <xdr:row>50</xdr:row>
      <xdr:rowOff>165688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3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43684</xdr:rowOff>
    </xdr:from>
    <xdr:to>
      <xdr:col>24</xdr:col>
      <xdr:colOff>63500</xdr:colOff>
      <xdr:row>57</xdr:row>
      <xdr:rowOff>60353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816334"/>
          <a:ext cx="838200" cy="1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115286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45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92409</xdr:rowOff>
    </xdr:from>
    <xdr:to>
      <xdr:col>24</xdr:col>
      <xdr:colOff>114300</xdr:colOff>
      <xdr:row>57</xdr:row>
      <xdr:rowOff>22559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43684</xdr:rowOff>
    </xdr:from>
    <xdr:to>
      <xdr:col>19</xdr:col>
      <xdr:colOff>177800</xdr:colOff>
      <xdr:row>57</xdr:row>
      <xdr:rowOff>96727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816334"/>
          <a:ext cx="889000" cy="5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108712</xdr:rowOff>
    </xdr:from>
    <xdr:to>
      <xdr:col>20</xdr:col>
      <xdr:colOff>38100</xdr:colOff>
      <xdr:row>57</xdr:row>
      <xdr:rowOff>38862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55389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48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79574</xdr:rowOff>
    </xdr:from>
    <xdr:to>
      <xdr:col>15</xdr:col>
      <xdr:colOff>50800</xdr:colOff>
      <xdr:row>57</xdr:row>
      <xdr:rowOff>96727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852224"/>
          <a:ext cx="889000" cy="1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134540</xdr:rowOff>
    </xdr:from>
    <xdr:to>
      <xdr:col>15</xdr:col>
      <xdr:colOff>101600</xdr:colOff>
      <xdr:row>57</xdr:row>
      <xdr:rowOff>64690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81217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51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79574</xdr:rowOff>
    </xdr:from>
    <xdr:to>
      <xdr:col>10</xdr:col>
      <xdr:colOff>114300</xdr:colOff>
      <xdr:row>57</xdr:row>
      <xdr:rowOff>103452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852224"/>
          <a:ext cx="889000" cy="23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163546</xdr:rowOff>
    </xdr:from>
    <xdr:to>
      <xdr:col>10</xdr:col>
      <xdr:colOff>165100</xdr:colOff>
      <xdr:row>57</xdr:row>
      <xdr:rowOff>93696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110223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53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135333</xdr:rowOff>
    </xdr:from>
    <xdr:to>
      <xdr:col>6</xdr:col>
      <xdr:colOff>38100</xdr:colOff>
      <xdr:row>57</xdr:row>
      <xdr:rowOff>65483</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3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82010</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1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9553</xdr:rowOff>
    </xdr:from>
    <xdr:to>
      <xdr:col>24</xdr:col>
      <xdr:colOff>114300</xdr:colOff>
      <xdr:row>57</xdr:row>
      <xdr:rowOff>111153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8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95930</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9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164334</xdr:rowOff>
    </xdr:from>
    <xdr:to>
      <xdr:col>20</xdr:col>
      <xdr:colOff>38100</xdr:colOff>
      <xdr:row>57</xdr:row>
      <xdr:rowOff>94484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6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85611</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85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45927</xdr:rowOff>
    </xdr:from>
    <xdr:to>
      <xdr:col>15</xdr:col>
      <xdr:colOff>101600</xdr:colOff>
      <xdr:row>57</xdr:row>
      <xdr:rowOff>147527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1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138654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91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28774</xdr:rowOff>
    </xdr:from>
    <xdr:to>
      <xdr:col>10</xdr:col>
      <xdr:colOff>165100</xdr:colOff>
      <xdr:row>57</xdr:row>
      <xdr:rowOff>130374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0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121501</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9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52652</xdr:rowOff>
    </xdr:from>
    <xdr:to>
      <xdr:col>6</xdr:col>
      <xdr:colOff>38100</xdr:colOff>
      <xdr:row>57</xdr:row>
      <xdr:rowOff>154252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2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145379</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91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59613</xdr:rowOff>
    </xdr:from>
    <xdr:to>
      <xdr:col>24</xdr:col>
      <xdr:colOff>62865</xdr:colOff>
      <xdr:row>79</xdr:row>
      <xdr:rowOff>9740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61113"/>
          <a:ext cx="1270" cy="1493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13567</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8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9740</xdr:rowOff>
    </xdr:from>
    <xdr:to>
      <xdr:col>24</xdr:col>
      <xdr:colOff>152400</xdr:colOff>
      <xdr:row>79</xdr:row>
      <xdr:rowOff>9740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4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6290</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3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59613</xdr:rowOff>
    </xdr:from>
    <xdr:to>
      <xdr:col>24</xdr:col>
      <xdr:colOff>152400</xdr:colOff>
      <xdr:row>70</xdr:row>
      <xdr:rowOff>59613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61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19532</xdr:rowOff>
    </xdr:from>
    <xdr:to>
      <xdr:col>24</xdr:col>
      <xdr:colOff>63500</xdr:colOff>
      <xdr:row>78</xdr:row>
      <xdr:rowOff>21971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392632"/>
          <a:ext cx="8382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10392</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40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158965</xdr:rowOff>
    </xdr:from>
    <xdr:to>
      <xdr:col>24</xdr:col>
      <xdr:colOff>114300</xdr:colOff>
      <xdr:row>77</xdr:row>
      <xdr:rowOff>89115</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18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19532</xdr:rowOff>
    </xdr:from>
    <xdr:to>
      <xdr:col>19</xdr:col>
      <xdr:colOff>177800</xdr:colOff>
      <xdr:row>78</xdr:row>
      <xdr:rowOff>54927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392632"/>
          <a:ext cx="889000" cy="3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162089</xdr:rowOff>
    </xdr:from>
    <xdr:to>
      <xdr:col>20</xdr:col>
      <xdr:colOff>38100</xdr:colOff>
      <xdr:row>77</xdr:row>
      <xdr:rowOff>92239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19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108767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296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54927</xdr:rowOff>
    </xdr:from>
    <xdr:to>
      <xdr:col>15</xdr:col>
      <xdr:colOff>50800</xdr:colOff>
      <xdr:row>78</xdr:row>
      <xdr:rowOff>78360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428027"/>
          <a:ext cx="889000" cy="2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133514</xdr:rowOff>
    </xdr:from>
    <xdr:to>
      <xdr:col>15</xdr:col>
      <xdr:colOff>101600</xdr:colOff>
      <xdr:row>77</xdr:row>
      <xdr:rowOff>63664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16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80192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2938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78360</xdr:rowOff>
    </xdr:from>
    <xdr:to>
      <xdr:col>10</xdr:col>
      <xdr:colOff>114300</xdr:colOff>
      <xdr:row>78</xdr:row>
      <xdr:rowOff>110210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451460"/>
          <a:ext cx="889000" cy="3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135534</xdr:rowOff>
    </xdr:from>
    <xdr:to>
      <xdr:col>10</xdr:col>
      <xdr:colOff>165100</xdr:colOff>
      <xdr:row>77</xdr:row>
      <xdr:rowOff>65684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6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82211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294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102730</xdr:rowOff>
    </xdr:from>
    <xdr:to>
      <xdr:col>6</xdr:col>
      <xdr:colOff>38100</xdr:colOff>
      <xdr:row>78</xdr:row>
      <xdr:rowOff>32880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0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49407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07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142621</xdr:rowOff>
    </xdr:from>
    <xdr:to>
      <xdr:col>24</xdr:col>
      <xdr:colOff>114300</xdr:colOff>
      <xdr:row>78</xdr:row>
      <xdr:rowOff>72771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4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121048</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2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140182</xdr:rowOff>
    </xdr:from>
    <xdr:to>
      <xdr:col>20</xdr:col>
      <xdr:colOff>38100</xdr:colOff>
      <xdr:row>78</xdr:row>
      <xdr:rowOff>70332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4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61459</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43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4127</xdr:rowOff>
    </xdr:from>
    <xdr:to>
      <xdr:col>15</xdr:col>
      <xdr:colOff>101600</xdr:colOff>
      <xdr:row>78</xdr:row>
      <xdr:rowOff>105727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7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96854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46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27560</xdr:rowOff>
    </xdr:from>
    <xdr:to>
      <xdr:col>10</xdr:col>
      <xdr:colOff>165100</xdr:colOff>
      <xdr:row>78</xdr:row>
      <xdr:rowOff>129160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120287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49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59410</xdr:rowOff>
    </xdr:from>
    <xdr:to>
      <xdr:col>6</xdr:col>
      <xdr:colOff>38100</xdr:colOff>
      <xdr:row>78</xdr:row>
      <xdr:rowOff>161010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3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152137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2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112987</xdr:rowOff>
    </xdr:from>
    <xdr:to>
      <xdr:col>24</xdr:col>
      <xdr:colOff>62865</xdr:colOff>
      <xdr:row>99</xdr:row>
      <xdr:rowOff>17807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372037"/>
          <a:ext cx="1270" cy="1619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21634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9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17807</xdr:rowOff>
    </xdr:from>
    <xdr:to>
      <xdr:col>24</xdr:col>
      <xdr:colOff>152400</xdr:colOff>
      <xdr:row>99</xdr:row>
      <xdr:rowOff>17807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9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59664</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4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112987</xdr:rowOff>
    </xdr:from>
    <xdr:to>
      <xdr:col>24</xdr:col>
      <xdr:colOff>152400</xdr:colOff>
      <xdr:row>89</xdr:row>
      <xdr:rowOff>112987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372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137888</xdr:rowOff>
    </xdr:from>
    <xdr:to>
      <xdr:col>24</xdr:col>
      <xdr:colOff>63500</xdr:colOff>
      <xdr:row>98</xdr:row>
      <xdr:rowOff>25155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597088"/>
          <a:ext cx="838200" cy="23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48488</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164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25611</xdr:rowOff>
    </xdr:from>
    <xdr:to>
      <xdr:col>24</xdr:col>
      <xdr:colOff>114300</xdr:colOff>
      <xdr:row>95</xdr:row>
      <xdr:rowOff>127211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31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62499</xdr:rowOff>
    </xdr:from>
    <xdr:to>
      <xdr:col>19</xdr:col>
      <xdr:colOff>177800</xdr:colOff>
      <xdr:row>98</xdr:row>
      <xdr:rowOff>25155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521699"/>
          <a:ext cx="889000" cy="305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169808</xdr:rowOff>
    </xdr:from>
    <xdr:to>
      <xdr:col>20</xdr:col>
      <xdr:colOff>38100</xdr:colOff>
      <xdr:row>96</xdr:row>
      <xdr:rowOff>99958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5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116485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23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62499</xdr:rowOff>
    </xdr:from>
    <xdr:to>
      <xdr:col>15</xdr:col>
      <xdr:colOff>50800</xdr:colOff>
      <xdr:row>98</xdr:row>
      <xdr:rowOff>52391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521699"/>
          <a:ext cx="889000" cy="33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167326</xdr:rowOff>
    </xdr:from>
    <xdr:to>
      <xdr:col>15</xdr:col>
      <xdr:colOff>101600</xdr:colOff>
      <xdr:row>95</xdr:row>
      <xdr:rowOff>97476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28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114003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05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150656</xdr:rowOff>
    </xdr:from>
    <xdr:to>
      <xdr:col>10</xdr:col>
      <xdr:colOff>114300</xdr:colOff>
      <xdr:row>98</xdr:row>
      <xdr:rowOff>52391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130300" y="16781306"/>
          <a:ext cx="889000" cy="7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155913</xdr:rowOff>
    </xdr:from>
    <xdr:to>
      <xdr:col>10</xdr:col>
      <xdr:colOff>165100</xdr:colOff>
      <xdr:row>97</xdr:row>
      <xdr:rowOff>86063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61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102590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9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26541</xdr:rowOff>
    </xdr:from>
    <xdr:to>
      <xdr:col>6</xdr:col>
      <xdr:colOff>38100</xdr:colOff>
      <xdr:row>97</xdr:row>
      <xdr:rowOff>128141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144668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3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87088</xdr:rowOff>
    </xdr:from>
    <xdr:to>
      <xdr:col>24</xdr:col>
      <xdr:colOff>114300</xdr:colOff>
      <xdr:row>97</xdr:row>
      <xdr:rowOff>17238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54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65515</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52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145805</xdr:rowOff>
    </xdr:from>
    <xdr:to>
      <xdr:col>20</xdr:col>
      <xdr:colOff>38100</xdr:colOff>
      <xdr:row>98</xdr:row>
      <xdr:rowOff>75955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77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67082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86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11699</xdr:rowOff>
    </xdr:from>
    <xdr:to>
      <xdr:col>15</xdr:col>
      <xdr:colOff>101600</xdr:colOff>
      <xdr:row>96</xdr:row>
      <xdr:rowOff>113299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47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104426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56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1591</xdr:rowOff>
    </xdr:from>
    <xdr:to>
      <xdr:col>10</xdr:col>
      <xdr:colOff>165100</xdr:colOff>
      <xdr:row>98</xdr:row>
      <xdr:rowOff>103191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80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94318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89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99856</xdr:rowOff>
    </xdr:from>
    <xdr:to>
      <xdr:col>6</xdr:col>
      <xdr:colOff>38100</xdr:colOff>
      <xdr:row>98</xdr:row>
      <xdr:rowOff>30006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73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21133</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23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51087</xdr:rowOff>
    </xdr:from>
    <xdr:to>
      <xdr:col>54</xdr:col>
      <xdr:colOff>189865</xdr:colOff>
      <xdr:row>37</xdr:row>
      <xdr:rowOff>158762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66037"/>
          <a:ext cx="1270" cy="113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162589</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0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158762</xdr:rowOff>
    </xdr:from>
    <xdr:to>
      <xdr:col>55</xdr:col>
      <xdr:colOff>88900</xdr:colOff>
      <xdr:row>37</xdr:row>
      <xdr:rowOff>158762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0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169214</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4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51087</xdr:rowOff>
    </xdr:from>
    <xdr:to>
      <xdr:col>55</xdr:col>
      <xdr:colOff>88900</xdr:colOff>
      <xdr:row>31</xdr:row>
      <xdr:rowOff>51087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66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98342</xdr:rowOff>
    </xdr:from>
    <xdr:to>
      <xdr:col>55</xdr:col>
      <xdr:colOff>0</xdr:colOff>
      <xdr:row>36</xdr:row>
      <xdr:rowOff>145640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270542"/>
          <a:ext cx="838200" cy="4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57123</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578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34246</xdr:rowOff>
    </xdr:from>
    <xdr:to>
      <xdr:col>55</xdr:col>
      <xdr:colOff>50800</xdr:colOff>
      <xdr:row>36</xdr:row>
      <xdr:rowOff>135846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98342</xdr:rowOff>
    </xdr:from>
    <xdr:to>
      <xdr:col>50</xdr:col>
      <xdr:colOff>114300</xdr:colOff>
      <xdr:row>37</xdr:row>
      <xdr:rowOff>1161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70542"/>
          <a:ext cx="889000" cy="7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54176</xdr:rowOff>
    </xdr:from>
    <xdr:to>
      <xdr:col>50</xdr:col>
      <xdr:colOff>165100</xdr:colOff>
      <xdr:row>36</xdr:row>
      <xdr:rowOff>155776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146903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19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112798</xdr:rowOff>
    </xdr:from>
    <xdr:to>
      <xdr:col>45</xdr:col>
      <xdr:colOff>177800</xdr:colOff>
      <xdr:row>37</xdr:row>
      <xdr:rowOff>1161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942098"/>
          <a:ext cx="889000" cy="40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91399</xdr:rowOff>
    </xdr:from>
    <xdr:to>
      <xdr:col>46</xdr:col>
      <xdr:colOff>38100</xdr:colOff>
      <xdr:row>37</xdr:row>
      <xdr:rowOff>21549</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38076</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3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112798</xdr:rowOff>
    </xdr:from>
    <xdr:to>
      <xdr:col>41</xdr:col>
      <xdr:colOff>50800</xdr:colOff>
      <xdr:row>37</xdr:row>
      <xdr:rowOff>72949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942098"/>
          <a:ext cx="889000" cy="474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23029</xdr:rowOff>
    </xdr:from>
    <xdr:to>
      <xdr:col>41</xdr:col>
      <xdr:colOff>101600</xdr:colOff>
      <xdr:row>34</xdr:row>
      <xdr:rowOff>124629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141156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62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150980</xdr:rowOff>
    </xdr:from>
    <xdr:to>
      <xdr:col>36</xdr:col>
      <xdr:colOff>165100</xdr:colOff>
      <xdr:row>37</xdr:row>
      <xdr:rowOff>81130</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2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97657</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09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94840</xdr:rowOff>
    </xdr:from>
    <xdr:to>
      <xdr:col>55</xdr:col>
      <xdr:colOff>50800</xdr:colOff>
      <xdr:row>37</xdr:row>
      <xdr:rowOff>24990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6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73267</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4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47542</xdr:rowOff>
    </xdr:from>
    <xdr:to>
      <xdr:col>50</xdr:col>
      <xdr:colOff>165100</xdr:colOff>
      <xdr:row>36</xdr:row>
      <xdr:rowOff>149142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1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165669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99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121811</xdr:rowOff>
    </xdr:from>
    <xdr:to>
      <xdr:col>46</xdr:col>
      <xdr:colOff>38100</xdr:colOff>
      <xdr:row>37</xdr:row>
      <xdr:rowOff>51961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9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43088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386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61998</xdr:rowOff>
    </xdr:from>
    <xdr:to>
      <xdr:col>41</xdr:col>
      <xdr:colOff>101600</xdr:colOff>
      <xdr:row>34</xdr:row>
      <xdr:rowOff>163598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89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154725</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984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22149</xdr:rowOff>
    </xdr:from>
    <xdr:to>
      <xdr:col>36</xdr:col>
      <xdr:colOff>165100</xdr:colOff>
      <xdr:row>37</xdr:row>
      <xdr:rowOff>123749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6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114876</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45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4426</xdr:rowOff>
    </xdr:from>
    <xdr:to>
      <xdr:col>54</xdr:col>
      <xdr:colOff>189865</xdr:colOff>
      <xdr:row>58</xdr:row>
      <xdr:rowOff>143731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48376"/>
          <a:ext cx="1270" cy="1339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147558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9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143731</xdr:rowOff>
    </xdr:from>
    <xdr:to>
      <xdr:col>55</xdr:col>
      <xdr:colOff>88900</xdr:colOff>
      <xdr:row>58</xdr:row>
      <xdr:rowOff>143731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87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122553</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2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4426</xdr:rowOff>
    </xdr:from>
    <xdr:to>
      <xdr:col>55</xdr:col>
      <xdr:colOff>88900</xdr:colOff>
      <xdr:row>51</xdr:row>
      <xdr:rowOff>4426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48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98575</xdr:rowOff>
    </xdr:from>
    <xdr:to>
      <xdr:col>55</xdr:col>
      <xdr:colOff>0</xdr:colOff>
      <xdr:row>57</xdr:row>
      <xdr:rowOff>118513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871225"/>
          <a:ext cx="838200" cy="1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156826</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86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133949</xdr:rowOff>
    </xdr:from>
    <xdr:to>
      <xdr:col>55</xdr:col>
      <xdr:colOff>50800</xdr:colOff>
      <xdr:row>57</xdr:row>
      <xdr:rowOff>64099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73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24135</xdr:rowOff>
    </xdr:from>
    <xdr:to>
      <xdr:col>50</xdr:col>
      <xdr:colOff>114300</xdr:colOff>
      <xdr:row>57</xdr:row>
      <xdr:rowOff>98575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796785"/>
          <a:ext cx="889000" cy="7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146024</xdr:rowOff>
    </xdr:from>
    <xdr:to>
      <xdr:col>50</xdr:col>
      <xdr:colOff>165100</xdr:colOff>
      <xdr:row>57</xdr:row>
      <xdr:rowOff>76174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4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92701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52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24135</xdr:rowOff>
    </xdr:from>
    <xdr:to>
      <xdr:col>45</xdr:col>
      <xdr:colOff>177800</xdr:colOff>
      <xdr:row>57</xdr:row>
      <xdr:rowOff>35554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796785"/>
          <a:ext cx="889000" cy="1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9111</xdr:rowOff>
    </xdr:from>
    <xdr:to>
      <xdr:col>46</xdr:col>
      <xdr:colOff>38100</xdr:colOff>
      <xdr:row>57</xdr:row>
      <xdr:rowOff>110711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8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101838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87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24688</xdr:rowOff>
    </xdr:from>
    <xdr:to>
      <xdr:col>41</xdr:col>
      <xdr:colOff>50800</xdr:colOff>
      <xdr:row>57</xdr:row>
      <xdr:rowOff>35554</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625888"/>
          <a:ext cx="889000" cy="18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146827</xdr:rowOff>
    </xdr:from>
    <xdr:to>
      <xdr:col>41</xdr:col>
      <xdr:colOff>101600</xdr:colOff>
      <xdr:row>57</xdr:row>
      <xdr:rowOff>76977</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74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93504</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52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151795</xdr:rowOff>
    </xdr:from>
    <xdr:to>
      <xdr:col>36</xdr:col>
      <xdr:colOff>165100</xdr:colOff>
      <xdr:row>57</xdr:row>
      <xdr:rowOff>81945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5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73072</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84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67713</xdr:rowOff>
    </xdr:from>
    <xdr:to>
      <xdr:col>55</xdr:col>
      <xdr:colOff>50800</xdr:colOff>
      <xdr:row>57</xdr:row>
      <xdr:rowOff>169313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84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46140</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81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47775</xdr:rowOff>
    </xdr:from>
    <xdr:to>
      <xdr:col>50</xdr:col>
      <xdr:colOff>165100</xdr:colOff>
      <xdr:row>57</xdr:row>
      <xdr:rowOff>149375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2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140502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91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144785</xdr:rowOff>
    </xdr:from>
    <xdr:to>
      <xdr:col>46</xdr:col>
      <xdr:colOff>38100</xdr:colOff>
      <xdr:row>57</xdr:row>
      <xdr:rowOff>74935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74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91462</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521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156204</xdr:rowOff>
    </xdr:from>
    <xdr:to>
      <xdr:col>41</xdr:col>
      <xdr:colOff>101600</xdr:colOff>
      <xdr:row>57</xdr:row>
      <xdr:rowOff>86354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75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77481</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85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145338</xdr:rowOff>
    </xdr:from>
    <xdr:to>
      <xdr:col>36</xdr:col>
      <xdr:colOff>165100</xdr:colOff>
      <xdr:row>56</xdr:row>
      <xdr:rowOff>75488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57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92015</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350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10089</xdr:rowOff>
    </xdr:from>
    <xdr:to>
      <xdr:col>54</xdr:col>
      <xdr:colOff>189865</xdr:colOff>
      <xdr:row>78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183039"/>
          <a:ext cx="1270" cy="121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128216</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958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10089</xdr:rowOff>
    </xdr:from>
    <xdr:to>
      <xdr:col>55</xdr:col>
      <xdr:colOff>88900</xdr:colOff>
      <xdr:row>71</xdr:row>
      <xdr:rowOff>10089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183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151154</xdr:rowOff>
    </xdr:from>
    <xdr:to>
      <xdr:col>55</xdr:col>
      <xdr:colOff>0</xdr:colOff>
      <xdr:row>77</xdr:row>
      <xdr:rowOff>170847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352804"/>
          <a:ext cx="838200" cy="1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4746</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034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153319</xdr:rowOff>
    </xdr:from>
    <xdr:to>
      <xdr:col>55</xdr:col>
      <xdr:colOff>50800</xdr:colOff>
      <xdr:row>77</xdr:row>
      <xdr:rowOff>83469</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18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151154</xdr:rowOff>
    </xdr:from>
    <xdr:to>
      <xdr:col>50</xdr:col>
      <xdr:colOff>114300</xdr:colOff>
      <xdr:row>77</xdr:row>
      <xdr:rowOff>171430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352804"/>
          <a:ext cx="889000" cy="2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144793</xdr:rowOff>
    </xdr:from>
    <xdr:to>
      <xdr:col>50</xdr:col>
      <xdr:colOff>165100</xdr:colOff>
      <xdr:row>77</xdr:row>
      <xdr:rowOff>74943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1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91470</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295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124447</xdr:rowOff>
    </xdr:from>
    <xdr:to>
      <xdr:col>45</xdr:col>
      <xdr:colOff>177800</xdr:colOff>
      <xdr:row>77</xdr:row>
      <xdr:rowOff>171430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326097"/>
          <a:ext cx="889000" cy="46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7953</xdr:rowOff>
    </xdr:from>
    <xdr:to>
      <xdr:col>46</xdr:col>
      <xdr:colOff>38100</xdr:colOff>
      <xdr:row>77</xdr:row>
      <xdr:rowOff>109553</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20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126080</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298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158536</xdr:rowOff>
    </xdr:from>
    <xdr:to>
      <xdr:col>41</xdr:col>
      <xdr:colOff>50800</xdr:colOff>
      <xdr:row>77</xdr:row>
      <xdr:rowOff>124447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188736"/>
          <a:ext cx="889000" cy="13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144365</xdr:rowOff>
    </xdr:from>
    <xdr:to>
      <xdr:col>41</xdr:col>
      <xdr:colOff>101600</xdr:colOff>
      <xdr:row>77</xdr:row>
      <xdr:rowOff>74515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17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91041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294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139798</xdr:rowOff>
    </xdr:from>
    <xdr:to>
      <xdr:col>36</xdr:col>
      <xdr:colOff>165100</xdr:colOff>
      <xdr:row>77</xdr:row>
      <xdr:rowOff>69948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169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61075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6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120047</xdr:rowOff>
    </xdr:from>
    <xdr:to>
      <xdr:col>55</xdr:col>
      <xdr:colOff>50800</xdr:colOff>
      <xdr:row>78</xdr:row>
      <xdr:rowOff>50197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32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34974</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23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100354</xdr:rowOff>
    </xdr:from>
    <xdr:to>
      <xdr:col>50</xdr:col>
      <xdr:colOff>165100</xdr:colOff>
      <xdr:row>78</xdr:row>
      <xdr:rowOff>30504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30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21631</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39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120630</xdr:rowOff>
    </xdr:from>
    <xdr:to>
      <xdr:col>46</xdr:col>
      <xdr:colOff>38100</xdr:colOff>
      <xdr:row>78</xdr:row>
      <xdr:rowOff>50780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32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41907</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41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73647</xdr:rowOff>
    </xdr:from>
    <xdr:to>
      <xdr:col>41</xdr:col>
      <xdr:colOff>101600</xdr:colOff>
      <xdr:row>78</xdr:row>
      <xdr:rowOff>3797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27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166374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36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107736</xdr:rowOff>
    </xdr:from>
    <xdr:to>
      <xdr:col>36</xdr:col>
      <xdr:colOff>165100</xdr:colOff>
      <xdr:row>77</xdr:row>
      <xdr:rowOff>37886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13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54414</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291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27068</xdr:rowOff>
    </xdr:from>
    <xdr:to>
      <xdr:col>54</xdr:col>
      <xdr:colOff>189865</xdr:colOff>
      <xdr:row>98</xdr:row>
      <xdr:rowOff>130397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457568"/>
          <a:ext cx="1270" cy="1474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134224</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130397</xdr:rowOff>
    </xdr:from>
    <xdr:to>
      <xdr:col>55</xdr:col>
      <xdr:colOff>88900</xdr:colOff>
      <xdr:row>98</xdr:row>
      <xdr:rowOff>130397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2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145195</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32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27068</xdr:rowOff>
    </xdr:from>
    <xdr:to>
      <xdr:col>55</xdr:col>
      <xdr:colOff>88900</xdr:colOff>
      <xdr:row>90</xdr:row>
      <xdr:rowOff>27068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45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78527</xdr:rowOff>
    </xdr:from>
    <xdr:to>
      <xdr:col>55</xdr:col>
      <xdr:colOff>0</xdr:colOff>
      <xdr:row>97</xdr:row>
      <xdr:rowOff>4239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537727"/>
          <a:ext cx="838200" cy="9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78928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366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56051</xdr:rowOff>
    </xdr:from>
    <xdr:to>
      <xdr:col>55</xdr:col>
      <xdr:colOff>50800</xdr:colOff>
      <xdr:row>96</xdr:row>
      <xdr:rowOff>157651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51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90026</xdr:rowOff>
    </xdr:from>
    <xdr:to>
      <xdr:col>50</xdr:col>
      <xdr:colOff>114300</xdr:colOff>
      <xdr:row>96</xdr:row>
      <xdr:rowOff>78527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377776"/>
          <a:ext cx="889000" cy="15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97991</xdr:rowOff>
    </xdr:from>
    <xdr:to>
      <xdr:col>50</xdr:col>
      <xdr:colOff>165100</xdr:colOff>
      <xdr:row>97</xdr:row>
      <xdr:rowOff>28141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5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19268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64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90026</xdr:rowOff>
    </xdr:from>
    <xdr:to>
      <xdr:col>45</xdr:col>
      <xdr:colOff>177800</xdr:colOff>
      <xdr:row>96</xdr:row>
      <xdr:rowOff>56383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377776"/>
          <a:ext cx="889000" cy="137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139855</xdr:rowOff>
    </xdr:from>
    <xdr:to>
      <xdr:col>46</xdr:col>
      <xdr:colOff>38100</xdr:colOff>
      <xdr:row>97</xdr:row>
      <xdr:rowOff>70005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59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61132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69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167985</xdr:rowOff>
    </xdr:from>
    <xdr:to>
      <xdr:col>41</xdr:col>
      <xdr:colOff>50800</xdr:colOff>
      <xdr:row>96</xdr:row>
      <xdr:rowOff>56383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284285"/>
          <a:ext cx="889000" cy="23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100482</xdr:rowOff>
    </xdr:from>
    <xdr:to>
      <xdr:col>41</xdr:col>
      <xdr:colOff>101600</xdr:colOff>
      <xdr:row>97</xdr:row>
      <xdr:rowOff>30632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5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21759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65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115616</xdr:rowOff>
    </xdr:from>
    <xdr:to>
      <xdr:col>36</xdr:col>
      <xdr:colOff>165100</xdr:colOff>
      <xdr:row>97</xdr:row>
      <xdr:rowOff>45766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5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36893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66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124889</xdr:rowOff>
    </xdr:from>
    <xdr:to>
      <xdr:col>55</xdr:col>
      <xdr:colOff>50800</xdr:colOff>
      <xdr:row>97</xdr:row>
      <xdr:rowOff>55039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58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103316</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6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27727</xdr:rowOff>
    </xdr:from>
    <xdr:to>
      <xdr:col>50</xdr:col>
      <xdr:colOff>165100</xdr:colOff>
      <xdr:row>96</xdr:row>
      <xdr:rowOff>129327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48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145854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26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39226</xdr:rowOff>
    </xdr:from>
    <xdr:to>
      <xdr:col>46</xdr:col>
      <xdr:colOff>38100</xdr:colOff>
      <xdr:row>95</xdr:row>
      <xdr:rowOff>140826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32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157353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102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5583</xdr:rowOff>
    </xdr:from>
    <xdr:to>
      <xdr:col>41</xdr:col>
      <xdr:colOff>101600</xdr:colOff>
      <xdr:row>96</xdr:row>
      <xdr:rowOff>107183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46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123710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24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117185</xdr:rowOff>
    </xdr:from>
    <xdr:to>
      <xdr:col>36</xdr:col>
      <xdr:colOff>165100</xdr:colOff>
      <xdr:row>95</xdr:row>
      <xdr:rowOff>47335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23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63862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00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86564</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401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162492</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77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33241</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17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86564</xdr:rowOff>
    </xdr:from>
    <xdr:to>
      <xdr:col>86</xdr:col>
      <xdr:colOff>25400</xdr:colOff>
      <xdr:row>31</xdr:row>
      <xdr:rowOff>86564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401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136769</xdr:rowOff>
    </xdr:from>
    <xdr:to>
      <xdr:col>85</xdr:col>
      <xdr:colOff>127000</xdr:colOff>
      <xdr:row>38</xdr:row>
      <xdr:rowOff>137149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651869"/>
          <a:ext cx="8382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79942</xdr:rowOff>
    </xdr:from>
    <xdr:ext cx="469744"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23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57066</xdr:rowOff>
    </xdr:from>
    <xdr:to>
      <xdr:col>85</xdr:col>
      <xdr:colOff>177800</xdr:colOff>
      <xdr:row>38</xdr:row>
      <xdr:rowOff>158666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7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136769</xdr:rowOff>
    </xdr:from>
    <xdr:to>
      <xdr:col>81</xdr:col>
      <xdr:colOff>50800</xdr:colOff>
      <xdr:row>38</xdr:row>
      <xdr:rowOff>139640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651869"/>
          <a:ext cx="889000" cy="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43600</xdr:rowOff>
    </xdr:from>
    <xdr:to>
      <xdr:col>81</xdr:col>
      <xdr:colOff>101600</xdr:colOff>
      <xdr:row>38</xdr:row>
      <xdr:rowOff>145200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5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161727</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33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94428</xdr:rowOff>
    </xdr:from>
    <xdr:to>
      <xdr:col>76</xdr:col>
      <xdr:colOff>114300</xdr:colOff>
      <xdr:row>38</xdr:row>
      <xdr:rowOff>139640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609528"/>
          <a:ext cx="889000" cy="4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45982</xdr:rowOff>
    </xdr:from>
    <xdr:to>
      <xdr:col>76</xdr:col>
      <xdr:colOff>165100</xdr:colOff>
      <xdr:row>38</xdr:row>
      <xdr:rowOff>147582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6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164109</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33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94428</xdr:rowOff>
    </xdr:from>
    <xdr:to>
      <xdr:col>71</xdr:col>
      <xdr:colOff>177800</xdr:colOff>
      <xdr:row>38</xdr:row>
      <xdr:rowOff>102621</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609528"/>
          <a:ext cx="889000" cy="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17330</xdr:rowOff>
    </xdr:from>
    <xdr:to>
      <xdr:col>72</xdr:col>
      <xdr:colOff>38100</xdr:colOff>
      <xdr:row>38</xdr:row>
      <xdr:rowOff>118930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3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135457</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30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27068</xdr:rowOff>
    </xdr:from>
    <xdr:to>
      <xdr:col>67</xdr:col>
      <xdr:colOff>101600</xdr:colOff>
      <xdr:row>38</xdr:row>
      <xdr:rowOff>128668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4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145195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31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86349</xdr:rowOff>
    </xdr:from>
    <xdr:to>
      <xdr:col>85</xdr:col>
      <xdr:colOff>177800</xdr:colOff>
      <xdr:row>39</xdr:row>
      <xdr:rowOff>16499</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0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35492</xdr:rowOff>
    </xdr:from>
    <xdr:ext cx="378565"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50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85969</xdr:rowOff>
    </xdr:from>
    <xdr:to>
      <xdr:col>81</xdr:col>
      <xdr:colOff>101600</xdr:colOff>
      <xdr:row>39</xdr:row>
      <xdr:rowOff>16119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0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7246</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2017" y="66937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88840</xdr:rowOff>
    </xdr:from>
    <xdr:to>
      <xdr:col>76</xdr:col>
      <xdr:colOff>165100</xdr:colOff>
      <xdr:row>39</xdr:row>
      <xdr:rowOff>18990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0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10117</xdr:rowOff>
    </xdr:from>
    <xdr:ext cx="313932"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35333" y="66966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43628</xdr:rowOff>
    </xdr:from>
    <xdr:to>
      <xdr:col>72</xdr:col>
      <xdr:colOff>38100</xdr:colOff>
      <xdr:row>38</xdr:row>
      <xdr:rowOff>145228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55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136355</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651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51821</xdr:rowOff>
    </xdr:from>
    <xdr:to>
      <xdr:col>67</xdr:col>
      <xdr:colOff>101600</xdr:colOff>
      <xdr:row>38</xdr:row>
      <xdr:rowOff>153421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56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144548</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659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4535</xdr:rowOff>
    </xdr:from>
    <xdr:to>
      <xdr:col>72</xdr:col>
      <xdr:colOff>38100</xdr:colOff>
      <xdr:row>51</xdr:row>
      <xdr:rowOff>106135</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49</xdr:row>
      <xdr:rowOff>122662</xdr:rowOff>
    </xdr:from>
    <xdr:ext cx="313932"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46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151395</xdr:rowOff>
    </xdr:from>
    <xdr:to>
      <xdr:col>85</xdr:col>
      <xdr:colOff>126364</xdr:colOff>
      <xdr:row>78</xdr:row>
      <xdr:rowOff>53412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324345"/>
          <a:ext cx="1269" cy="110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57239</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43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53412</xdr:rowOff>
    </xdr:from>
    <xdr:to>
      <xdr:col>86</xdr:col>
      <xdr:colOff>25400</xdr:colOff>
      <xdr:row>78</xdr:row>
      <xdr:rowOff>53412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426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98072</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209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151395</xdr:rowOff>
    </xdr:from>
    <xdr:to>
      <xdr:col>86</xdr:col>
      <xdr:colOff>25400</xdr:colOff>
      <xdr:row>71</xdr:row>
      <xdr:rowOff>151395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324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34269</xdr:rowOff>
    </xdr:from>
    <xdr:to>
      <xdr:col>85</xdr:col>
      <xdr:colOff>127000</xdr:colOff>
      <xdr:row>76</xdr:row>
      <xdr:rowOff>44053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064469"/>
          <a:ext cx="838200" cy="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102869</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133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124442</xdr:rowOff>
    </xdr:from>
    <xdr:to>
      <xdr:col>85</xdr:col>
      <xdr:colOff>177800</xdr:colOff>
      <xdr:row>77</xdr:row>
      <xdr:rowOff>54592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15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44053</xdr:rowOff>
    </xdr:from>
    <xdr:to>
      <xdr:col>81</xdr:col>
      <xdr:colOff>50800</xdr:colOff>
      <xdr:row>76</xdr:row>
      <xdr:rowOff>57372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074253"/>
          <a:ext cx="889000" cy="1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131753</xdr:rowOff>
    </xdr:from>
    <xdr:to>
      <xdr:col>81</xdr:col>
      <xdr:colOff>101600</xdr:colOff>
      <xdr:row>77</xdr:row>
      <xdr:rowOff>61903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16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53030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325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57372</xdr:rowOff>
    </xdr:from>
    <xdr:to>
      <xdr:col>76</xdr:col>
      <xdr:colOff>114300</xdr:colOff>
      <xdr:row>76</xdr:row>
      <xdr:rowOff>86285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087572"/>
          <a:ext cx="889000" cy="28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142639</xdr:rowOff>
    </xdr:from>
    <xdr:to>
      <xdr:col>76</xdr:col>
      <xdr:colOff>165100</xdr:colOff>
      <xdr:row>77</xdr:row>
      <xdr:rowOff>72789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17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63916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26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86285</xdr:rowOff>
    </xdr:from>
    <xdr:to>
      <xdr:col>71</xdr:col>
      <xdr:colOff>177800</xdr:colOff>
      <xdr:row>76</xdr:row>
      <xdr:rowOff>114824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116485"/>
          <a:ext cx="889000" cy="28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164055</xdr:rowOff>
    </xdr:from>
    <xdr:to>
      <xdr:col>72</xdr:col>
      <xdr:colOff>38100</xdr:colOff>
      <xdr:row>77</xdr:row>
      <xdr:rowOff>94205</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19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85332</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28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156789</xdr:rowOff>
    </xdr:from>
    <xdr:to>
      <xdr:col>67</xdr:col>
      <xdr:colOff>101600</xdr:colOff>
      <xdr:row>77</xdr:row>
      <xdr:rowOff>86939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18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78066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27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154919</xdr:rowOff>
    </xdr:from>
    <xdr:to>
      <xdr:col>85</xdr:col>
      <xdr:colOff>177800</xdr:colOff>
      <xdr:row>76</xdr:row>
      <xdr:rowOff>85069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01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6347</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86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164703</xdr:rowOff>
    </xdr:from>
    <xdr:to>
      <xdr:col>81</xdr:col>
      <xdr:colOff>101600</xdr:colOff>
      <xdr:row>76</xdr:row>
      <xdr:rowOff>94853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02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111381</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279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6572</xdr:rowOff>
    </xdr:from>
    <xdr:to>
      <xdr:col>76</xdr:col>
      <xdr:colOff>165100</xdr:colOff>
      <xdr:row>76</xdr:row>
      <xdr:rowOff>108172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03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124699</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281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35485</xdr:rowOff>
    </xdr:from>
    <xdr:to>
      <xdr:col>72</xdr:col>
      <xdr:colOff>38100</xdr:colOff>
      <xdr:row>76</xdr:row>
      <xdr:rowOff>137085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06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153612</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284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64024</xdr:rowOff>
    </xdr:from>
    <xdr:to>
      <xdr:col>67</xdr:col>
      <xdr:colOff>101600</xdr:colOff>
      <xdr:row>76</xdr:row>
      <xdr:rowOff>165624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09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10701</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286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121791</xdr:rowOff>
    </xdr:from>
    <xdr:to>
      <xdr:col>85</xdr:col>
      <xdr:colOff>126364</xdr:colOff>
      <xdr:row>98</xdr:row>
      <xdr:rowOff>123245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723741"/>
          <a:ext cx="1269" cy="1201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127072</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2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123245</xdr:rowOff>
    </xdr:from>
    <xdr:to>
      <xdr:col>86</xdr:col>
      <xdr:colOff>25400</xdr:colOff>
      <xdr:row>98</xdr:row>
      <xdr:rowOff>123245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25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68468</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49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121791</xdr:rowOff>
    </xdr:from>
    <xdr:to>
      <xdr:col>86</xdr:col>
      <xdr:colOff>25400</xdr:colOff>
      <xdr:row>91</xdr:row>
      <xdr:rowOff>121791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72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84558</xdr:rowOff>
    </xdr:from>
    <xdr:to>
      <xdr:col>85</xdr:col>
      <xdr:colOff>127000</xdr:colOff>
      <xdr:row>98</xdr:row>
      <xdr:rowOff>109553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886658"/>
          <a:ext cx="838200" cy="24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81583</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540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58706</xdr:rowOff>
    </xdr:from>
    <xdr:to>
      <xdr:col>85</xdr:col>
      <xdr:colOff>177800</xdr:colOff>
      <xdr:row>97</xdr:row>
      <xdr:rowOff>160306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8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106704</xdr:rowOff>
    </xdr:from>
    <xdr:to>
      <xdr:col>81</xdr:col>
      <xdr:colOff>50800</xdr:colOff>
      <xdr:row>98</xdr:row>
      <xdr:rowOff>109553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737354"/>
          <a:ext cx="889000" cy="17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39861</xdr:rowOff>
    </xdr:from>
    <xdr:to>
      <xdr:col>81</xdr:col>
      <xdr:colOff>101600</xdr:colOff>
      <xdr:row>97</xdr:row>
      <xdr:rowOff>141461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67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157988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44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106704</xdr:rowOff>
    </xdr:from>
    <xdr:to>
      <xdr:col>76</xdr:col>
      <xdr:colOff>114300</xdr:colOff>
      <xdr:row>97</xdr:row>
      <xdr:rowOff>138954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737354"/>
          <a:ext cx="889000" cy="3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30342</xdr:rowOff>
    </xdr:from>
    <xdr:to>
      <xdr:col>76</xdr:col>
      <xdr:colOff>165100</xdr:colOff>
      <xdr:row>97</xdr:row>
      <xdr:rowOff>131942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148469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4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116722</xdr:rowOff>
    </xdr:from>
    <xdr:to>
      <xdr:col>71</xdr:col>
      <xdr:colOff>177800</xdr:colOff>
      <xdr:row>97</xdr:row>
      <xdr:rowOff>138954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814300" y="16747372"/>
          <a:ext cx="889000" cy="2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114018</xdr:rowOff>
    </xdr:from>
    <xdr:to>
      <xdr:col>72</xdr:col>
      <xdr:colOff>38100</xdr:colOff>
      <xdr:row>98</xdr:row>
      <xdr:rowOff>44168</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4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35295</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83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135302</xdr:rowOff>
    </xdr:from>
    <xdr:to>
      <xdr:col>67</xdr:col>
      <xdr:colOff>101600</xdr:colOff>
      <xdr:row>98</xdr:row>
      <xdr:rowOff>65452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6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56579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85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33758</xdr:rowOff>
    </xdr:from>
    <xdr:to>
      <xdr:col>85</xdr:col>
      <xdr:colOff>177800</xdr:colOff>
      <xdr:row>98</xdr:row>
      <xdr:rowOff>135358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83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120135</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75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58753</xdr:rowOff>
    </xdr:from>
    <xdr:to>
      <xdr:col>81</xdr:col>
      <xdr:colOff>101600</xdr:colOff>
      <xdr:row>98</xdr:row>
      <xdr:rowOff>160353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86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151480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46428" y="16953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55904</xdr:rowOff>
    </xdr:from>
    <xdr:to>
      <xdr:col>76</xdr:col>
      <xdr:colOff>165100</xdr:colOff>
      <xdr:row>97</xdr:row>
      <xdr:rowOff>157504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68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148631</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77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88154</xdr:rowOff>
    </xdr:from>
    <xdr:to>
      <xdr:col>72</xdr:col>
      <xdr:colOff>38100</xdr:colOff>
      <xdr:row>98</xdr:row>
      <xdr:rowOff>18304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71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34831</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4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65922</xdr:rowOff>
    </xdr:from>
    <xdr:to>
      <xdr:col>67</xdr:col>
      <xdr:colOff>101600</xdr:colOff>
      <xdr:row>97</xdr:row>
      <xdr:rowOff>167522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69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12599</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47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107658</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51158"/>
          <a:ext cx="1269" cy="1479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54335</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2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107658</xdr:rowOff>
    </xdr:from>
    <xdr:to>
      <xdr:col>116</xdr:col>
      <xdr:colOff>152400</xdr:colOff>
      <xdr:row>30</xdr:row>
      <xdr:rowOff>107658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51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168889</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3410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146012</xdr:rowOff>
    </xdr:from>
    <xdr:to>
      <xdr:col>116</xdr:col>
      <xdr:colOff>114300</xdr:colOff>
      <xdr:row>38</xdr:row>
      <xdr:rowOff>76162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48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164643</xdr:rowOff>
    </xdr:from>
    <xdr:to>
      <xdr:col>112</xdr:col>
      <xdr:colOff>38100</xdr:colOff>
      <xdr:row>38</xdr:row>
      <xdr:rowOff>94793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50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111320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283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169443</xdr:rowOff>
    </xdr:from>
    <xdr:to>
      <xdr:col>107</xdr:col>
      <xdr:colOff>101600</xdr:colOff>
      <xdr:row>38</xdr:row>
      <xdr:rowOff>99593</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51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116121</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28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7709</xdr:rowOff>
    </xdr:from>
    <xdr:to>
      <xdr:col>102</xdr:col>
      <xdr:colOff>165100</xdr:colOff>
      <xdr:row>38</xdr:row>
      <xdr:rowOff>109309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52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125836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298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39484</xdr:rowOff>
    </xdr:from>
    <xdr:to>
      <xdr:col>98</xdr:col>
      <xdr:colOff>38100</xdr:colOff>
      <xdr:row>38</xdr:row>
      <xdr:rowOff>141084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554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157611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329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116611</xdr:rowOff>
    </xdr:from>
    <xdr:to>
      <xdr:col>116</xdr:col>
      <xdr:colOff>62864</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689111"/>
          <a:ext cx="1269" cy="152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63288</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46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116611</xdr:rowOff>
    </xdr:from>
    <xdr:to>
      <xdr:col>116</xdr:col>
      <xdr:colOff>152400</xdr:colOff>
      <xdr:row>50</xdr:row>
      <xdr:rowOff>116611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68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74091</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46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51214</xdr:rowOff>
    </xdr:from>
    <xdr:to>
      <xdr:col>116</xdr:col>
      <xdr:colOff>114300</xdr:colOff>
      <xdr:row>58</xdr:row>
      <xdr:rowOff>152814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82695</xdr:rowOff>
    </xdr:from>
    <xdr:to>
      <xdr:col>112</xdr:col>
      <xdr:colOff>38100</xdr:colOff>
      <xdr:row>59</xdr:row>
      <xdr:rowOff>12845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1002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29372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80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70416</xdr:rowOff>
    </xdr:from>
    <xdr:to>
      <xdr:col>107</xdr:col>
      <xdr:colOff>101600</xdr:colOff>
      <xdr:row>59</xdr:row>
      <xdr:rowOff>566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1001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17093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78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68065</xdr:rowOff>
    </xdr:from>
    <xdr:to>
      <xdr:col>102</xdr:col>
      <xdr:colOff>165100</xdr:colOff>
      <xdr:row>58</xdr:row>
      <xdr:rowOff>169665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1001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14742</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87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63036</xdr:rowOff>
    </xdr:from>
    <xdr:to>
      <xdr:col>98</xdr:col>
      <xdr:colOff>38100</xdr:colOff>
      <xdr:row>58</xdr:row>
      <xdr:rowOff>164636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100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9713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78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66711</xdr:rowOff>
    </xdr:from>
    <xdr:to>
      <xdr:col>116</xdr:col>
      <xdr:colOff>62864</xdr:colOff>
      <xdr:row>79</xdr:row>
      <xdr:rowOff>115174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068211"/>
          <a:ext cx="1269" cy="1591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119001</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6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115174</xdr:rowOff>
    </xdr:from>
    <xdr:to>
      <xdr:col>116</xdr:col>
      <xdr:colOff>152400</xdr:colOff>
      <xdr:row>79</xdr:row>
      <xdr:rowOff>115174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5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13388</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4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66711</xdr:rowOff>
    </xdr:from>
    <xdr:to>
      <xdr:col>116</xdr:col>
      <xdr:colOff>152400</xdr:colOff>
      <xdr:row>70</xdr:row>
      <xdr:rowOff>66711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06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123338</xdr:rowOff>
    </xdr:from>
    <xdr:to>
      <xdr:col>116</xdr:col>
      <xdr:colOff>63500</xdr:colOff>
      <xdr:row>76</xdr:row>
      <xdr:rowOff>164520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3153538"/>
          <a:ext cx="838200" cy="4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35312</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3236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56885</xdr:rowOff>
    </xdr:from>
    <xdr:to>
      <xdr:col>116</xdr:col>
      <xdr:colOff>114300</xdr:colOff>
      <xdr:row>77</xdr:row>
      <xdr:rowOff>158485</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325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164520</xdr:rowOff>
    </xdr:from>
    <xdr:to>
      <xdr:col>111</xdr:col>
      <xdr:colOff>177800</xdr:colOff>
      <xdr:row>77</xdr:row>
      <xdr:rowOff>4707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3194720"/>
          <a:ext cx="889000" cy="1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39109</xdr:rowOff>
    </xdr:from>
    <xdr:to>
      <xdr:col>112</xdr:col>
      <xdr:colOff>38100</xdr:colOff>
      <xdr:row>77</xdr:row>
      <xdr:rowOff>140709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324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131836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333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4707</xdr:rowOff>
    </xdr:from>
    <xdr:to>
      <xdr:col>107</xdr:col>
      <xdr:colOff>50800</xdr:colOff>
      <xdr:row>77</xdr:row>
      <xdr:rowOff>37723</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206357"/>
          <a:ext cx="889000" cy="3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61610</xdr:rowOff>
    </xdr:from>
    <xdr:to>
      <xdr:col>107</xdr:col>
      <xdr:colOff>101600</xdr:colOff>
      <xdr:row>77</xdr:row>
      <xdr:rowOff>163210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326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154337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35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19686</xdr:rowOff>
    </xdr:from>
    <xdr:to>
      <xdr:col>102</xdr:col>
      <xdr:colOff>114300</xdr:colOff>
      <xdr:row>77</xdr:row>
      <xdr:rowOff>37723</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3221336"/>
          <a:ext cx="889000" cy="1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64658</xdr:rowOff>
    </xdr:from>
    <xdr:to>
      <xdr:col>102</xdr:col>
      <xdr:colOff>165100</xdr:colOff>
      <xdr:row>77</xdr:row>
      <xdr:rowOff>166258</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326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157385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35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34852</xdr:rowOff>
    </xdr:from>
    <xdr:to>
      <xdr:col>98</xdr:col>
      <xdr:colOff>38100</xdr:colOff>
      <xdr:row>77</xdr:row>
      <xdr:rowOff>136452</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323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127579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32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72538</xdr:rowOff>
    </xdr:from>
    <xdr:to>
      <xdr:col>116</xdr:col>
      <xdr:colOff>114300</xdr:colOff>
      <xdr:row>77</xdr:row>
      <xdr:rowOff>2688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10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95416</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954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113720</xdr:rowOff>
    </xdr:from>
    <xdr:to>
      <xdr:col>112</xdr:col>
      <xdr:colOff>38100</xdr:colOff>
      <xdr:row>77</xdr:row>
      <xdr:rowOff>43870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14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60396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91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125357</xdr:rowOff>
    </xdr:from>
    <xdr:to>
      <xdr:col>107</xdr:col>
      <xdr:colOff>101600</xdr:colOff>
      <xdr:row>77</xdr:row>
      <xdr:rowOff>55507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15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72033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93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158373</xdr:rowOff>
    </xdr:from>
    <xdr:to>
      <xdr:col>102</xdr:col>
      <xdr:colOff>165100</xdr:colOff>
      <xdr:row>77</xdr:row>
      <xdr:rowOff>88523</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18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105050</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96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140336</xdr:rowOff>
    </xdr:from>
    <xdr:to>
      <xdr:col>98</xdr:col>
      <xdr:colOff>38100</xdr:colOff>
      <xdr:row>77</xdr:row>
      <xdr:rowOff>70486</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17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87012</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94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人件費にかかる住民一人当たりのコストは類似団体平均と比較して</a:t>
          </a:r>
          <a:r>
            <a:rPr kumimoji="1" lang="en-US" altLang="ja-JP" sz="1300">
              <a:latin typeface="ＭＳ Ｐゴシック" panose="020B0600070205080204" pitchFamily="50" charset="-128"/>
              <a:ea typeface="ＭＳ Ｐゴシック" panose="020B0600070205080204" pitchFamily="50" charset="-128"/>
            </a:rPr>
            <a:t>40,000</a:t>
          </a:r>
          <a:r>
            <a:rPr kumimoji="1" lang="ja-JP" altLang="en-US" sz="1300">
              <a:latin typeface="ＭＳ Ｐゴシック" panose="020B0600070205080204" pitchFamily="50" charset="-128"/>
              <a:ea typeface="ＭＳ Ｐゴシック" panose="020B0600070205080204" pitchFamily="50" charset="-128"/>
            </a:rPr>
            <a:t>円以上高くなっている。人口の減少による増加もあると思われるが、会計年度任用職員の配置等適正な職員配置に努める。公債費も高止まりしているため、地方債の新規発行については事業効果等を見極め慎重に実施していきた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普通建設事業費は類似団体平均と比較して低くなっているため引き続き事業を絞った支出に努める。繰出金は類似団体平均より</a:t>
          </a:r>
          <a:r>
            <a:rPr kumimoji="1" lang="en-US" altLang="ja-JP" sz="1300">
              <a:latin typeface="ＭＳ Ｐゴシック" panose="020B0600070205080204" pitchFamily="50" charset="-128"/>
              <a:ea typeface="ＭＳ Ｐゴシック" panose="020B0600070205080204" pitchFamily="50" charset="-128"/>
            </a:rPr>
            <a:t>14,000</a:t>
          </a:r>
          <a:r>
            <a:rPr kumimoji="1" lang="ja-JP" altLang="en-US" sz="1300">
              <a:latin typeface="ＭＳ Ｐゴシック" panose="020B0600070205080204" pitchFamily="50" charset="-128"/>
              <a:ea typeface="ＭＳ Ｐゴシック" panose="020B0600070205080204" pitchFamily="50" charset="-128"/>
            </a:rPr>
            <a:t>円ほど高くなっているため、適切な料金負担による一般会計の負担軽減に努める。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群馬県東吾妻町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12,339
12,050
253.91
8,619,386
8,241,681
305,511
5,774,053
10,059,646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148844</xdr:rowOff>
    </xdr:from>
    <xdr:to>
      <xdr:col>24</xdr:col>
      <xdr:colOff>62865</xdr:colOff>
      <xdr:row>38</xdr:row>
      <xdr:rowOff>113792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20894"/>
          <a:ext cx="1270" cy="150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117619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3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113792</xdr:rowOff>
    </xdr:from>
    <xdr:to>
      <xdr:col>24</xdr:col>
      <xdr:colOff>152400</xdr:colOff>
      <xdr:row>38</xdr:row>
      <xdr:rowOff>113792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2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95521</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9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148844</xdr:rowOff>
    </xdr:from>
    <xdr:to>
      <xdr:col>24</xdr:col>
      <xdr:colOff>152400</xdr:colOff>
      <xdr:row>29</xdr:row>
      <xdr:rowOff>148844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20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158369</xdr:rowOff>
    </xdr:from>
    <xdr:to>
      <xdr:col>24</xdr:col>
      <xdr:colOff>63500</xdr:colOff>
      <xdr:row>36</xdr:row>
      <xdr:rowOff>5016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59119"/>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108475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9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130048</xdr:rowOff>
    </xdr:from>
    <xdr:to>
      <xdr:col>24</xdr:col>
      <xdr:colOff>114300</xdr:colOff>
      <xdr:row>36</xdr:row>
      <xdr:rowOff>60198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5016</xdr:rowOff>
    </xdr:from>
    <xdr:to>
      <xdr:col>19</xdr:col>
      <xdr:colOff>177800</xdr:colOff>
      <xdr:row>36</xdr:row>
      <xdr:rowOff>34544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77216"/>
          <a:ext cx="889000" cy="2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163957</xdr:rowOff>
    </xdr:from>
    <xdr:to>
      <xdr:col>20</xdr:col>
      <xdr:colOff>38100</xdr:colOff>
      <xdr:row>36</xdr:row>
      <xdr:rowOff>94107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85234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5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34544</xdr:rowOff>
    </xdr:from>
    <xdr:to>
      <xdr:col>15</xdr:col>
      <xdr:colOff>50800</xdr:colOff>
      <xdr:row>36</xdr:row>
      <xdr:rowOff>42354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06744"/>
          <a:ext cx="8890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24130</xdr:rowOff>
    </xdr:from>
    <xdr:to>
      <xdr:col>15</xdr:col>
      <xdr:colOff>101600</xdr:colOff>
      <xdr:row>36</xdr:row>
      <xdr:rowOff>125730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116857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130937</xdr:rowOff>
    </xdr:from>
    <xdr:to>
      <xdr:col>10</xdr:col>
      <xdr:colOff>114300</xdr:colOff>
      <xdr:row>36</xdr:row>
      <xdr:rowOff>42354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31687"/>
          <a:ext cx="889000" cy="8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25654</xdr:rowOff>
    </xdr:from>
    <xdr:to>
      <xdr:col>10</xdr:col>
      <xdr:colOff>165100</xdr:colOff>
      <xdr:row>36</xdr:row>
      <xdr:rowOff>127254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118381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134620</xdr:rowOff>
    </xdr:from>
    <xdr:to>
      <xdr:col>6</xdr:col>
      <xdr:colOff>38100</xdr:colOff>
      <xdr:row>36</xdr:row>
      <xdr:rowOff>64770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55897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2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107569</xdr:rowOff>
    </xdr:from>
    <xdr:to>
      <xdr:col>24</xdr:col>
      <xdr:colOff>114300</xdr:colOff>
      <xdr:row>36</xdr:row>
      <xdr:rowOff>37719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0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130446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5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125666</xdr:rowOff>
    </xdr:from>
    <xdr:to>
      <xdr:col>20</xdr:col>
      <xdr:colOff>38100</xdr:colOff>
      <xdr:row>36</xdr:row>
      <xdr:rowOff>55816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2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72343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155194</xdr:rowOff>
    </xdr:from>
    <xdr:to>
      <xdr:col>15</xdr:col>
      <xdr:colOff>101600</xdr:colOff>
      <xdr:row>36</xdr:row>
      <xdr:rowOff>85344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5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101871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931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163004</xdr:rowOff>
    </xdr:from>
    <xdr:to>
      <xdr:col>10</xdr:col>
      <xdr:colOff>165100</xdr:colOff>
      <xdr:row>36</xdr:row>
      <xdr:rowOff>93154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6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109681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3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80137</xdr:rowOff>
    </xdr:from>
    <xdr:to>
      <xdr:col>6</xdr:col>
      <xdr:colOff>38100</xdr:colOff>
      <xdr:row>36</xdr:row>
      <xdr:rowOff>10287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8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26814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5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134138</xdr:rowOff>
    </xdr:from>
    <xdr:to>
      <xdr:col>24</xdr:col>
      <xdr:colOff>62865</xdr:colOff>
      <xdr:row>57</xdr:row>
      <xdr:rowOff>157607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6638"/>
          <a:ext cx="1270" cy="1223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161434</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3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157607</xdr:rowOff>
    </xdr:from>
    <xdr:to>
      <xdr:col>24</xdr:col>
      <xdr:colOff>152400</xdr:colOff>
      <xdr:row>57</xdr:row>
      <xdr:rowOff>157607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3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80815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134138</xdr:rowOff>
    </xdr:from>
    <xdr:to>
      <xdr:col>24</xdr:col>
      <xdr:colOff>152400</xdr:colOff>
      <xdr:row>50</xdr:row>
      <xdr:rowOff>134138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150037</xdr:rowOff>
    </xdr:from>
    <xdr:to>
      <xdr:col>24</xdr:col>
      <xdr:colOff>63500</xdr:colOff>
      <xdr:row>57</xdr:row>
      <xdr:rowOff>10568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51237"/>
          <a:ext cx="838200" cy="3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160721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419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137844</xdr:rowOff>
    </xdr:from>
    <xdr:to>
      <xdr:col>24</xdr:col>
      <xdr:colOff>114300</xdr:colOff>
      <xdr:row>56</xdr:row>
      <xdr:rowOff>67994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5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82089</xdr:rowOff>
    </xdr:from>
    <xdr:to>
      <xdr:col>19</xdr:col>
      <xdr:colOff>177800</xdr:colOff>
      <xdr:row>57</xdr:row>
      <xdr:rowOff>10568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683289"/>
          <a:ext cx="889000" cy="9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154984</xdr:rowOff>
    </xdr:from>
    <xdr:to>
      <xdr:col>20</xdr:col>
      <xdr:colOff>38100</xdr:colOff>
      <xdr:row>56</xdr:row>
      <xdr:rowOff>85134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5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101661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35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162637</xdr:rowOff>
    </xdr:from>
    <xdr:to>
      <xdr:col>15</xdr:col>
      <xdr:colOff>50800</xdr:colOff>
      <xdr:row>56</xdr:row>
      <xdr:rowOff>82089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249487"/>
          <a:ext cx="889000" cy="43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165214</xdr:rowOff>
    </xdr:from>
    <xdr:to>
      <xdr:col>15</xdr:col>
      <xdr:colOff>101600</xdr:colOff>
      <xdr:row>56</xdr:row>
      <xdr:rowOff>95364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59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111891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37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162637</xdr:rowOff>
    </xdr:from>
    <xdr:to>
      <xdr:col>10</xdr:col>
      <xdr:colOff>114300</xdr:colOff>
      <xdr:row>56</xdr:row>
      <xdr:rowOff>7858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249487"/>
          <a:ext cx="889000" cy="359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153136</xdr:rowOff>
    </xdr:from>
    <xdr:to>
      <xdr:col>10</xdr:col>
      <xdr:colOff>165100</xdr:colOff>
      <xdr:row>54</xdr:row>
      <xdr:rowOff>83286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23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74413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33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84934</xdr:rowOff>
    </xdr:from>
    <xdr:to>
      <xdr:col>6</xdr:col>
      <xdr:colOff>38100</xdr:colOff>
      <xdr:row>57</xdr:row>
      <xdr:rowOff>15084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8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6211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7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99237</xdr:rowOff>
    </xdr:from>
    <xdr:to>
      <xdr:col>24</xdr:col>
      <xdr:colOff>114300</xdr:colOff>
      <xdr:row>57</xdr:row>
      <xdr:rowOff>29387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0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77664</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78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131218</xdr:rowOff>
    </xdr:from>
    <xdr:to>
      <xdr:col>20</xdr:col>
      <xdr:colOff>38100</xdr:colOff>
      <xdr:row>57</xdr:row>
      <xdr:rowOff>61368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3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52495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2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31289</xdr:rowOff>
    </xdr:from>
    <xdr:to>
      <xdr:col>15</xdr:col>
      <xdr:colOff>101600</xdr:colOff>
      <xdr:row>56</xdr:row>
      <xdr:rowOff>132889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63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124016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725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111837</xdr:rowOff>
    </xdr:from>
    <xdr:to>
      <xdr:col>10</xdr:col>
      <xdr:colOff>165100</xdr:colOff>
      <xdr:row>54</xdr:row>
      <xdr:rowOff>41987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19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58514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8973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128508</xdr:rowOff>
    </xdr:from>
    <xdr:to>
      <xdr:col>6</xdr:col>
      <xdr:colOff>38100</xdr:colOff>
      <xdr:row>56</xdr:row>
      <xdr:rowOff>58658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5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75185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33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124798</xdr:rowOff>
    </xdr:from>
    <xdr:to>
      <xdr:col>24</xdr:col>
      <xdr:colOff>62865</xdr:colOff>
      <xdr:row>78</xdr:row>
      <xdr:rowOff>87590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26298"/>
          <a:ext cx="1270" cy="1334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91417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6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87590</xdr:rowOff>
    </xdr:from>
    <xdr:to>
      <xdr:col>24</xdr:col>
      <xdr:colOff>152400</xdr:colOff>
      <xdr:row>78</xdr:row>
      <xdr:rowOff>87590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60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71475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0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259,369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124798</xdr:rowOff>
    </xdr:from>
    <xdr:to>
      <xdr:col>24</xdr:col>
      <xdr:colOff>152400</xdr:colOff>
      <xdr:row>70</xdr:row>
      <xdr:rowOff>124798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2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86589</xdr:rowOff>
    </xdr:from>
    <xdr:to>
      <xdr:col>24</xdr:col>
      <xdr:colOff>63500</xdr:colOff>
      <xdr:row>78</xdr:row>
      <xdr:rowOff>72340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88239"/>
          <a:ext cx="838200" cy="15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114248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015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91371</xdr:rowOff>
    </xdr:from>
    <xdr:to>
      <xdr:col>24</xdr:col>
      <xdr:colOff>114300</xdr:colOff>
      <xdr:row>76</xdr:row>
      <xdr:rowOff>21521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5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145861</xdr:rowOff>
    </xdr:from>
    <xdr:to>
      <xdr:col>19</xdr:col>
      <xdr:colOff>177800</xdr:colOff>
      <xdr:row>78</xdr:row>
      <xdr:rowOff>72340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347511"/>
          <a:ext cx="889000" cy="9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61708</xdr:rowOff>
    </xdr:from>
    <xdr:to>
      <xdr:col>20</xdr:col>
      <xdr:colOff>38100</xdr:colOff>
      <xdr:row>76</xdr:row>
      <xdr:rowOff>163308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9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8385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867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145861</xdr:rowOff>
    </xdr:from>
    <xdr:to>
      <xdr:col>15</xdr:col>
      <xdr:colOff>50800</xdr:colOff>
      <xdr:row>79</xdr:row>
      <xdr:rowOff>38452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347511"/>
          <a:ext cx="889000" cy="23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109583</xdr:rowOff>
    </xdr:from>
    <xdr:to>
      <xdr:col>15</xdr:col>
      <xdr:colOff>101600</xdr:colOff>
      <xdr:row>76</xdr:row>
      <xdr:rowOff>39734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683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56260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4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38452</xdr:rowOff>
    </xdr:from>
    <xdr:to>
      <xdr:col>10</xdr:col>
      <xdr:colOff>114300</xdr:colOff>
      <xdr:row>79</xdr:row>
      <xdr:rowOff>104975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583002"/>
          <a:ext cx="889000" cy="66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45389</xdr:rowOff>
    </xdr:from>
    <xdr:to>
      <xdr:col>10</xdr:col>
      <xdr:colOff>165100</xdr:colOff>
      <xdr:row>77</xdr:row>
      <xdr:rowOff>146989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163516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22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59226</xdr:rowOff>
    </xdr:from>
    <xdr:to>
      <xdr:col>6</xdr:col>
      <xdr:colOff>38100</xdr:colOff>
      <xdr:row>77</xdr:row>
      <xdr:rowOff>160826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6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5903</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36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35789</xdr:rowOff>
    </xdr:from>
    <xdr:to>
      <xdr:col>24</xdr:col>
      <xdr:colOff>114300</xdr:colOff>
      <xdr:row>77</xdr:row>
      <xdr:rowOff>137389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3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14216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15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21540</xdr:rowOff>
    </xdr:from>
    <xdr:to>
      <xdr:col>20</xdr:col>
      <xdr:colOff>38100</xdr:colOff>
      <xdr:row>78</xdr:row>
      <xdr:rowOff>123140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9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114267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87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95061</xdr:rowOff>
    </xdr:from>
    <xdr:to>
      <xdr:col>15</xdr:col>
      <xdr:colOff>101600</xdr:colOff>
      <xdr:row>78</xdr:row>
      <xdr:rowOff>25211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9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16338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89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159102</xdr:rowOff>
    </xdr:from>
    <xdr:to>
      <xdr:col>10</xdr:col>
      <xdr:colOff>165100</xdr:colOff>
      <xdr:row>79</xdr:row>
      <xdr:rowOff>89252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53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80379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62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54175</xdr:rowOff>
    </xdr:from>
    <xdr:to>
      <xdr:col>6</xdr:col>
      <xdr:colOff>38100</xdr:colOff>
      <xdr:row>79</xdr:row>
      <xdr:rowOff>155775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59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146902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691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168819</xdr:rowOff>
    </xdr:from>
    <xdr:to>
      <xdr:col>24</xdr:col>
      <xdr:colOff>62865</xdr:colOff>
      <xdr:row>99</xdr:row>
      <xdr:rowOff>99575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599319"/>
          <a:ext cx="1270" cy="1473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103402</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7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99575</xdr:rowOff>
    </xdr:from>
    <xdr:to>
      <xdr:col>24</xdr:col>
      <xdr:colOff>152400</xdr:colOff>
      <xdr:row>99</xdr:row>
      <xdr:rowOff>99575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7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115496</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74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168819</xdr:rowOff>
    </xdr:from>
    <xdr:to>
      <xdr:col>24</xdr:col>
      <xdr:colOff>152400</xdr:colOff>
      <xdr:row>90</xdr:row>
      <xdr:rowOff>168819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599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170670</xdr:rowOff>
    </xdr:from>
    <xdr:to>
      <xdr:col>24</xdr:col>
      <xdr:colOff>63500</xdr:colOff>
      <xdr:row>98</xdr:row>
      <xdr:rowOff>96265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801320"/>
          <a:ext cx="838200" cy="97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54464</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513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31587</xdr:rowOff>
    </xdr:from>
    <xdr:to>
      <xdr:col>24</xdr:col>
      <xdr:colOff>114300</xdr:colOff>
      <xdr:row>97</xdr:row>
      <xdr:rowOff>133187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96265</xdr:rowOff>
    </xdr:from>
    <xdr:to>
      <xdr:col>19</xdr:col>
      <xdr:colOff>177800</xdr:colOff>
      <xdr:row>98</xdr:row>
      <xdr:rowOff>100958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898365"/>
          <a:ext cx="889000" cy="4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54611</xdr:rowOff>
    </xdr:from>
    <xdr:to>
      <xdr:col>20</xdr:col>
      <xdr:colOff>38100</xdr:colOff>
      <xdr:row>97</xdr:row>
      <xdr:rowOff>156211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1288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6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100958</xdr:rowOff>
    </xdr:from>
    <xdr:to>
      <xdr:col>15</xdr:col>
      <xdr:colOff>50800</xdr:colOff>
      <xdr:row>98</xdr:row>
      <xdr:rowOff>146340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903058"/>
          <a:ext cx="889000" cy="4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66399</xdr:rowOff>
    </xdr:from>
    <xdr:to>
      <xdr:col>15</xdr:col>
      <xdr:colOff>101600</xdr:colOff>
      <xdr:row>97</xdr:row>
      <xdr:rowOff>167999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13076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7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146340</xdr:rowOff>
    </xdr:from>
    <xdr:to>
      <xdr:col>10</xdr:col>
      <xdr:colOff>114300</xdr:colOff>
      <xdr:row>99</xdr:row>
      <xdr:rowOff>19957</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948440"/>
          <a:ext cx="889000" cy="4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156815</xdr:rowOff>
    </xdr:from>
    <xdr:to>
      <xdr:col>10</xdr:col>
      <xdr:colOff>165100</xdr:colOff>
      <xdr:row>98</xdr:row>
      <xdr:rowOff>86965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103492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6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11035</xdr:rowOff>
    </xdr:from>
    <xdr:to>
      <xdr:col>6</xdr:col>
      <xdr:colOff>38100</xdr:colOff>
      <xdr:row>98</xdr:row>
      <xdr:rowOff>112635</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1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129162</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58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119870</xdr:rowOff>
    </xdr:from>
    <xdr:to>
      <xdr:col>24</xdr:col>
      <xdr:colOff>114300</xdr:colOff>
      <xdr:row>98</xdr:row>
      <xdr:rowOff>50020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75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98297</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72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45465</xdr:rowOff>
    </xdr:from>
    <xdr:to>
      <xdr:col>20</xdr:col>
      <xdr:colOff>38100</xdr:colOff>
      <xdr:row>98</xdr:row>
      <xdr:rowOff>147065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84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138192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940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50158</xdr:rowOff>
    </xdr:from>
    <xdr:to>
      <xdr:col>15</xdr:col>
      <xdr:colOff>101600</xdr:colOff>
      <xdr:row>98</xdr:row>
      <xdr:rowOff>151758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85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142885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94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95540</xdr:rowOff>
    </xdr:from>
    <xdr:to>
      <xdr:col>10</xdr:col>
      <xdr:colOff>165100</xdr:colOff>
      <xdr:row>99</xdr:row>
      <xdr:rowOff>25690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89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16817</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99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140607</xdr:rowOff>
    </xdr:from>
    <xdr:to>
      <xdr:col>6</xdr:col>
      <xdr:colOff>38100</xdr:colOff>
      <xdr:row>99</xdr:row>
      <xdr:rowOff>70757</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4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61884</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03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254</xdr:rowOff>
    </xdr:from>
    <xdr:to>
      <xdr:col>54</xdr:col>
      <xdr:colOff>189865</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15204"/>
          <a:ext cx="127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118381</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09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254</xdr:rowOff>
    </xdr:from>
    <xdr:to>
      <xdr:col>55</xdr:col>
      <xdr:colOff>88900</xdr:colOff>
      <xdr:row>31</xdr:row>
      <xdr:rowOff>254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103581</xdr:rowOff>
    </xdr:from>
    <xdr:to>
      <xdr:col>55</xdr:col>
      <xdr:colOff>0</xdr:colOff>
      <xdr:row>38</xdr:row>
      <xdr:rowOff>106325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618681"/>
          <a:ext cx="8382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47312</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19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24435</xdr:rowOff>
    </xdr:from>
    <xdr:to>
      <xdr:col>55</xdr:col>
      <xdr:colOff>50800</xdr:colOff>
      <xdr:row>37</xdr:row>
      <xdr:rowOff>126035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3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95809</xdr:rowOff>
    </xdr:from>
    <xdr:to>
      <xdr:col>50</xdr:col>
      <xdr:colOff>114300</xdr:colOff>
      <xdr:row>38</xdr:row>
      <xdr:rowOff>103581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610909"/>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46381</xdr:rowOff>
    </xdr:from>
    <xdr:to>
      <xdr:col>50</xdr:col>
      <xdr:colOff>165100</xdr:colOff>
      <xdr:row>37</xdr:row>
      <xdr:rowOff>147981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164508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65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95809</xdr:rowOff>
    </xdr:from>
    <xdr:to>
      <xdr:col>45</xdr:col>
      <xdr:colOff>177800</xdr:colOff>
      <xdr:row>38</xdr:row>
      <xdr:rowOff>100381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610909"/>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70155</xdr:rowOff>
    </xdr:from>
    <xdr:to>
      <xdr:col>46</xdr:col>
      <xdr:colOff>38100</xdr:colOff>
      <xdr:row>38</xdr:row>
      <xdr:rowOff>305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4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16832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189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85293</xdr:rowOff>
    </xdr:from>
    <xdr:to>
      <xdr:col>41</xdr:col>
      <xdr:colOff>50800</xdr:colOff>
      <xdr:row>38</xdr:row>
      <xdr:rowOff>100381</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600393"/>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111303</xdr:rowOff>
    </xdr:from>
    <xdr:to>
      <xdr:col>41</xdr:col>
      <xdr:colOff>101600</xdr:colOff>
      <xdr:row>37</xdr:row>
      <xdr:rowOff>41453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28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57980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058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100787</xdr:rowOff>
    </xdr:from>
    <xdr:to>
      <xdr:col>36</xdr:col>
      <xdr:colOff>165100</xdr:colOff>
      <xdr:row>37</xdr:row>
      <xdr:rowOff>30937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47464</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048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55525</xdr:rowOff>
    </xdr:from>
    <xdr:to>
      <xdr:col>55</xdr:col>
      <xdr:colOff>50800</xdr:colOff>
      <xdr:row>38</xdr:row>
      <xdr:rowOff>157125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5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141902</xdr:rowOff>
    </xdr:from>
    <xdr:ext cx="313932"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4855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52781</xdr:rowOff>
    </xdr:from>
    <xdr:to>
      <xdr:col>50</xdr:col>
      <xdr:colOff>165100</xdr:colOff>
      <xdr:row>38</xdr:row>
      <xdr:rowOff>154381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56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38</xdr:row>
      <xdr:rowOff>145508</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82333" y="66606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45009</xdr:rowOff>
    </xdr:from>
    <xdr:to>
      <xdr:col>46</xdr:col>
      <xdr:colOff>38100</xdr:colOff>
      <xdr:row>38</xdr:row>
      <xdr:rowOff>146609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56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38</xdr:row>
      <xdr:rowOff>137736</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93333" y="66528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49581</xdr:rowOff>
    </xdr:from>
    <xdr:to>
      <xdr:col>41</xdr:col>
      <xdr:colOff>101600</xdr:colOff>
      <xdr:row>38</xdr:row>
      <xdr:rowOff>151181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56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38</xdr:row>
      <xdr:rowOff>142308</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04333" y="66574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34493</xdr:rowOff>
    </xdr:from>
    <xdr:to>
      <xdr:col>36</xdr:col>
      <xdr:colOff>165100</xdr:colOff>
      <xdr:row>38</xdr:row>
      <xdr:rowOff>136093</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54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127220</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642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27956</xdr:rowOff>
    </xdr:from>
    <xdr:to>
      <xdr:col>54</xdr:col>
      <xdr:colOff>189865</xdr:colOff>
      <xdr:row>58</xdr:row>
      <xdr:rowOff>87904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943356"/>
          <a:ext cx="1270" cy="1088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91731</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3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87904</xdr:rowOff>
    </xdr:from>
    <xdr:to>
      <xdr:col>55</xdr:col>
      <xdr:colOff>88900</xdr:colOff>
      <xdr:row>58</xdr:row>
      <xdr:rowOff>87904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3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146083</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71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27956</xdr:rowOff>
    </xdr:from>
    <xdr:to>
      <xdr:col>55</xdr:col>
      <xdr:colOff>88900</xdr:colOff>
      <xdr:row>52</xdr:row>
      <xdr:rowOff>27956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943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137103</xdr:rowOff>
    </xdr:from>
    <xdr:to>
      <xdr:col>55</xdr:col>
      <xdr:colOff>0</xdr:colOff>
      <xdr:row>57</xdr:row>
      <xdr:rowOff>148999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909753"/>
          <a:ext cx="838200" cy="11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90878</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92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68001</xdr:rowOff>
    </xdr:from>
    <xdr:to>
      <xdr:col>55</xdr:col>
      <xdr:colOff>50800</xdr:colOff>
      <xdr:row>57</xdr:row>
      <xdr:rowOff>169601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148999</xdr:rowOff>
    </xdr:from>
    <xdr:to>
      <xdr:col>50</xdr:col>
      <xdr:colOff>114300</xdr:colOff>
      <xdr:row>57</xdr:row>
      <xdr:rowOff>169468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921649"/>
          <a:ext cx="889000" cy="2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79061</xdr:rowOff>
    </xdr:from>
    <xdr:to>
      <xdr:col>50</xdr:col>
      <xdr:colOff>165100</xdr:colOff>
      <xdr:row>58</xdr:row>
      <xdr:rowOff>9211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25738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2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169468</xdr:rowOff>
    </xdr:from>
    <xdr:to>
      <xdr:col>45</xdr:col>
      <xdr:colOff>177800</xdr:colOff>
      <xdr:row>58</xdr:row>
      <xdr:rowOff>15260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942118"/>
          <a:ext cx="889000" cy="1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83262</xdr:rowOff>
    </xdr:from>
    <xdr:to>
      <xdr:col>46</xdr:col>
      <xdr:colOff>38100</xdr:colOff>
      <xdr:row>58</xdr:row>
      <xdr:rowOff>13412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29939</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126633</xdr:rowOff>
    </xdr:from>
    <xdr:to>
      <xdr:col>41</xdr:col>
      <xdr:colOff>50800</xdr:colOff>
      <xdr:row>58</xdr:row>
      <xdr:rowOff>15260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899283"/>
          <a:ext cx="889000" cy="60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93106</xdr:rowOff>
    </xdr:from>
    <xdr:to>
      <xdr:col>41</xdr:col>
      <xdr:colOff>101600</xdr:colOff>
      <xdr:row>58</xdr:row>
      <xdr:rowOff>23256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39783</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4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86504</xdr:rowOff>
    </xdr:from>
    <xdr:to>
      <xdr:col>36</xdr:col>
      <xdr:colOff>165100</xdr:colOff>
      <xdr:row>58</xdr:row>
      <xdr:rowOff>16654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5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7781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95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86303</xdr:rowOff>
    </xdr:from>
    <xdr:to>
      <xdr:col>55</xdr:col>
      <xdr:colOff>50800</xdr:colOff>
      <xdr:row>58</xdr:row>
      <xdr:rowOff>16453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85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46428</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81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98199</xdr:rowOff>
    </xdr:from>
    <xdr:to>
      <xdr:col>50</xdr:col>
      <xdr:colOff>165100</xdr:colOff>
      <xdr:row>58</xdr:row>
      <xdr:rowOff>28349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7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19476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96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118668</xdr:rowOff>
    </xdr:from>
    <xdr:to>
      <xdr:col>46</xdr:col>
      <xdr:colOff>38100</xdr:colOff>
      <xdr:row>58</xdr:row>
      <xdr:rowOff>48818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89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39945</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98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135910</xdr:rowOff>
    </xdr:from>
    <xdr:to>
      <xdr:col>41</xdr:col>
      <xdr:colOff>101600</xdr:colOff>
      <xdr:row>58</xdr:row>
      <xdr:rowOff>66060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0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57187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00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75833</xdr:rowOff>
    </xdr:from>
    <xdr:to>
      <xdr:col>36</xdr:col>
      <xdr:colOff>165100</xdr:colOff>
      <xdr:row>58</xdr:row>
      <xdr:rowOff>5983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84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22510</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62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162364</xdr:rowOff>
    </xdr:from>
    <xdr:to>
      <xdr:col>54</xdr:col>
      <xdr:colOff>189865</xdr:colOff>
      <xdr:row>79</xdr:row>
      <xdr:rowOff>51450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1992414"/>
          <a:ext cx="1270" cy="1603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55277</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9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51450</xdr:rowOff>
    </xdr:from>
    <xdr:to>
      <xdr:col>55</xdr:col>
      <xdr:colOff>88900</xdr:colOff>
      <xdr:row>79</xdr:row>
      <xdr:rowOff>51450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9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109041</xdr:rowOff>
    </xdr:from>
    <xdr:ext cx="599010"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767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151,668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162364</xdr:rowOff>
    </xdr:from>
    <xdr:to>
      <xdr:col>55</xdr:col>
      <xdr:colOff>88900</xdr:colOff>
      <xdr:row>69</xdr:row>
      <xdr:rowOff>162364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199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89767</xdr:rowOff>
    </xdr:from>
    <xdr:to>
      <xdr:col>55</xdr:col>
      <xdr:colOff>0</xdr:colOff>
      <xdr:row>77</xdr:row>
      <xdr:rowOff>115261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119967"/>
          <a:ext cx="838200" cy="196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112437</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314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134010</xdr:rowOff>
    </xdr:from>
    <xdr:to>
      <xdr:col>55</xdr:col>
      <xdr:colOff>50800</xdr:colOff>
      <xdr:row>78</xdr:row>
      <xdr:rowOff>64160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3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89767</xdr:rowOff>
    </xdr:from>
    <xdr:to>
      <xdr:col>50</xdr:col>
      <xdr:colOff>114300</xdr:colOff>
      <xdr:row>77</xdr:row>
      <xdr:rowOff>12207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119967"/>
          <a:ext cx="889000" cy="9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52955</xdr:rowOff>
    </xdr:from>
    <xdr:to>
      <xdr:col>50</xdr:col>
      <xdr:colOff>165100</xdr:colOff>
      <xdr:row>77</xdr:row>
      <xdr:rowOff>154555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2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145682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34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101437</xdr:rowOff>
    </xdr:from>
    <xdr:to>
      <xdr:col>45</xdr:col>
      <xdr:colOff>177800</xdr:colOff>
      <xdr:row>77</xdr:row>
      <xdr:rowOff>12207</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131637"/>
          <a:ext cx="889000" cy="8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106502</xdr:rowOff>
    </xdr:from>
    <xdr:to>
      <xdr:col>46</xdr:col>
      <xdr:colOff>38100</xdr:colOff>
      <xdr:row>78</xdr:row>
      <xdr:rowOff>36652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3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27779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40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101437</xdr:rowOff>
    </xdr:from>
    <xdr:to>
      <xdr:col>41</xdr:col>
      <xdr:colOff>50800</xdr:colOff>
      <xdr:row>76</xdr:row>
      <xdr:rowOff>168134</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131637"/>
          <a:ext cx="889000" cy="6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51301</xdr:rowOff>
    </xdr:from>
    <xdr:to>
      <xdr:col>41</xdr:col>
      <xdr:colOff>101600</xdr:colOff>
      <xdr:row>77</xdr:row>
      <xdr:rowOff>152901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2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144028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3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6583</xdr:rowOff>
    </xdr:from>
    <xdr:to>
      <xdr:col>36</xdr:col>
      <xdr:colOff>165100</xdr:colOff>
      <xdr:row>78</xdr:row>
      <xdr:rowOff>108183</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37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99310</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47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64461</xdr:rowOff>
    </xdr:from>
    <xdr:to>
      <xdr:col>55</xdr:col>
      <xdr:colOff>50800</xdr:colOff>
      <xdr:row>77</xdr:row>
      <xdr:rowOff>166061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26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87338</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11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38967</xdr:rowOff>
    </xdr:from>
    <xdr:to>
      <xdr:col>50</xdr:col>
      <xdr:colOff>165100</xdr:colOff>
      <xdr:row>76</xdr:row>
      <xdr:rowOff>140567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06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157094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84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132857</xdr:rowOff>
    </xdr:from>
    <xdr:to>
      <xdr:col>46</xdr:col>
      <xdr:colOff>38100</xdr:colOff>
      <xdr:row>77</xdr:row>
      <xdr:rowOff>63007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16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79533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93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50637</xdr:rowOff>
    </xdr:from>
    <xdr:to>
      <xdr:col>41</xdr:col>
      <xdr:colOff>101600</xdr:colOff>
      <xdr:row>76</xdr:row>
      <xdr:rowOff>152237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08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168763</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85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117334</xdr:rowOff>
    </xdr:from>
    <xdr:to>
      <xdr:col>36</xdr:col>
      <xdr:colOff>165100</xdr:colOff>
      <xdr:row>77</xdr:row>
      <xdr:rowOff>47484</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14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64010</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92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153943</xdr:rowOff>
    </xdr:from>
    <xdr:to>
      <xdr:col>54</xdr:col>
      <xdr:colOff>189865</xdr:colOff>
      <xdr:row>98</xdr:row>
      <xdr:rowOff>115715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755893"/>
          <a:ext cx="1270" cy="1161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119542</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2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115715</xdr:rowOff>
    </xdr:from>
    <xdr:to>
      <xdr:col>55</xdr:col>
      <xdr:colOff>88900</xdr:colOff>
      <xdr:row>98</xdr:row>
      <xdr:rowOff>115715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17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100620</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53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153943</xdr:rowOff>
    </xdr:from>
    <xdr:to>
      <xdr:col>55</xdr:col>
      <xdr:colOff>88900</xdr:colOff>
      <xdr:row>91</xdr:row>
      <xdr:rowOff>153943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755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10258</xdr:rowOff>
    </xdr:from>
    <xdr:to>
      <xdr:col>55</xdr:col>
      <xdr:colOff>0</xdr:colOff>
      <xdr:row>98</xdr:row>
      <xdr:rowOff>27987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812358"/>
          <a:ext cx="838200" cy="1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71476</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530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48599</xdr:rowOff>
    </xdr:from>
    <xdr:to>
      <xdr:col>55</xdr:col>
      <xdr:colOff>50800</xdr:colOff>
      <xdr:row>97</xdr:row>
      <xdr:rowOff>150199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67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27987</xdr:rowOff>
    </xdr:from>
    <xdr:to>
      <xdr:col>50</xdr:col>
      <xdr:colOff>114300</xdr:colOff>
      <xdr:row>98</xdr:row>
      <xdr:rowOff>32609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830087"/>
          <a:ext cx="889000" cy="4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27853</xdr:rowOff>
    </xdr:from>
    <xdr:to>
      <xdr:col>50</xdr:col>
      <xdr:colOff>165100</xdr:colOff>
      <xdr:row>97</xdr:row>
      <xdr:rowOff>129453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65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145980</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43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28212</xdr:rowOff>
    </xdr:from>
    <xdr:to>
      <xdr:col>45</xdr:col>
      <xdr:colOff>177800</xdr:colOff>
      <xdr:row>98</xdr:row>
      <xdr:rowOff>32609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830312"/>
          <a:ext cx="889000" cy="4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68245</xdr:rowOff>
    </xdr:from>
    <xdr:to>
      <xdr:col>46</xdr:col>
      <xdr:colOff>38100</xdr:colOff>
      <xdr:row>97</xdr:row>
      <xdr:rowOff>169845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6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14922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47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28212</xdr:rowOff>
    </xdr:from>
    <xdr:to>
      <xdr:col>41</xdr:col>
      <xdr:colOff>50800</xdr:colOff>
      <xdr:row>98</xdr:row>
      <xdr:rowOff>52279</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830312"/>
          <a:ext cx="889000" cy="2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79253</xdr:rowOff>
    </xdr:from>
    <xdr:to>
      <xdr:col>41</xdr:col>
      <xdr:colOff>101600</xdr:colOff>
      <xdr:row>98</xdr:row>
      <xdr:rowOff>9403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70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25930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48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56195</xdr:rowOff>
    </xdr:from>
    <xdr:to>
      <xdr:col>36</xdr:col>
      <xdr:colOff>165100</xdr:colOff>
      <xdr:row>97</xdr:row>
      <xdr:rowOff>157795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68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2872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6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130908</xdr:rowOff>
    </xdr:from>
    <xdr:to>
      <xdr:col>55</xdr:col>
      <xdr:colOff>50800</xdr:colOff>
      <xdr:row>98</xdr:row>
      <xdr:rowOff>61058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76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45835</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676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148637</xdr:rowOff>
    </xdr:from>
    <xdr:to>
      <xdr:col>50</xdr:col>
      <xdr:colOff>165100</xdr:colOff>
      <xdr:row>98</xdr:row>
      <xdr:rowOff>78787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77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69914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87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153259</xdr:rowOff>
    </xdr:from>
    <xdr:to>
      <xdr:col>46</xdr:col>
      <xdr:colOff>38100</xdr:colOff>
      <xdr:row>98</xdr:row>
      <xdr:rowOff>83409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78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74536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87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148862</xdr:rowOff>
    </xdr:from>
    <xdr:to>
      <xdr:col>41</xdr:col>
      <xdr:colOff>101600</xdr:colOff>
      <xdr:row>98</xdr:row>
      <xdr:rowOff>79012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77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70139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87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1479</xdr:rowOff>
    </xdr:from>
    <xdr:to>
      <xdr:col>36</xdr:col>
      <xdr:colOff>165100</xdr:colOff>
      <xdr:row>98</xdr:row>
      <xdr:rowOff>103079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80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94206</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89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53501</xdr:rowOff>
    </xdr:from>
    <xdr:to>
      <xdr:col>85</xdr:col>
      <xdr:colOff>126364</xdr:colOff>
      <xdr:row>39</xdr:row>
      <xdr:rowOff>127813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368451"/>
          <a:ext cx="1269" cy="1445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131640</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81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127813</xdr:rowOff>
    </xdr:from>
    <xdr:to>
      <xdr:col>86</xdr:col>
      <xdr:colOff>25400</xdr:colOff>
      <xdr:row>39</xdr:row>
      <xdr:rowOff>127813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81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178</xdr:rowOff>
    </xdr:from>
    <xdr:ext cx="599010"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4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106,779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53501</xdr:rowOff>
    </xdr:from>
    <xdr:to>
      <xdr:col>86</xdr:col>
      <xdr:colOff>25400</xdr:colOff>
      <xdr:row>31</xdr:row>
      <xdr:rowOff>53501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368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52130</xdr:rowOff>
    </xdr:from>
    <xdr:to>
      <xdr:col>85</xdr:col>
      <xdr:colOff>127000</xdr:colOff>
      <xdr:row>38</xdr:row>
      <xdr:rowOff>118179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567230"/>
          <a:ext cx="838200" cy="66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41234</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556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62807</xdr:rowOff>
    </xdr:from>
    <xdr:to>
      <xdr:col>85</xdr:col>
      <xdr:colOff>177800</xdr:colOff>
      <xdr:row>38</xdr:row>
      <xdr:rowOff>164407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57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26233</xdr:rowOff>
    </xdr:from>
    <xdr:to>
      <xdr:col>81</xdr:col>
      <xdr:colOff>50800</xdr:colOff>
      <xdr:row>38</xdr:row>
      <xdr:rowOff>118179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4592300" y="6369883"/>
          <a:ext cx="889000" cy="26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92868</xdr:rowOff>
    </xdr:from>
    <xdr:to>
      <xdr:col>81</xdr:col>
      <xdr:colOff>101600</xdr:colOff>
      <xdr:row>39</xdr:row>
      <xdr:rowOff>23018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6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14145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70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26233</xdr:rowOff>
    </xdr:from>
    <xdr:to>
      <xdr:col>76</xdr:col>
      <xdr:colOff>114300</xdr:colOff>
      <xdr:row>37</xdr:row>
      <xdr:rowOff>62580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369883"/>
          <a:ext cx="889000" cy="3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91366</xdr:rowOff>
    </xdr:from>
    <xdr:to>
      <xdr:col>76</xdr:col>
      <xdr:colOff>165100</xdr:colOff>
      <xdr:row>39</xdr:row>
      <xdr:rowOff>21516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60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12643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69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62580</xdr:rowOff>
    </xdr:from>
    <xdr:to>
      <xdr:col>71</xdr:col>
      <xdr:colOff>177800</xdr:colOff>
      <xdr:row>37</xdr:row>
      <xdr:rowOff>113901</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406230"/>
          <a:ext cx="889000" cy="5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44960</xdr:rowOff>
    </xdr:from>
    <xdr:to>
      <xdr:col>72</xdr:col>
      <xdr:colOff>38100</xdr:colOff>
      <xdr:row>38</xdr:row>
      <xdr:rowOff>146560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56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137687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65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64913</xdr:rowOff>
    </xdr:from>
    <xdr:to>
      <xdr:col>67</xdr:col>
      <xdr:colOff>101600</xdr:colOff>
      <xdr:row>38</xdr:row>
      <xdr:rowOff>166513</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58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157640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67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1330</xdr:rowOff>
    </xdr:from>
    <xdr:to>
      <xdr:col>85</xdr:col>
      <xdr:colOff>177800</xdr:colOff>
      <xdr:row>38</xdr:row>
      <xdr:rowOff>102930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51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24207</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36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67379</xdr:rowOff>
    </xdr:from>
    <xdr:to>
      <xdr:col>81</xdr:col>
      <xdr:colOff>101600</xdr:colOff>
      <xdr:row>38</xdr:row>
      <xdr:rowOff>168979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58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14056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35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146883</xdr:rowOff>
    </xdr:from>
    <xdr:to>
      <xdr:col>76</xdr:col>
      <xdr:colOff>165100</xdr:colOff>
      <xdr:row>37</xdr:row>
      <xdr:rowOff>77033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31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93560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09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11780</xdr:rowOff>
    </xdr:from>
    <xdr:to>
      <xdr:col>72</xdr:col>
      <xdr:colOff>38100</xdr:colOff>
      <xdr:row>37</xdr:row>
      <xdr:rowOff>113380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35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129907</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13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63101</xdr:rowOff>
    </xdr:from>
    <xdr:to>
      <xdr:col>67</xdr:col>
      <xdr:colOff>101600</xdr:colOff>
      <xdr:row>37</xdr:row>
      <xdr:rowOff>164701</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40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9778</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181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14181</xdr:rowOff>
    </xdr:from>
    <xdr:to>
      <xdr:col>85</xdr:col>
      <xdr:colOff>126364</xdr:colOff>
      <xdr:row>57</xdr:row>
      <xdr:rowOff>141767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758131"/>
          <a:ext cx="1269" cy="115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145594</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991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141767</xdr:rowOff>
    </xdr:from>
    <xdr:to>
      <xdr:col>86</xdr:col>
      <xdr:colOff>25400</xdr:colOff>
      <xdr:row>57</xdr:row>
      <xdr:rowOff>141767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91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132308</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3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14181</xdr:rowOff>
    </xdr:from>
    <xdr:to>
      <xdr:col>86</xdr:col>
      <xdr:colOff>25400</xdr:colOff>
      <xdr:row>51</xdr:row>
      <xdr:rowOff>14181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75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154861</xdr:rowOff>
    </xdr:from>
    <xdr:to>
      <xdr:col>85</xdr:col>
      <xdr:colOff>127000</xdr:colOff>
      <xdr:row>56</xdr:row>
      <xdr:rowOff>61866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584611"/>
          <a:ext cx="838200" cy="7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22759</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623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44332</xdr:rowOff>
    </xdr:from>
    <xdr:to>
      <xdr:col>85</xdr:col>
      <xdr:colOff>177800</xdr:colOff>
      <xdr:row>56</xdr:row>
      <xdr:rowOff>145932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45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154861</xdr:rowOff>
    </xdr:from>
    <xdr:to>
      <xdr:col>81</xdr:col>
      <xdr:colOff>50800</xdr:colOff>
      <xdr:row>55</xdr:row>
      <xdr:rowOff>171201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584611"/>
          <a:ext cx="889000" cy="16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94076</xdr:rowOff>
    </xdr:from>
    <xdr:to>
      <xdr:col>81</xdr:col>
      <xdr:colOff>101600</xdr:colOff>
      <xdr:row>57</xdr:row>
      <xdr:rowOff>24226</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9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15353</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78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171201</xdr:rowOff>
    </xdr:from>
    <xdr:to>
      <xdr:col>76</xdr:col>
      <xdr:colOff>114300</xdr:colOff>
      <xdr:row>56</xdr:row>
      <xdr:rowOff>99023</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600951"/>
          <a:ext cx="889000" cy="99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123610</xdr:rowOff>
    </xdr:from>
    <xdr:to>
      <xdr:col>76</xdr:col>
      <xdr:colOff>165100</xdr:colOff>
      <xdr:row>57</xdr:row>
      <xdr:rowOff>53760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72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44887</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81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30191</xdr:rowOff>
    </xdr:from>
    <xdr:to>
      <xdr:col>71</xdr:col>
      <xdr:colOff>177800</xdr:colOff>
      <xdr:row>56</xdr:row>
      <xdr:rowOff>99023</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631391"/>
          <a:ext cx="889000" cy="6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102580</xdr:rowOff>
    </xdr:from>
    <xdr:to>
      <xdr:col>72</xdr:col>
      <xdr:colOff>38100</xdr:colOff>
      <xdr:row>57</xdr:row>
      <xdr:rowOff>32730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7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23857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79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149314</xdr:rowOff>
    </xdr:from>
    <xdr:to>
      <xdr:col>67</xdr:col>
      <xdr:colOff>101600</xdr:colOff>
      <xdr:row>57</xdr:row>
      <xdr:rowOff>79464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75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70591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84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11066</xdr:rowOff>
    </xdr:from>
    <xdr:to>
      <xdr:col>85</xdr:col>
      <xdr:colOff>177800</xdr:colOff>
      <xdr:row>56</xdr:row>
      <xdr:rowOff>112666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61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33943</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46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104061</xdr:rowOff>
    </xdr:from>
    <xdr:to>
      <xdr:col>81</xdr:col>
      <xdr:colOff>101600</xdr:colOff>
      <xdr:row>56</xdr:row>
      <xdr:rowOff>34211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53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50738</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181795" y="930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120401</xdr:rowOff>
    </xdr:from>
    <xdr:to>
      <xdr:col>76</xdr:col>
      <xdr:colOff>165100</xdr:colOff>
      <xdr:row>56</xdr:row>
      <xdr:rowOff>50551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55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67078</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292795" y="9325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48223</xdr:rowOff>
    </xdr:from>
    <xdr:to>
      <xdr:col>72</xdr:col>
      <xdr:colOff>38100</xdr:colOff>
      <xdr:row>56</xdr:row>
      <xdr:rowOff>149823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64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166350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42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150841</xdr:rowOff>
    </xdr:from>
    <xdr:to>
      <xdr:col>67</xdr:col>
      <xdr:colOff>101600</xdr:colOff>
      <xdr:row>56</xdr:row>
      <xdr:rowOff>80991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58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97518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355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86564</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59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162492</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35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33241</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034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274,122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86564</xdr:rowOff>
    </xdr:from>
    <xdr:to>
      <xdr:col>86</xdr:col>
      <xdr:colOff>25400</xdr:colOff>
      <xdr:row>71</xdr:row>
      <xdr:rowOff>86564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59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136770</xdr:rowOff>
    </xdr:from>
    <xdr:to>
      <xdr:col>85</xdr:col>
      <xdr:colOff>127000</xdr:colOff>
      <xdr:row>78</xdr:row>
      <xdr:rowOff>137148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09870"/>
          <a:ext cx="838200" cy="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79942</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81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57065</xdr:rowOff>
    </xdr:from>
    <xdr:to>
      <xdr:col>85</xdr:col>
      <xdr:colOff>177800</xdr:colOff>
      <xdr:row>78</xdr:row>
      <xdr:rowOff>158665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3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136770</xdr:rowOff>
    </xdr:from>
    <xdr:to>
      <xdr:col>81</xdr:col>
      <xdr:colOff>50800</xdr:colOff>
      <xdr:row>78</xdr:row>
      <xdr:rowOff>139641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509870"/>
          <a:ext cx="889000" cy="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43600</xdr:rowOff>
    </xdr:from>
    <xdr:to>
      <xdr:col>81</xdr:col>
      <xdr:colOff>101600</xdr:colOff>
      <xdr:row>78</xdr:row>
      <xdr:rowOff>145200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161727</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1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94428</xdr:rowOff>
    </xdr:from>
    <xdr:to>
      <xdr:col>76</xdr:col>
      <xdr:colOff>114300</xdr:colOff>
      <xdr:row>78</xdr:row>
      <xdr:rowOff>139641</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467528"/>
          <a:ext cx="889000" cy="4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45983</xdr:rowOff>
    </xdr:from>
    <xdr:to>
      <xdr:col>76</xdr:col>
      <xdr:colOff>165100</xdr:colOff>
      <xdr:row>78</xdr:row>
      <xdr:rowOff>147583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1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164110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19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94428</xdr:rowOff>
    </xdr:from>
    <xdr:to>
      <xdr:col>71</xdr:col>
      <xdr:colOff>177800</xdr:colOff>
      <xdr:row>78</xdr:row>
      <xdr:rowOff>102622</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467528"/>
          <a:ext cx="889000" cy="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17252</xdr:rowOff>
    </xdr:from>
    <xdr:to>
      <xdr:col>72</xdr:col>
      <xdr:colOff>38100</xdr:colOff>
      <xdr:row>78</xdr:row>
      <xdr:rowOff>118852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39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135379</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36111" y="1316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27059</xdr:rowOff>
    </xdr:from>
    <xdr:to>
      <xdr:col>67</xdr:col>
      <xdr:colOff>101600</xdr:colOff>
      <xdr:row>78</xdr:row>
      <xdr:rowOff>128659</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0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145186</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47111" y="1317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86348</xdr:rowOff>
    </xdr:from>
    <xdr:to>
      <xdr:col>85</xdr:col>
      <xdr:colOff>177800</xdr:colOff>
      <xdr:row>79</xdr:row>
      <xdr:rowOff>16498</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5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35491</xdr:rowOff>
    </xdr:from>
    <xdr:ext cx="378565"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408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85970</xdr:rowOff>
    </xdr:from>
    <xdr:to>
      <xdr:col>81</xdr:col>
      <xdr:colOff>101600</xdr:colOff>
      <xdr:row>79</xdr:row>
      <xdr:rowOff>16120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7247</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2017" y="13551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88841</xdr:rowOff>
    </xdr:from>
    <xdr:to>
      <xdr:col>76</xdr:col>
      <xdr:colOff>165100</xdr:colOff>
      <xdr:row>79</xdr:row>
      <xdr:rowOff>18991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6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10118</xdr:rowOff>
    </xdr:from>
    <xdr:ext cx="313932"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35333" y="135546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43628</xdr:rowOff>
    </xdr:from>
    <xdr:to>
      <xdr:col>72</xdr:col>
      <xdr:colOff>38100</xdr:colOff>
      <xdr:row>78</xdr:row>
      <xdr:rowOff>145228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1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136355</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3509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51822</xdr:rowOff>
    </xdr:from>
    <xdr:to>
      <xdr:col>67</xdr:col>
      <xdr:colOff>101600</xdr:colOff>
      <xdr:row>78</xdr:row>
      <xdr:rowOff>153422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2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144549</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517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150220</xdr:rowOff>
    </xdr:from>
    <xdr:to>
      <xdr:col>85</xdr:col>
      <xdr:colOff>126364</xdr:colOff>
      <xdr:row>98</xdr:row>
      <xdr:rowOff>53412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752170"/>
          <a:ext cx="1269" cy="1103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57239</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5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53412</xdr:rowOff>
    </xdr:from>
    <xdr:to>
      <xdr:col>86</xdr:col>
      <xdr:colOff>25400</xdr:colOff>
      <xdr:row>98</xdr:row>
      <xdr:rowOff>53412</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55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96897</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52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260,199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150220</xdr:rowOff>
    </xdr:from>
    <xdr:to>
      <xdr:col>86</xdr:col>
      <xdr:colOff>25400</xdr:colOff>
      <xdr:row>91</xdr:row>
      <xdr:rowOff>150220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7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34269</xdr:rowOff>
    </xdr:from>
    <xdr:to>
      <xdr:col>85</xdr:col>
      <xdr:colOff>127000</xdr:colOff>
      <xdr:row>96</xdr:row>
      <xdr:rowOff>44053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493469"/>
          <a:ext cx="838200" cy="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102829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562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124402</xdr:rowOff>
    </xdr:from>
    <xdr:to>
      <xdr:col>85</xdr:col>
      <xdr:colOff>177800</xdr:colOff>
      <xdr:row>97</xdr:row>
      <xdr:rowOff>54552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8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44053</xdr:rowOff>
    </xdr:from>
    <xdr:to>
      <xdr:col>81</xdr:col>
      <xdr:colOff>50800</xdr:colOff>
      <xdr:row>96</xdr:row>
      <xdr:rowOff>57372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503253"/>
          <a:ext cx="889000" cy="1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131708</xdr:rowOff>
    </xdr:from>
    <xdr:to>
      <xdr:col>81</xdr:col>
      <xdr:colOff>101600</xdr:colOff>
      <xdr:row>97</xdr:row>
      <xdr:rowOff>61858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90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52985</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683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57372</xdr:rowOff>
    </xdr:from>
    <xdr:to>
      <xdr:col>76</xdr:col>
      <xdr:colOff>114300</xdr:colOff>
      <xdr:row>96</xdr:row>
      <xdr:rowOff>86285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516572"/>
          <a:ext cx="889000" cy="28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142566</xdr:rowOff>
    </xdr:from>
    <xdr:to>
      <xdr:col>76</xdr:col>
      <xdr:colOff>165100</xdr:colOff>
      <xdr:row>97</xdr:row>
      <xdr:rowOff>72716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60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63843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69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86285</xdr:rowOff>
    </xdr:from>
    <xdr:to>
      <xdr:col>71</xdr:col>
      <xdr:colOff>177800</xdr:colOff>
      <xdr:row>96</xdr:row>
      <xdr:rowOff>114824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545485"/>
          <a:ext cx="889000" cy="28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164055</xdr:rowOff>
    </xdr:from>
    <xdr:to>
      <xdr:col>72</xdr:col>
      <xdr:colOff>38100</xdr:colOff>
      <xdr:row>97</xdr:row>
      <xdr:rowOff>94205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62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85332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71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156786</xdr:rowOff>
    </xdr:from>
    <xdr:to>
      <xdr:col>67</xdr:col>
      <xdr:colOff>101600</xdr:colOff>
      <xdr:row>97</xdr:row>
      <xdr:rowOff>86936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6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78063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70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154919</xdr:rowOff>
    </xdr:from>
    <xdr:to>
      <xdr:col>85</xdr:col>
      <xdr:colOff>177800</xdr:colOff>
      <xdr:row>96</xdr:row>
      <xdr:rowOff>85069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44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6346</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29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164703</xdr:rowOff>
    </xdr:from>
    <xdr:to>
      <xdr:col>81</xdr:col>
      <xdr:colOff>101600</xdr:colOff>
      <xdr:row>96</xdr:row>
      <xdr:rowOff>94853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45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111380</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22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6572</xdr:rowOff>
    </xdr:from>
    <xdr:to>
      <xdr:col>76</xdr:col>
      <xdr:colOff>165100</xdr:colOff>
      <xdr:row>96</xdr:row>
      <xdr:rowOff>108172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46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124699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24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35485</xdr:rowOff>
    </xdr:from>
    <xdr:to>
      <xdr:col>72</xdr:col>
      <xdr:colOff>38100</xdr:colOff>
      <xdr:row>96</xdr:row>
      <xdr:rowOff>137085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49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153612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269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64024</xdr:rowOff>
    </xdr:from>
    <xdr:to>
      <xdr:col>67</xdr:col>
      <xdr:colOff>101600</xdr:colOff>
      <xdr:row>96</xdr:row>
      <xdr:rowOff>165624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52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10701</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29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14035</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157535"/>
          <a:ext cx="1269" cy="1627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122742</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809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132162</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493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49,848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14035</xdr:rowOff>
    </xdr:from>
    <xdr:to>
      <xdr:col>116</xdr:col>
      <xdr:colOff>152400</xdr:colOff>
      <xdr:row>30</xdr:row>
      <xdr:rowOff>14035</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15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40192</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5552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17315</xdr:rowOff>
    </xdr:from>
    <xdr:to>
      <xdr:col>116</xdr:col>
      <xdr:colOff>114300</xdr:colOff>
      <xdr:row>39</xdr:row>
      <xdr:rowOff>118915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70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15356</xdr:rowOff>
    </xdr:from>
    <xdr:to>
      <xdr:col>112</xdr:col>
      <xdr:colOff>38100</xdr:colOff>
      <xdr:row>39</xdr:row>
      <xdr:rowOff>116956</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70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133483</xdr:rowOff>
    </xdr:from>
    <xdr:ext cx="469744"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088428" y="647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22900</xdr:rowOff>
    </xdr:from>
    <xdr:to>
      <xdr:col>107</xdr:col>
      <xdr:colOff>101600</xdr:colOff>
      <xdr:row>39</xdr:row>
      <xdr:rowOff>124500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70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141027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48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39425</xdr:rowOff>
    </xdr:from>
    <xdr:to>
      <xdr:col>102</xdr:col>
      <xdr:colOff>165100</xdr:colOff>
      <xdr:row>39</xdr:row>
      <xdr:rowOff>141025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72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157552</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501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48046</xdr:rowOff>
    </xdr:from>
    <xdr:to>
      <xdr:col>98</xdr:col>
      <xdr:colOff>38100</xdr:colOff>
      <xdr:row>39</xdr:row>
      <xdr:rowOff>149646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73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166173</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531650" y="6509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167192</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682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については電力・ガス・食料品等価格高騰緊急支援給付金事業が減少したものの、低所得世帯支援に係る給付金事業により大きく増加している。衛生費については吾妻郡内統一のゴミ処理施設建設に向けての積立金により大きく増加している。商工費は緊急経済対策商品券支給事業が減少したことによ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年度決算と比較して</a:t>
          </a:r>
          <a:r>
            <a:rPr kumimoji="1" lang="en-US" altLang="ja-JP" sz="1300">
              <a:latin typeface="ＭＳ Ｐゴシック" panose="020B0600070205080204" pitchFamily="50" charset="-128"/>
              <a:ea typeface="ＭＳ Ｐゴシック" panose="020B0600070205080204" pitchFamily="50" charset="-128"/>
            </a:rPr>
            <a:t>18,000</a:t>
          </a:r>
          <a:r>
            <a:rPr kumimoji="1" lang="ja-JP" altLang="en-US" sz="1300">
              <a:latin typeface="ＭＳ Ｐゴシック" panose="020B0600070205080204" pitchFamily="50" charset="-128"/>
              <a:ea typeface="ＭＳ Ｐゴシック" panose="020B0600070205080204" pitchFamily="50" charset="-128"/>
            </a:rPr>
            <a:t>円以上減少している。公債費については総額が減少しているが、単年度の償還額が少しずつ増加しているため新規発行債の抑制により数値の悪化防止に努める。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群馬県東吾妻町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財政調整基金の取崩を</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2,300</a:t>
          </a:r>
          <a:r>
            <a:rPr kumimoji="1" lang="ja-JP" altLang="en-US" sz="1400">
              <a:latin typeface="ＭＳ ゴシック" pitchFamily="49" charset="-128"/>
              <a:ea typeface="ＭＳ ゴシック" pitchFamily="49" charset="-128"/>
            </a:rPr>
            <a:t>万円行ったため、標準財政規模比で</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ポイント減少している。実質収支額の比率は増えたものの実質単年度収支がマイナスになっているため、この状況が続かないよう経費の見直しに努める。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群馬県東吾妻町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全体の黒字額は標準財政規模比で</a:t>
          </a:r>
          <a:r>
            <a:rPr kumimoji="1" lang="en-US" altLang="ja-JP" sz="1400">
              <a:latin typeface="ＭＳ ゴシック" pitchFamily="49" charset="-128"/>
              <a:ea typeface="ＭＳ ゴシック" pitchFamily="49" charset="-128"/>
            </a:rPr>
            <a:t>1.42</a:t>
          </a:r>
          <a:r>
            <a:rPr kumimoji="1" lang="ja-JP" altLang="en-US" sz="1400">
              <a:latin typeface="ＭＳ ゴシック" pitchFamily="49" charset="-128"/>
              <a:ea typeface="ＭＳ ゴシック" pitchFamily="49" charset="-128"/>
            </a:rPr>
            <a:t>ポイント減少した。一般会計と国民健康保険特別会計以外は全体的に黒字額が減少している。後期高齢者医療特別会計に純計額の計算の際に歳入の一部を一般会計に移行したため赤字となっており、下水道事業特別会計は公営企業会計への移行のタイミングで歳入の一部が翌年度になってしまったことにより赤字となっている。全体的な黒字額が減少しているため、公営企業の独立採算も含めて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tamura-y22\Desktop\&#36001;&#25919;&#29366;&#27841;&#36039;&#26009;&#38598;&#12481;&#12455;&#12483;&#12463;&#29992;(&#65411;&#65438;&#65405;&#65400;&#65412;&#65391;&#65420;&#65439;)\&#12304;&#36001;&#25919;&#29366;&#27841;&#36039;&#26009;&#38598;&#12305;_104299_&#26481;&#21566;&#22971;&#30010;_2023(2&#22238;&#30446;).xlsx" TargetMode="External"/><Relationship Id="rId1" Type="http://schemas.openxmlformats.org/officeDocument/2006/relationships/externalLinkPath" Target="/Users/tamura-y22/Desktop/&#36001;&#25919;&#29366;&#27841;&#36039;&#26009;&#38598;&#12481;&#12455;&#12483;&#12463;&#29992;(&#65411;&#65438;&#65405;&#65400;&#65412;&#65391;&#65420;&#65439;)/&#12304;&#36001;&#25919;&#29366;&#27841;&#36039;&#26009;&#38598;&#12305;_104299_&#26481;&#21566;&#22971;&#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57.4</v>
          </cell>
          <cell r="BX51">
            <v>44.4</v>
          </cell>
        </row>
        <row r="53">
          <cell r="BP53">
            <v>47.8</v>
          </cell>
          <cell r="BX53">
            <v>47.8</v>
          </cell>
        </row>
        <row r="55">
          <cell r="AN55" t="str">
            <v>類似団体内平均値</v>
          </cell>
          <cell r="BP55">
            <v>21</v>
          </cell>
          <cell r="BX55">
            <v>23.5</v>
          </cell>
        </row>
        <row r="57">
          <cell r="BP57">
            <v>61.4</v>
          </cell>
          <cell r="BX57">
            <v>62</v>
          </cell>
        </row>
        <row r="72">
          <cell r="BP72" t="str">
            <v>R01</v>
          </cell>
          <cell r="BX72" t="str">
            <v>R02</v>
          </cell>
          <cell r="CF72" t="str">
            <v>R03</v>
          </cell>
          <cell r="CN72" t="str">
            <v>R04</v>
          </cell>
          <cell r="CV72" t="str">
            <v>R05</v>
          </cell>
        </row>
        <row r="73">
          <cell r="AN73" t="str">
            <v>当該団体値</v>
          </cell>
          <cell r="BP73">
            <v>57.4</v>
          </cell>
          <cell r="BX73">
            <v>44.4</v>
          </cell>
          <cell r="CF73">
            <v>27.2</v>
          </cell>
          <cell r="CN73">
            <v>19.7</v>
          </cell>
          <cell r="CV73">
            <v>13.7</v>
          </cell>
        </row>
        <row r="75">
          <cell r="BP75">
            <v>11.7</v>
          </cell>
          <cell r="BX75">
            <v>11.3</v>
          </cell>
          <cell r="CF75">
            <v>11.3</v>
          </cell>
          <cell r="CN75">
            <v>11.2</v>
          </cell>
          <cell r="CV75">
            <v>11.7</v>
          </cell>
        </row>
        <row r="77">
          <cell r="AN77" t="str">
            <v>類似団体内平均値</v>
          </cell>
          <cell r="BP77">
            <v>21</v>
          </cell>
          <cell r="BX77">
            <v>23.5</v>
          </cell>
          <cell r="CF77">
            <v>8.5</v>
          </cell>
          <cell r="CN77">
            <v>0</v>
          </cell>
          <cell r="CV77">
            <v>0</v>
          </cell>
        </row>
        <row r="79">
          <cell r="BP79">
            <v>9.1999999999999993</v>
          </cell>
          <cell r="BX79">
            <v>8.6</v>
          </cell>
          <cell r="CF79">
            <v>8.1999999999999993</v>
          </cell>
          <cell r="CN79">
            <v>8.4</v>
          </cell>
          <cell r="CV79">
            <v>8.5</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DO56"/>
  <sheetViews>
    <sheetView showGridLines="0" tabSelected="1" zoomScaleNormal="100"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77</v>
      </c>
      <c r="C2" s="182"/>
      <c r="D2" s="183"/>
    </row>
    <row r="3" spans="1:119" ht="18.75" customHeight="1" thickBot="1" x14ac:dyDescent="0.25">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8619386</v>
      </c>
      <c r="BO4" s="371"/>
      <c r="BP4" s="371"/>
      <c r="BQ4" s="371"/>
      <c r="BR4" s="371"/>
      <c r="BS4" s="371"/>
      <c r="BT4" s="371"/>
      <c r="BU4" s="372"/>
      <c r="BV4" s="370">
        <v>8661687</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5.3</v>
      </c>
      <c r="CU4" s="377"/>
      <c r="CV4" s="377"/>
      <c r="CW4" s="377"/>
      <c r="CX4" s="377"/>
      <c r="CY4" s="377"/>
      <c r="CZ4" s="377"/>
      <c r="DA4" s="378"/>
      <c r="DB4" s="376">
        <v>4.9000000000000004</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8241681</v>
      </c>
      <c r="BO5" s="408"/>
      <c r="BP5" s="408"/>
      <c r="BQ5" s="408"/>
      <c r="BR5" s="408"/>
      <c r="BS5" s="408"/>
      <c r="BT5" s="408"/>
      <c r="BU5" s="409"/>
      <c r="BV5" s="407">
        <v>8330858</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96.2</v>
      </c>
      <c r="CU5" s="405"/>
      <c r="CV5" s="405"/>
      <c r="CW5" s="405"/>
      <c r="CX5" s="405"/>
      <c r="CY5" s="405"/>
      <c r="CZ5" s="405"/>
      <c r="DA5" s="406"/>
      <c r="DB5" s="404">
        <v>93.4</v>
      </c>
      <c r="DC5" s="405"/>
      <c r="DD5" s="405"/>
      <c r="DE5" s="405"/>
      <c r="DF5" s="405"/>
      <c r="DG5" s="405"/>
      <c r="DH5" s="405"/>
      <c r="DI5" s="406"/>
    </row>
    <row r="6" spans="1:119" ht="18.75" customHeight="1" x14ac:dyDescent="0.2">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377705</v>
      </c>
      <c r="BO6" s="408"/>
      <c r="BP6" s="408"/>
      <c r="BQ6" s="408"/>
      <c r="BR6" s="408"/>
      <c r="BS6" s="408"/>
      <c r="BT6" s="408"/>
      <c r="BU6" s="409"/>
      <c r="BV6" s="407">
        <v>330829</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96.7</v>
      </c>
      <c r="CU6" s="445"/>
      <c r="CV6" s="445"/>
      <c r="CW6" s="445"/>
      <c r="CX6" s="445"/>
      <c r="CY6" s="445"/>
      <c r="CZ6" s="445"/>
      <c r="DA6" s="446"/>
      <c r="DB6" s="444">
        <v>94.6</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72194</v>
      </c>
      <c r="BO7" s="408"/>
      <c r="BP7" s="408"/>
      <c r="BQ7" s="408"/>
      <c r="BR7" s="408"/>
      <c r="BS7" s="408"/>
      <c r="BT7" s="408"/>
      <c r="BU7" s="409"/>
      <c r="BV7" s="407">
        <v>49842</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5774053</v>
      </c>
      <c r="CU7" s="408"/>
      <c r="CV7" s="408"/>
      <c r="CW7" s="408"/>
      <c r="CX7" s="408"/>
      <c r="CY7" s="408"/>
      <c r="CZ7" s="408"/>
      <c r="DA7" s="409"/>
      <c r="DB7" s="407">
        <v>5754287</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305511</v>
      </c>
      <c r="BO8" s="408"/>
      <c r="BP8" s="408"/>
      <c r="BQ8" s="408"/>
      <c r="BR8" s="408"/>
      <c r="BS8" s="408"/>
      <c r="BT8" s="408"/>
      <c r="BU8" s="409"/>
      <c r="BV8" s="407">
        <v>280987</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0.38</v>
      </c>
      <c r="CU8" s="448"/>
      <c r="CV8" s="448"/>
      <c r="CW8" s="448"/>
      <c r="CX8" s="448"/>
      <c r="CY8" s="448"/>
      <c r="CZ8" s="448"/>
      <c r="DA8" s="449"/>
      <c r="DB8" s="447">
        <v>0.37</v>
      </c>
      <c r="DC8" s="448"/>
      <c r="DD8" s="448"/>
      <c r="DE8" s="448"/>
      <c r="DF8" s="448"/>
      <c r="DG8" s="448"/>
      <c r="DH8" s="448"/>
      <c r="DI8" s="449"/>
    </row>
    <row r="9" spans="1:119" ht="18.75" customHeight="1" thickBot="1" x14ac:dyDescent="0.25">
      <c r="A9" s="181"/>
      <c r="B9" s="401" t="s">
        <v>106</v>
      </c>
      <c r="C9" s="402"/>
      <c r="D9" s="402"/>
      <c r="E9" s="402"/>
      <c r="F9" s="402"/>
      <c r="G9" s="402"/>
      <c r="H9" s="402"/>
      <c r="I9" s="402"/>
      <c r="J9" s="402"/>
      <c r="K9" s="450"/>
      <c r="L9" s="451" t="s">
        <v>107</v>
      </c>
      <c r="M9" s="452"/>
      <c r="N9" s="452"/>
      <c r="O9" s="452"/>
      <c r="P9" s="452"/>
      <c r="Q9" s="453"/>
      <c r="R9" s="454">
        <v>12728</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24524</v>
      </c>
      <c r="BO9" s="408"/>
      <c r="BP9" s="408"/>
      <c r="BQ9" s="408"/>
      <c r="BR9" s="408"/>
      <c r="BS9" s="408"/>
      <c r="BT9" s="408"/>
      <c r="BU9" s="409"/>
      <c r="BV9" s="407">
        <v>2303</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17.600000000000001</v>
      </c>
      <c r="CU9" s="405"/>
      <c r="CV9" s="405"/>
      <c r="CW9" s="405"/>
      <c r="CX9" s="405"/>
      <c r="CY9" s="405"/>
      <c r="CZ9" s="405"/>
      <c r="DA9" s="406"/>
      <c r="DB9" s="404">
        <v>17.899999999999999</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112</v>
      </c>
      <c r="M10" s="437"/>
      <c r="N10" s="437"/>
      <c r="O10" s="437"/>
      <c r="P10" s="437"/>
      <c r="Q10" s="438"/>
      <c r="R10" s="458">
        <v>14033</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2439</v>
      </c>
      <c r="BO10" s="408"/>
      <c r="BP10" s="408"/>
      <c r="BQ10" s="408"/>
      <c r="BR10" s="408"/>
      <c r="BS10" s="408"/>
      <c r="BT10" s="408"/>
      <c r="BU10" s="409"/>
      <c r="BV10" s="407">
        <v>51583</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81"/>
      <c r="B12" s="467" t="s">
        <v>123</v>
      </c>
      <c r="C12" s="468"/>
      <c r="D12" s="468"/>
      <c r="E12" s="468"/>
      <c r="F12" s="468"/>
      <c r="G12" s="468"/>
      <c r="H12" s="468"/>
      <c r="I12" s="468"/>
      <c r="J12" s="468"/>
      <c r="K12" s="469"/>
      <c r="L12" s="476" t="s">
        <v>124</v>
      </c>
      <c r="M12" s="477"/>
      <c r="N12" s="477"/>
      <c r="O12" s="477"/>
      <c r="P12" s="477"/>
      <c r="Q12" s="478"/>
      <c r="R12" s="479">
        <v>12339</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123000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130</v>
      </c>
      <c r="N13" s="499"/>
      <c r="O13" s="499"/>
      <c r="P13" s="499"/>
      <c r="Q13" s="500"/>
      <c r="R13" s="491">
        <v>12050</v>
      </c>
      <c r="S13" s="492"/>
      <c r="T13" s="492"/>
      <c r="U13" s="492"/>
      <c r="V13" s="493"/>
      <c r="W13" s="423" t="s">
        <v>131</v>
      </c>
      <c r="X13" s="424"/>
      <c r="Y13" s="424"/>
      <c r="Z13" s="424"/>
      <c r="AA13" s="424"/>
      <c r="AB13" s="414"/>
      <c r="AC13" s="458">
        <v>970</v>
      </c>
      <c r="AD13" s="459"/>
      <c r="AE13" s="459"/>
      <c r="AF13" s="459"/>
      <c r="AG13" s="501"/>
      <c r="AH13" s="458">
        <v>1139</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-96037</v>
      </c>
      <c r="BO13" s="408"/>
      <c r="BP13" s="408"/>
      <c r="BQ13" s="408"/>
      <c r="BR13" s="408"/>
      <c r="BS13" s="408"/>
      <c r="BT13" s="408"/>
      <c r="BU13" s="409"/>
      <c r="BV13" s="407">
        <v>53886</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11.7</v>
      </c>
      <c r="CU13" s="405"/>
      <c r="CV13" s="405"/>
      <c r="CW13" s="405"/>
      <c r="CX13" s="405"/>
      <c r="CY13" s="405"/>
      <c r="CZ13" s="405"/>
      <c r="DA13" s="406"/>
      <c r="DB13" s="404">
        <v>11.2</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135</v>
      </c>
      <c r="M14" s="489"/>
      <c r="N14" s="489"/>
      <c r="O14" s="489"/>
      <c r="P14" s="489"/>
      <c r="Q14" s="490"/>
      <c r="R14" s="491">
        <v>12661</v>
      </c>
      <c r="S14" s="492"/>
      <c r="T14" s="492"/>
      <c r="U14" s="492"/>
      <c r="V14" s="493"/>
      <c r="W14" s="397"/>
      <c r="X14" s="398"/>
      <c r="Y14" s="398"/>
      <c r="Z14" s="398"/>
      <c r="AA14" s="398"/>
      <c r="AB14" s="387"/>
      <c r="AC14" s="494">
        <v>14.9</v>
      </c>
      <c r="AD14" s="495"/>
      <c r="AE14" s="495"/>
      <c r="AF14" s="495"/>
      <c r="AG14" s="496"/>
      <c r="AH14" s="494">
        <v>16</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13.7</v>
      </c>
      <c r="CU14" s="506"/>
      <c r="CV14" s="506"/>
      <c r="CW14" s="506"/>
      <c r="CX14" s="506"/>
      <c r="CY14" s="506"/>
      <c r="CZ14" s="506"/>
      <c r="DA14" s="507"/>
      <c r="DB14" s="505">
        <v>19.7</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130</v>
      </c>
      <c r="N15" s="499"/>
      <c r="O15" s="499"/>
      <c r="P15" s="499"/>
      <c r="Q15" s="500"/>
      <c r="R15" s="491">
        <v>12393</v>
      </c>
      <c r="S15" s="492"/>
      <c r="T15" s="492"/>
      <c r="U15" s="492"/>
      <c r="V15" s="493"/>
      <c r="W15" s="423" t="s">
        <v>137</v>
      </c>
      <c r="X15" s="424"/>
      <c r="Y15" s="424"/>
      <c r="Z15" s="424"/>
      <c r="AA15" s="424"/>
      <c r="AB15" s="414"/>
      <c r="AC15" s="458">
        <v>1672</v>
      </c>
      <c r="AD15" s="459"/>
      <c r="AE15" s="459"/>
      <c r="AF15" s="459"/>
      <c r="AG15" s="501"/>
      <c r="AH15" s="458">
        <v>1774</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2085462</v>
      </c>
      <c r="BO15" s="371"/>
      <c r="BP15" s="371"/>
      <c r="BQ15" s="371"/>
      <c r="BR15" s="371"/>
      <c r="BS15" s="371"/>
      <c r="BT15" s="371"/>
      <c r="BU15" s="372"/>
      <c r="BV15" s="370">
        <v>1939675</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25.6</v>
      </c>
      <c r="AD16" s="495"/>
      <c r="AE16" s="495"/>
      <c r="AF16" s="495"/>
      <c r="AG16" s="496"/>
      <c r="AH16" s="494">
        <v>25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5205366</v>
      </c>
      <c r="BO16" s="408"/>
      <c r="BP16" s="408"/>
      <c r="BQ16" s="408"/>
      <c r="BR16" s="408"/>
      <c r="BS16" s="408"/>
      <c r="BT16" s="408"/>
      <c r="BU16" s="409"/>
      <c r="BV16" s="407">
        <v>5182197</v>
      </c>
      <c r="BW16" s="408"/>
      <c r="BX16" s="408"/>
      <c r="BY16" s="408"/>
      <c r="BZ16" s="408"/>
      <c r="CA16" s="408"/>
      <c r="CB16" s="408"/>
      <c r="CC16" s="409"/>
      <c r="CD16" s="194"/>
      <c r="CE16" s="521" t="s">
        <v>143</v>
      </c>
      <c r="CF16" s="521"/>
      <c r="CG16" s="521"/>
      <c r="CH16" s="521"/>
      <c r="CI16" s="521"/>
      <c r="CJ16" s="521"/>
      <c r="CK16" s="521"/>
      <c r="CL16" s="521"/>
      <c r="CM16" s="521"/>
      <c r="CN16" s="521"/>
      <c r="CO16" s="521"/>
      <c r="CP16" s="521"/>
      <c r="CQ16" s="521"/>
      <c r="CR16" s="521"/>
      <c r="CS16" s="522"/>
      <c r="CT16" s="404">
        <v>7.6</v>
      </c>
      <c r="CU16" s="405"/>
      <c r="CV16" s="405"/>
      <c r="CW16" s="405"/>
      <c r="CX16" s="405"/>
      <c r="CY16" s="405"/>
      <c r="CZ16" s="405"/>
      <c r="DA16" s="406"/>
      <c r="DB16" s="404" t="s">
        <v>122</v>
      </c>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144</v>
      </c>
      <c r="N17" s="519"/>
      <c r="O17" s="519"/>
      <c r="P17" s="519"/>
      <c r="Q17" s="520"/>
      <c r="R17" s="513" t="s">
        <v>145</v>
      </c>
      <c r="S17" s="514"/>
      <c r="T17" s="514"/>
      <c r="U17" s="514"/>
      <c r="V17" s="515"/>
      <c r="W17" s="423" t="s">
        <v>146</v>
      </c>
      <c r="X17" s="424"/>
      <c r="Y17" s="424"/>
      <c r="Z17" s="424"/>
      <c r="AA17" s="424"/>
      <c r="AB17" s="414"/>
      <c r="AC17" s="458">
        <v>3880</v>
      </c>
      <c r="AD17" s="459"/>
      <c r="AE17" s="459"/>
      <c r="AF17" s="459"/>
      <c r="AG17" s="501"/>
      <c r="AH17" s="458">
        <v>4192</v>
      </c>
      <c r="AI17" s="459"/>
      <c r="AJ17" s="459"/>
      <c r="AK17" s="459"/>
      <c r="AL17" s="460"/>
      <c r="AM17" s="436"/>
      <c r="AN17" s="437"/>
      <c r="AO17" s="437"/>
      <c r="AP17" s="437"/>
      <c r="AQ17" s="437"/>
      <c r="AR17" s="437"/>
      <c r="AS17" s="437"/>
      <c r="AT17" s="438"/>
      <c r="AU17" s="439"/>
      <c r="AV17" s="440"/>
      <c r="AW17" s="440"/>
      <c r="AX17" s="440"/>
      <c r="AY17" s="441" t="s">
        <v>147</v>
      </c>
      <c r="AZ17" s="442"/>
      <c r="BA17" s="442"/>
      <c r="BB17" s="442"/>
      <c r="BC17" s="442"/>
      <c r="BD17" s="442"/>
      <c r="BE17" s="442"/>
      <c r="BF17" s="442"/>
      <c r="BG17" s="442"/>
      <c r="BH17" s="442"/>
      <c r="BI17" s="442"/>
      <c r="BJ17" s="442"/>
      <c r="BK17" s="442"/>
      <c r="BL17" s="442"/>
      <c r="BM17" s="443"/>
      <c r="BN17" s="407">
        <v>2622579</v>
      </c>
      <c r="BO17" s="408"/>
      <c r="BP17" s="408"/>
      <c r="BQ17" s="408"/>
      <c r="BR17" s="408"/>
      <c r="BS17" s="408"/>
      <c r="BT17" s="408"/>
      <c r="BU17" s="409"/>
      <c r="BV17" s="407">
        <v>2436002</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148</v>
      </c>
      <c r="C18" s="450"/>
      <c r="D18" s="450"/>
      <c r="E18" s="530"/>
      <c r="F18" s="530"/>
      <c r="G18" s="530"/>
      <c r="H18" s="530"/>
      <c r="I18" s="530"/>
      <c r="J18" s="530"/>
      <c r="K18" s="530"/>
      <c r="L18" s="531">
        <v>253.91</v>
      </c>
      <c r="M18" s="531"/>
      <c r="N18" s="531"/>
      <c r="O18" s="531"/>
      <c r="P18" s="531"/>
      <c r="Q18" s="531"/>
      <c r="R18" s="532"/>
      <c r="S18" s="532"/>
      <c r="T18" s="532"/>
      <c r="U18" s="532"/>
      <c r="V18" s="533"/>
      <c r="W18" s="425"/>
      <c r="X18" s="426"/>
      <c r="Y18" s="426"/>
      <c r="Z18" s="426"/>
      <c r="AA18" s="426"/>
      <c r="AB18" s="417"/>
      <c r="AC18" s="534">
        <v>59.5</v>
      </c>
      <c r="AD18" s="535"/>
      <c r="AE18" s="535"/>
      <c r="AF18" s="535"/>
      <c r="AG18" s="536"/>
      <c r="AH18" s="534">
        <v>59</v>
      </c>
      <c r="AI18" s="535"/>
      <c r="AJ18" s="535"/>
      <c r="AK18" s="535"/>
      <c r="AL18" s="537"/>
      <c r="AM18" s="436"/>
      <c r="AN18" s="437"/>
      <c r="AO18" s="437"/>
      <c r="AP18" s="437"/>
      <c r="AQ18" s="437"/>
      <c r="AR18" s="437"/>
      <c r="AS18" s="437"/>
      <c r="AT18" s="438"/>
      <c r="AU18" s="439"/>
      <c r="AV18" s="440"/>
      <c r="AW18" s="440"/>
      <c r="AX18" s="440"/>
      <c r="AY18" s="441" t="s">
        <v>149</v>
      </c>
      <c r="AZ18" s="442"/>
      <c r="BA18" s="442"/>
      <c r="BB18" s="442"/>
      <c r="BC18" s="442"/>
      <c r="BD18" s="442"/>
      <c r="BE18" s="442"/>
      <c r="BF18" s="442"/>
      <c r="BG18" s="442"/>
      <c r="BH18" s="442"/>
      <c r="BI18" s="442"/>
      <c r="BJ18" s="442"/>
      <c r="BK18" s="442"/>
      <c r="BL18" s="442"/>
      <c r="BM18" s="443"/>
      <c r="BN18" s="407">
        <v>5595152</v>
      </c>
      <c r="BO18" s="408"/>
      <c r="BP18" s="408"/>
      <c r="BQ18" s="408"/>
      <c r="BR18" s="408"/>
      <c r="BS18" s="408"/>
      <c r="BT18" s="408"/>
      <c r="BU18" s="409"/>
      <c r="BV18" s="407">
        <v>5475600</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150</v>
      </c>
      <c r="C19" s="450"/>
      <c r="D19" s="450"/>
      <c r="E19" s="530"/>
      <c r="F19" s="530"/>
      <c r="G19" s="530"/>
      <c r="H19" s="530"/>
      <c r="I19" s="530"/>
      <c r="J19" s="530"/>
      <c r="K19" s="530"/>
      <c r="L19" s="538">
        <v>50</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151</v>
      </c>
      <c r="AZ19" s="442"/>
      <c r="BA19" s="442"/>
      <c r="BB19" s="442"/>
      <c r="BC19" s="442"/>
      <c r="BD19" s="442"/>
      <c r="BE19" s="442"/>
      <c r="BF19" s="442"/>
      <c r="BG19" s="442"/>
      <c r="BH19" s="442"/>
      <c r="BI19" s="442"/>
      <c r="BJ19" s="442"/>
      <c r="BK19" s="442"/>
      <c r="BL19" s="442"/>
      <c r="BM19" s="443"/>
      <c r="BN19" s="407">
        <v>6851816</v>
      </c>
      <c r="BO19" s="408"/>
      <c r="BP19" s="408"/>
      <c r="BQ19" s="408"/>
      <c r="BR19" s="408"/>
      <c r="BS19" s="408"/>
      <c r="BT19" s="408"/>
      <c r="BU19" s="409"/>
      <c r="BV19" s="407">
        <v>6773858</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152</v>
      </c>
      <c r="C20" s="450"/>
      <c r="D20" s="450"/>
      <c r="E20" s="530"/>
      <c r="F20" s="530"/>
      <c r="G20" s="530"/>
      <c r="H20" s="530"/>
      <c r="I20" s="530"/>
      <c r="J20" s="530"/>
      <c r="K20" s="530"/>
      <c r="L20" s="538">
        <v>5144</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153</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154</v>
      </c>
      <c r="C22" s="551"/>
      <c r="D22" s="552"/>
      <c r="E22" s="419" t="s">
        <v>1</v>
      </c>
      <c r="F22" s="424"/>
      <c r="G22" s="424"/>
      <c r="H22" s="424"/>
      <c r="I22" s="424"/>
      <c r="J22" s="424"/>
      <c r="K22" s="414"/>
      <c r="L22" s="419" t="s">
        <v>155</v>
      </c>
      <c r="M22" s="424"/>
      <c r="N22" s="424"/>
      <c r="O22" s="424"/>
      <c r="P22" s="414"/>
      <c r="Q22" s="582" t="s">
        <v>156</v>
      </c>
      <c r="R22" s="583"/>
      <c r="S22" s="583"/>
      <c r="T22" s="583"/>
      <c r="U22" s="583"/>
      <c r="V22" s="584"/>
      <c r="W22" s="550" t="s">
        <v>157</v>
      </c>
      <c r="X22" s="551"/>
      <c r="Y22" s="552"/>
      <c r="Z22" s="419" t="s">
        <v>1</v>
      </c>
      <c r="AA22" s="424"/>
      <c r="AB22" s="424"/>
      <c r="AC22" s="424"/>
      <c r="AD22" s="424"/>
      <c r="AE22" s="424"/>
      <c r="AF22" s="424"/>
      <c r="AG22" s="414"/>
      <c r="AH22" s="588" t="s">
        <v>158</v>
      </c>
      <c r="AI22" s="424"/>
      <c r="AJ22" s="424"/>
      <c r="AK22" s="424"/>
      <c r="AL22" s="414"/>
      <c r="AM22" s="588" t="s">
        <v>159</v>
      </c>
      <c r="AN22" s="589"/>
      <c r="AO22" s="589"/>
      <c r="AP22" s="589"/>
      <c r="AQ22" s="589"/>
      <c r="AR22" s="590"/>
      <c r="AS22" s="582" t="s">
        <v>156</v>
      </c>
      <c r="AT22" s="583"/>
      <c r="AU22" s="583"/>
      <c r="AV22" s="583"/>
      <c r="AW22" s="583"/>
      <c r="AX22" s="594"/>
      <c r="AY22" s="367" t="s">
        <v>160</v>
      </c>
      <c r="AZ22" s="368"/>
      <c r="BA22" s="368"/>
      <c r="BB22" s="368"/>
      <c r="BC22" s="368"/>
      <c r="BD22" s="368"/>
      <c r="BE22" s="368"/>
      <c r="BF22" s="368"/>
      <c r="BG22" s="368"/>
      <c r="BH22" s="368"/>
      <c r="BI22" s="368"/>
      <c r="BJ22" s="368"/>
      <c r="BK22" s="368"/>
      <c r="BL22" s="368"/>
      <c r="BM22" s="369"/>
      <c r="BN22" s="370">
        <v>10059646</v>
      </c>
      <c r="BO22" s="371"/>
      <c r="BP22" s="371"/>
      <c r="BQ22" s="371"/>
      <c r="BR22" s="371"/>
      <c r="BS22" s="371"/>
      <c r="BT22" s="371"/>
      <c r="BU22" s="372"/>
      <c r="BV22" s="370">
        <v>10658034</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161</v>
      </c>
      <c r="AZ23" s="442"/>
      <c r="BA23" s="442"/>
      <c r="BB23" s="442"/>
      <c r="BC23" s="442"/>
      <c r="BD23" s="442"/>
      <c r="BE23" s="442"/>
      <c r="BF23" s="442"/>
      <c r="BG23" s="442"/>
      <c r="BH23" s="442"/>
      <c r="BI23" s="442"/>
      <c r="BJ23" s="442"/>
      <c r="BK23" s="442"/>
      <c r="BL23" s="442"/>
      <c r="BM23" s="443"/>
      <c r="BN23" s="407">
        <v>8279301</v>
      </c>
      <c r="BO23" s="408"/>
      <c r="BP23" s="408"/>
      <c r="BQ23" s="408"/>
      <c r="BR23" s="408"/>
      <c r="BS23" s="408"/>
      <c r="BT23" s="408"/>
      <c r="BU23" s="409"/>
      <c r="BV23" s="407">
        <v>8741095</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162</v>
      </c>
      <c r="F24" s="437"/>
      <c r="G24" s="437"/>
      <c r="H24" s="437"/>
      <c r="I24" s="437"/>
      <c r="J24" s="437"/>
      <c r="K24" s="438"/>
      <c r="L24" s="458">
        <v>1</v>
      </c>
      <c r="M24" s="459"/>
      <c r="N24" s="459"/>
      <c r="O24" s="459"/>
      <c r="P24" s="501"/>
      <c r="Q24" s="458">
        <v>7200</v>
      </c>
      <c r="R24" s="459"/>
      <c r="S24" s="459"/>
      <c r="T24" s="459"/>
      <c r="U24" s="459"/>
      <c r="V24" s="501"/>
      <c r="W24" s="553"/>
      <c r="X24" s="554"/>
      <c r="Y24" s="555"/>
      <c r="Z24" s="457" t="s">
        <v>163</v>
      </c>
      <c r="AA24" s="437"/>
      <c r="AB24" s="437"/>
      <c r="AC24" s="437"/>
      <c r="AD24" s="437"/>
      <c r="AE24" s="437"/>
      <c r="AF24" s="437"/>
      <c r="AG24" s="438"/>
      <c r="AH24" s="458">
        <v>145</v>
      </c>
      <c r="AI24" s="459"/>
      <c r="AJ24" s="459"/>
      <c r="AK24" s="459"/>
      <c r="AL24" s="501"/>
      <c r="AM24" s="458">
        <v>458925</v>
      </c>
      <c r="AN24" s="459"/>
      <c r="AO24" s="459"/>
      <c r="AP24" s="459"/>
      <c r="AQ24" s="459"/>
      <c r="AR24" s="501"/>
      <c r="AS24" s="458">
        <v>3165</v>
      </c>
      <c r="AT24" s="459"/>
      <c r="AU24" s="459"/>
      <c r="AV24" s="459"/>
      <c r="AW24" s="459"/>
      <c r="AX24" s="460"/>
      <c r="AY24" s="523" t="s">
        <v>164</v>
      </c>
      <c r="AZ24" s="524"/>
      <c r="BA24" s="524"/>
      <c r="BB24" s="524"/>
      <c r="BC24" s="524"/>
      <c r="BD24" s="524"/>
      <c r="BE24" s="524"/>
      <c r="BF24" s="524"/>
      <c r="BG24" s="524"/>
      <c r="BH24" s="524"/>
      <c r="BI24" s="524"/>
      <c r="BJ24" s="524"/>
      <c r="BK24" s="524"/>
      <c r="BL24" s="524"/>
      <c r="BM24" s="525"/>
      <c r="BN24" s="407">
        <v>6900684</v>
      </c>
      <c r="BO24" s="408"/>
      <c r="BP24" s="408"/>
      <c r="BQ24" s="408"/>
      <c r="BR24" s="408"/>
      <c r="BS24" s="408"/>
      <c r="BT24" s="408"/>
      <c r="BU24" s="409"/>
      <c r="BV24" s="407">
        <v>7197453</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165</v>
      </c>
      <c r="F25" s="437"/>
      <c r="G25" s="437"/>
      <c r="H25" s="437"/>
      <c r="I25" s="437"/>
      <c r="J25" s="437"/>
      <c r="K25" s="438"/>
      <c r="L25" s="458">
        <v>1</v>
      </c>
      <c r="M25" s="459"/>
      <c r="N25" s="459"/>
      <c r="O25" s="459"/>
      <c r="P25" s="501"/>
      <c r="Q25" s="458">
        <v>5870</v>
      </c>
      <c r="R25" s="459"/>
      <c r="S25" s="459"/>
      <c r="T25" s="459"/>
      <c r="U25" s="459"/>
      <c r="V25" s="501"/>
      <c r="W25" s="553"/>
      <c r="X25" s="554"/>
      <c r="Y25" s="555"/>
      <c r="Z25" s="457" t="s">
        <v>166</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167</v>
      </c>
      <c r="AZ25" s="368"/>
      <c r="BA25" s="368"/>
      <c r="BB25" s="368"/>
      <c r="BC25" s="368"/>
      <c r="BD25" s="368"/>
      <c r="BE25" s="368"/>
      <c r="BF25" s="368"/>
      <c r="BG25" s="368"/>
      <c r="BH25" s="368"/>
      <c r="BI25" s="368"/>
      <c r="BJ25" s="368"/>
      <c r="BK25" s="368"/>
      <c r="BL25" s="368"/>
      <c r="BM25" s="369"/>
      <c r="BN25" s="370" t="s">
        <v>122</v>
      </c>
      <c r="BO25" s="371"/>
      <c r="BP25" s="371"/>
      <c r="BQ25" s="371"/>
      <c r="BR25" s="371"/>
      <c r="BS25" s="371"/>
      <c r="BT25" s="371"/>
      <c r="BU25" s="372"/>
      <c r="BV25" s="370" t="s">
        <v>122</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168</v>
      </c>
      <c r="F26" s="437"/>
      <c r="G26" s="437"/>
      <c r="H26" s="437"/>
      <c r="I26" s="437"/>
      <c r="J26" s="437"/>
      <c r="K26" s="438"/>
      <c r="L26" s="458">
        <v>1</v>
      </c>
      <c r="M26" s="459"/>
      <c r="N26" s="459"/>
      <c r="O26" s="459"/>
      <c r="P26" s="501"/>
      <c r="Q26" s="458">
        <v>5430</v>
      </c>
      <c r="R26" s="459"/>
      <c r="S26" s="459"/>
      <c r="T26" s="459"/>
      <c r="U26" s="459"/>
      <c r="V26" s="501"/>
      <c r="W26" s="553"/>
      <c r="X26" s="554"/>
      <c r="Y26" s="555"/>
      <c r="Z26" s="457" t="s">
        <v>169</v>
      </c>
      <c r="AA26" s="559"/>
      <c r="AB26" s="559"/>
      <c r="AC26" s="559"/>
      <c r="AD26" s="559"/>
      <c r="AE26" s="559"/>
      <c r="AF26" s="559"/>
      <c r="AG26" s="560"/>
      <c r="AH26" s="458">
        <v>8</v>
      </c>
      <c r="AI26" s="459"/>
      <c r="AJ26" s="459"/>
      <c r="AK26" s="459"/>
      <c r="AL26" s="501"/>
      <c r="AM26" s="458">
        <v>25592</v>
      </c>
      <c r="AN26" s="459"/>
      <c r="AO26" s="459"/>
      <c r="AP26" s="459"/>
      <c r="AQ26" s="459"/>
      <c r="AR26" s="501"/>
      <c r="AS26" s="458">
        <v>3199</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171</v>
      </c>
      <c r="F27" s="437"/>
      <c r="G27" s="437"/>
      <c r="H27" s="437"/>
      <c r="I27" s="437"/>
      <c r="J27" s="437"/>
      <c r="K27" s="438"/>
      <c r="L27" s="458">
        <v>1</v>
      </c>
      <c r="M27" s="459"/>
      <c r="N27" s="459"/>
      <c r="O27" s="459"/>
      <c r="P27" s="501"/>
      <c r="Q27" s="458">
        <v>2870</v>
      </c>
      <c r="R27" s="459"/>
      <c r="S27" s="459"/>
      <c r="T27" s="459"/>
      <c r="U27" s="459"/>
      <c r="V27" s="501"/>
      <c r="W27" s="553"/>
      <c r="X27" s="554"/>
      <c r="Y27" s="555"/>
      <c r="Z27" s="457" t="s">
        <v>172</v>
      </c>
      <c r="AA27" s="437"/>
      <c r="AB27" s="437"/>
      <c r="AC27" s="437"/>
      <c r="AD27" s="437"/>
      <c r="AE27" s="437"/>
      <c r="AF27" s="437"/>
      <c r="AG27" s="438"/>
      <c r="AH27" s="458">
        <v>24</v>
      </c>
      <c r="AI27" s="459"/>
      <c r="AJ27" s="459"/>
      <c r="AK27" s="459"/>
      <c r="AL27" s="501"/>
      <c r="AM27" s="458">
        <v>73320</v>
      </c>
      <c r="AN27" s="459"/>
      <c r="AO27" s="459"/>
      <c r="AP27" s="459"/>
      <c r="AQ27" s="459"/>
      <c r="AR27" s="501"/>
      <c r="AS27" s="458">
        <v>3055</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v>196749</v>
      </c>
      <c r="BO27" s="527"/>
      <c r="BP27" s="527"/>
      <c r="BQ27" s="527"/>
      <c r="BR27" s="527"/>
      <c r="BS27" s="527"/>
      <c r="BT27" s="527"/>
      <c r="BU27" s="528"/>
      <c r="BV27" s="526">
        <v>196749</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174</v>
      </c>
      <c r="F28" s="437"/>
      <c r="G28" s="437"/>
      <c r="H28" s="437"/>
      <c r="I28" s="437"/>
      <c r="J28" s="437"/>
      <c r="K28" s="438"/>
      <c r="L28" s="458">
        <v>1</v>
      </c>
      <c r="M28" s="459"/>
      <c r="N28" s="459"/>
      <c r="O28" s="459"/>
      <c r="P28" s="501"/>
      <c r="Q28" s="458">
        <v>2300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3700485</v>
      </c>
      <c r="BO28" s="371"/>
      <c r="BP28" s="371"/>
      <c r="BQ28" s="371"/>
      <c r="BR28" s="371"/>
      <c r="BS28" s="371"/>
      <c r="BT28" s="371"/>
      <c r="BU28" s="372"/>
      <c r="BV28" s="370">
        <v>3821046</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177</v>
      </c>
      <c r="F29" s="437"/>
      <c r="G29" s="437"/>
      <c r="H29" s="437"/>
      <c r="I29" s="437"/>
      <c r="J29" s="437"/>
      <c r="K29" s="438"/>
      <c r="L29" s="458">
        <v>12</v>
      </c>
      <c r="M29" s="459"/>
      <c r="N29" s="459"/>
      <c r="O29" s="459"/>
      <c r="P29" s="501"/>
      <c r="Q29" s="458">
        <v>2130</v>
      </c>
      <c r="R29" s="459"/>
      <c r="S29" s="459"/>
      <c r="T29" s="459"/>
      <c r="U29" s="459"/>
      <c r="V29" s="501"/>
      <c r="W29" s="556"/>
      <c r="X29" s="557"/>
      <c r="Y29" s="558"/>
      <c r="Z29" s="457" t="s">
        <v>178</v>
      </c>
      <c r="AA29" s="437"/>
      <c r="AB29" s="437"/>
      <c r="AC29" s="437"/>
      <c r="AD29" s="437"/>
      <c r="AE29" s="437"/>
      <c r="AF29" s="437"/>
      <c r="AG29" s="438"/>
      <c r="AH29" s="458">
        <v>169</v>
      </c>
      <c r="AI29" s="459"/>
      <c r="AJ29" s="459"/>
      <c r="AK29" s="459"/>
      <c r="AL29" s="501"/>
      <c r="AM29" s="458">
        <v>532245</v>
      </c>
      <c r="AN29" s="459"/>
      <c r="AO29" s="459"/>
      <c r="AP29" s="459"/>
      <c r="AQ29" s="459"/>
      <c r="AR29" s="501"/>
      <c r="AS29" s="458">
        <v>3149</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384209</v>
      </c>
      <c r="BO29" s="408"/>
      <c r="BP29" s="408"/>
      <c r="BQ29" s="408"/>
      <c r="BR29" s="408"/>
      <c r="BS29" s="408"/>
      <c r="BT29" s="408"/>
      <c r="BU29" s="409"/>
      <c r="BV29" s="407">
        <v>377664</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98.1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1093395</v>
      </c>
      <c r="BO30" s="527"/>
      <c r="BP30" s="527"/>
      <c r="BQ30" s="527"/>
      <c r="BR30" s="527"/>
      <c r="BS30" s="527"/>
      <c r="BT30" s="527"/>
      <c r="BU30" s="528"/>
      <c r="BV30" s="526">
        <v>1123511</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187</v>
      </c>
      <c r="D33" s="431"/>
      <c r="E33" s="396" t="s">
        <v>188</v>
      </c>
      <c r="F33" s="396"/>
      <c r="G33" s="396"/>
      <c r="H33" s="396"/>
      <c r="I33" s="396"/>
      <c r="J33" s="396"/>
      <c r="K33" s="396"/>
      <c r="L33" s="396"/>
      <c r="M33" s="396"/>
      <c r="N33" s="396"/>
      <c r="O33" s="396"/>
      <c r="P33" s="396"/>
      <c r="Q33" s="396"/>
      <c r="R33" s="396"/>
      <c r="S33" s="396"/>
      <c r="T33" s="206"/>
      <c r="U33" s="431" t="s">
        <v>187</v>
      </c>
      <c r="V33" s="431"/>
      <c r="W33" s="396" t="s">
        <v>188</v>
      </c>
      <c r="X33" s="396"/>
      <c r="Y33" s="396"/>
      <c r="Z33" s="396"/>
      <c r="AA33" s="396"/>
      <c r="AB33" s="396"/>
      <c r="AC33" s="396"/>
      <c r="AD33" s="396"/>
      <c r="AE33" s="396"/>
      <c r="AF33" s="396"/>
      <c r="AG33" s="396"/>
      <c r="AH33" s="396"/>
      <c r="AI33" s="396"/>
      <c r="AJ33" s="396"/>
      <c r="AK33" s="396"/>
      <c r="AL33" s="206"/>
      <c r="AM33" s="431" t="s">
        <v>187</v>
      </c>
      <c r="AN33" s="431"/>
      <c r="AO33" s="396" t="s">
        <v>188</v>
      </c>
      <c r="AP33" s="396"/>
      <c r="AQ33" s="396"/>
      <c r="AR33" s="396"/>
      <c r="AS33" s="396"/>
      <c r="AT33" s="396"/>
      <c r="AU33" s="396"/>
      <c r="AV33" s="396"/>
      <c r="AW33" s="396"/>
      <c r="AX33" s="396"/>
      <c r="AY33" s="396"/>
      <c r="AZ33" s="396"/>
      <c r="BA33" s="396"/>
      <c r="BB33" s="396"/>
      <c r="BC33" s="396"/>
      <c r="BD33" s="207"/>
      <c r="BE33" s="396" t="s">
        <v>189</v>
      </c>
      <c r="BF33" s="396"/>
      <c r="BG33" s="396" t="s">
        <v>190</v>
      </c>
      <c r="BH33" s="396"/>
      <c r="BI33" s="396"/>
      <c r="BJ33" s="396"/>
      <c r="BK33" s="396"/>
      <c r="BL33" s="396"/>
      <c r="BM33" s="396"/>
      <c r="BN33" s="396"/>
      <c r="BO33" s="396"/>
      <c r="BP33" s="396"/>
      <c r="BQ33" s="396"/>
      <c r="BR33" s="396"/>
      <c r="BS33" s="396"/>
      <c r="BT33" s="396"/>
      <c r="BU33" s="396"/>
      <c r="BV33" s="207"/>
      <c r="BW33" s="431" t="s">
        <v>189</v>
      </c>
      <c r="BX33" s="431"/>
      <c r="BY33" s="396" t="s">
        <v>191</v>
      </c>
      <c r="BZ33" s="396"/>
      <c r="CA33" s="396"/>
      <c r="CB33" s="396"/>
      <c r="CC33" s="396"/>
      <c r="CD33" s="396"/>
      <c r="CE33" s="396"/>
      <c r="CF33" s="396"/>
      <c r="CG33" s="396"/>
      <c r="CH33" s="396"/>
      <c r="CI33" s="396"/>
      <c r="CJ33" s="396"/>
      <c r="CK33" s="396"/>
      <c r="CL33" s="396"/>
      <c r="CM33" s="396"/>
      <c r="CN33" s="206"/>
      <c r="CO33" s="431" t="s">
        <v>187</v>
      </c>
      <c r="CP33" s="431"/>
      <c r="CQ33" s="396" t="s">
        <v>192</v>
      </c>
      <c r="CR33" s="396"/>
      <c r="CS33" s="396"/>
      <c r="CT33" s="396"/>
      <c r="CU33" s="396"/>
      <c r="CV33" s="396"/>
      <c r="CW33" s="396"/>
      <c r="CX33" s="396"/>
      <c r="CY33" s="396"/>
      <c r="CZ33" s="396"/>
      <c r="DA33" s="396"/>
      <c r="DB33" s="396"/>
      <c r="DC33" s="396"/>
      <c r="DD33" s="396"/>
      <c r="DE33" s="396"/>
      <c r="DF33" s="206"/>
      <c r="DG33" s="596" t="s">
        <v>193</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国民健康保険特別会計（事業勘定）</v>
      </c>
      <c r="X34" s="598"/>
      <c r="Y34" s="598"/>
      <c r="Z34" s="598"/>
      <c r="AA34" s="598"/>
      <c r="AB34" s="598"/>
      <c r="AC34" s="598"/>
      <c r="AD34" s="598"/>
      <c r="AE34" s="598"/>
      <c r="AF34" s="598"/>
      <c r="AG34" s="598"/>
      <c r="AH34" s="598"/>
      <c r="AI34" s="598"/>
      <c r="AJ34" s="598"/>
      <c r="AK34" s="598"/>
      <c r="AL34" s="181"/>
      <c r="AM34" s="597">
        <f>IF(AO34="","",MAX(C34:D43,U34:V43)+1)</f>
        <v>7</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81"/>
      <c r="BE34" s="597">
        <f>IF(BG34="","",MAX(C34:D43,U34:V43,AM34:AN43)+1)</f>
        <v>8</v>
      </c>
      <c r="BF34" s="597"/>
      <c r="BG34" s="598" t="str">
        <f>IF('各会計、関係団体の財政状況及び健全化判断比率'!B33="","",'各会計、関係団体の財政状況及び健全化判断比率'!B33)</f>
        <v>簡易水道特別会計</v>
      </c>
      <c r="BH34" s="598"/>
      <c r="BI34" s="598"/>
      <c r="BJ34" s="598"/>
      <c r="BK34" s="598"/>
      <c r="BL34" s="598"/>
      <c r="BM34" s="598"/>
      <c r="BN34" s="598"/>
      <c r="BO34" s="598"/>
      <c r="BP34" s="598"/>
      <c r="BQ34" s="598"/>
      <c r="BR34" s="598"/>
      <c r="BS34" s="598"/>
      <c r="BT34" s="598"/>
      <c r="BU34" s="598"/>
      <c r="BV34" s="181"/>
      <c r="BW34" s="597">
        <f>IF(BY34="","",MAX(C34:D43,U34:V43,AM34:AN43,BE34:BF43)+1)</f>
        <v>10</v>
      </c>
      <c r="BX34" s="597"/>
      <c r="BY34" s="598" t="str">
        <f>IF('各会計、関係団体の財政状況及び健全化判断比率'!B68="","",'各会計、関係団体の財政状況及び健全化判断比率'!B68)</f>
        <v>吾妻東部衛生施設組合</v>
      </c>
      <c r="BZ34" s="598"/>
      <c r="CA34" s="598"/>
      <c r="CB34" s="598"/>
      <c r="CC34" s="598"/>
      <c r="CD34" s="598"/>
      <c r="CE34" s="598"/>
      <c r="CF34" s="598"/>
      <c r="CG34" s="598"/>
      <c r="CH34" s="598"/>
      <c r="CI34" s="598"/>
      <c r="CJ34" s="598"/>
      <c r="CK34" s="598"/>
      <c r="CL34" s="598"/>
      <c r="CM34" s="598"/>
      <c r="CN34" s="181"/>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f>IF(E35="","",C34+1)</f>
        <v>2</v>
      </c>
      <c r="D35" s="597"/>
      <c r="E35" s="598" t="str">
        <f>IF('各会計、関係団体の財政状況及び健全化判断比率'!B8="","",'各会計、関係団体の財政状況及び健全化判断比率'!B8)</f>
        <v>地域開発事業特別会計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国民健康保険特別会計（施設勘定）</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f t="shared" ref="BE35:BE43" si="1">IF(BG35="","",BE34+1)</f>
        <v>9</v>
      </c>
      <c r="BF35" s="597"/>
      <c r="BG35" s="598" t="str">
        <f>IF('各会計、関係団体の財政状況及び健全化判断比率'!B34="","",'各会計、関係団体の財政状況及び健全化判断比率'!B34)</f>
        <v>下水道事業特別会計</v>
      </c>
      <c r="BH35" s="598"/>
      <c r="BI35" s="598"/>
      <c r="BJ35" s="598"/>
      <c r="BK35" s="598"/>
      <c r="BL35" s="598"/>
      <c r="BM35" s="598"/>
      <c r="BN35" s="598"/>
      <c r="BO35" s="598"/>
      <c r="BP35" s="598"/>
      <c r="BQ35" s="598"/>
      <c r="BR35" s="598"/>
      <c r="BS35" s="598"/>
      <c r="BT35" s="598"/>
      <c r="BU35" s="598"/>
      <c r="BV35" s="181"/>
      <c r="BW35" s="597">
        <f t="shared" ref="BW35:BW43" si="2">IF(BY35="","",BW34+1)</f>
        <v>11</v>
      </c>
      <c r="BX35" s="597"/>
      <c r="BY35" s="598" t="str">
        <f>IF('各会計、関係団体の財政状況及び健全化判断比率'!B69="","",'各会計、関係団体の財政状況及び健全化判断比率'!B69)</f>
        <v>吾妻広域町村圏振興整備組合（一般会計）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介護保険特別会計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12</v>
      </c>
      <c r="BX36" s="597"/>
      <c r="BY36" s="598" t="str">
        <f>IF('各会計、関係団体の財政状況及び健全化判断比率'!B70="","",'各会計、関係団体の財政状況及び健全化判断比率'!B70)</f>
        <v>吾妻広域町村圏振興整備組合（病院事業）</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6</v>
      </c>
      <c r="V37" s="597"/>
      <c r="W37" s="598" t="str">
        <f>IF('各会計、関係団体の財政状況及び健全化判断比率'!B31="","",'各会計、関係団体の財政状況及び健全化判断比率'!B31)</f>
        <v>後期高齢者医療特別会計</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13</v>
      </c>
      <c r="BX37" s="597"/>
      <c r="BY37" s="598" t="str">
        <f>IF('各会計、関係団体の財政状況及び健全化判断比率'!B71="","",'各会計、関係団体の財政状況及び健全化判断比率'!B71)</f>
        <v>群馬県後期高齢者医療広域連合（一般会計）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14</v>
      </c>
      <c r="BX38" s="597"/>
      <c r="BY38" s="598" t="str">
        <f>IF('各会計、関係団体の財政状況及び健全化判断比率'!B72="","",'各会計、関係団体の財政状況及び健全化判断比率'!B72)</f>
        <v>群馬県後期高齢者医療広域連合（事業会計）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15</v>
      </c>
      <c r="BX39" s="597"/>
      <c r="BY39" s="598" t="str">
        <f>IF('各会計、関係団体の財政状況及び健全化判断比率'!B73="","",'各会計、関係団体の財政状況及び健全化判断比率'!B73)</f>
        <v>群馬県市町村総合事務組合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16</v>
      </c>
      <c r="BX40" s="597"/>
      <c r="BY40" s="598" t="str">
        <f>IF('各会計、関係団体の財政状況及び健全化判断比率'!B74="","",'各会計、関係団体の財政状況及び健全化判断比率'!B74)</f>
        <v>群馬県市町村会館管理組合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17</v>
      </c>
      <c r="BX41" s="597"/>
      <c r="BY41" s="598" t="str">
        <f>IF('各会計、関係団体の財政状況及び健全化判断比率'!B75="","",'各会計、関係団体の財政状況及び健全化判断比率'!B75)</f>
        <v>烏帽子山植林組合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18</v>
      </c>
      <c r="BX42" s="597"/>
      <c r="BY42" s="598" t="str">
        <f>IF('各会計、関係団体の財政状況及び健全化判断比率'!B76="","",'各会計、関係団体の財政状況及び健全化判断比率'!B76)</f>
        <v>吾妻環境施設組合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IFLiDcI/PW2ohcRRlKzHeWYTe2121S3BBGR78kLEOs3Nu1fyLIePeiV8Dkkpzf2BYvNHMsPPvMLXQRXG2WnDsw==" saltValue="sj6mVcuo2uKogGXZaw1zg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rgb="FF92D050"/>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51" t="s">
        <v>534</v>
      </c>
      <c r="D34" s="1151"/>
      <c r="E34" s="1152"/>
      <c r="F34" s="32">
        <v>0.33</v>
      </c>
      <c r="G34" s="33">
        <v>0.2</v>
      </c>
      <c r="H34" s="33">
        <v>0.04</v>
      </c>
      <c r="I34" s="33">
        <v>0.09</v>
      </c>
      <c r="J34" s="34" t="s">
        <v>535</v>
      </c>
      <c r="K34" s="22"/>
      <c r="L34" s="22"/>
      <c r="M34" s="22"/>
      <c r="N34" s="22"/>
      <c r="O34" s="22"/>
      <c r="P34" s="22"/>
    </row>
    <row r="35" spans="1:16" ht="39" customHeight="1" x14ac:dyDescent="0.2">
      <c r="A35" s="22"/>
      <c r="B35" s="35"/>
      <c r="C35" s="1145" t="s">
        <v>536</v>
      </c>
      <c r="D35" s="1146"/>
      <c r="E35" s="1147"/>
      <c r="F35" s="36">
        <v>0.02</v>
      </c>
      <c r="G35" s="37">
        <v>0</v>
      </c>
      <c r="H35" s="37" t="s">
        <v>537</v>
      </c>
      <c r="I35" s="37" t="s">
        <v>538</v>
      </c>
      <c r="J35" s="38" t="s">
        <v>538</v>
      </c>
      <c r="K35" s="22"/>
      <c r="L35" s="22"/>
      <c r="M35" s="22"/>
      <c r="N35" s="22"/>
      <c r="O35" s="22"/>
      <c r="P35" s="22"/>
    </row>
    <row r="36" spans="1:16" ht="39" customHeight="1" x14ac:dyDescent="0.2">
      <c r="A36" s="22"/>
      <c r="B36" s="35"/>
      <c r="C36" s="1145" t="s">
        <v>539</v>
      </c>
      <c r="D36" s="1146"/>
      <c r="E36" s="1147"/>
      <c r="F36" s="36">
        <v>5.79</v>
      </c>
      <c r="G36" s="37">
        <v>3.42</v>
      </c>
      <c r="H36" s="37">
        <v>4.72</v>
      </c>
      <c r="I36" s="37">
        <v>4.8600000000000003</v>
      </c>
      <c r="J36" s="38">
        <v>5.28</v>
      </c>
      <c r="K36" s="22"/>
      <c r="L36" s="22"/>
      <c r="M36" s="22"/>
      <c r="N36" s="22"/>
      <c r="O36" s="22"/>
      <c r="P36" s="22"/>
    </row>
    <row r="37" spans="1:16" ht="39" customHeight="1" x14ac:dyDescent="0.2">
      <c r="A37" s="22"/>
      <c r="B37" s="35"/>
      <c r="C37" s="1145" t="s">
        <v>540</v>
      </c>
      <c r="D37" s="1146"/>
      <c r="E37" s="1147"/>
      <c r="F37" s="36">
        <v>0.69</v>
      </c>
      <c r="G37" s="37">
        <v>0.8</v>
      </c>
      <c r="H37" s="37">
        <v>2.15</v>
      </c>
      <c r="I37" s="37">
        <v>2.2999999999999998</v>
      </c>
      <c r="J37" s="38">
        <v>1.73</v>
      </c>
      <c r="K37" s="22"/>
      <c r="L37" s="22"/>
      <c r="M37" s="22"/>
      <c r="N37" s="22"/>
      <c r="O37" s="22"/>
      <c r="P37" s="22"/>
    </row>
    <row r="38" spans="1:16" ht="39" customHeight="1" x14ac:dyDescent="0.2">
      <c r="A38" s="22"/>
      <c r="B38" s="35"/>
      <c r="C38" s="1145" t="s">
        <v>541</v>
      </c>
      <c r="D38" s="1146"/>
      <c r="E38" s="1147"/>
      <c r="F38" s="36">
        <v>0.09</v>
      </c>
      <c r="G38" s="37">
        <v>0.06</v>
      </c>
      <c r="H38" s="37">
        <v>7.0000000000000007E-2</v>
      </c>
      <c r="I38" s="37">
        <v>0.16</v>
      </c>
      <c r="J38" s="38">
        <v>0.21</v>
      </c>
      <c r="K38" s="22"/>
      <c r="L38" s="22"/>
      <c r="M38" s="22"/>
      <c r="N38" s="22"/>
      <c r="O38" s="22"/>
      <c r="P38" s="22"/>
    </row>
    <row r="39" spans="1:16" ht="39" customHeight="1" x14ac:dyDescent="0.2">
      <c r="A39" s="22"/>
      <c r="B39" s="35"/>
      <c r="C39" s="1145" t="s">
        <v>542</v>
      </c>
      <c r="D39" s="1146"/>
      <c r="E39" s="1147"/>
      <c r="F39" s="36">
        <v>1.26</v>
      </c>
      <c r="G39" s="37">
        <v>1.1200000000000001</v>
      </c>
      <c r="H39" s="37">
        <v>1.47</v>
      </c>
      <c r="I39" s="37">
        <v>1.04</v>
      </c>
      <c r="J39" s="38">
        <v>0.12</v>
      </c>
      <c r="K39" s="22"/>
      <c r="L39" s="22"/>
      <c r="M39" s="22"/>
      <c r="N39" s="22"/>
      <c r="O39" s="22"/>
      <c r="P39" s="22"/>
    </row>
    <row r="40" spans="1:16" ht="39" customHeight="1" x14ac:dyDescent="0.2">
      <c r="A40" s="22"/>
      <c r="B40" s="35"/>
      <c r="C40" s="1145" t="s">
        <v>543</v>
      </c>
      <c r="D40" s="1146"/>
      <c r="E40" s="1147"/>
      <c r="F40" s="36">
        <v>1.33</v>
      </c>
      <c r="G40" s="37">
        <v>0.62</v>
      </c>
      <c r="H40" s="37">
        <v>0.94</v>
      </c>
      <c r="I40" s="37">
        <v>0</v>
      </c>
      <c r="J40" s="38">
        <v>0.02</v>
      </c>
      <c r="K40" s="22"/>
      <c r="L40" s="22"/>
      <c r="M40" s="22"/>
      <c r="N40" s="22"/>
      <c r="O40" s="22"/>
      <c r="P40" s="22"/>
    </row>
    <row r="41" spans="1:16" ht="39" customHeight="1" x14ac:dyDescent="0.2">
      <c r="A41" s="22"/>
      <c r="B41" s="35"/>
      <c r="C41" s="1145" t="s">
        <v>544</v>
      </c>
      <c r="D41" s="1146"/>
      <c r="E41" s="1147"/>
      <c r="F41" s="36">
        <v>0.16</v>
      </c>
      <c r="G41" s="37">
        <v>7.0000000000000007E-2</v>
      </c>
      <c r="H41" s="37">
        <v>0.01</v>
      </c>
      <c r="I41" s="37">
        <v>0.15</v>
      </c>
      <c r="J41" s="38">
        <v>0.02</v>
      </c>
      <c r="K41" s="22"/>
      <c r="L41" s="22"/>
      <c r="M41" s="22"/>
      <c r="N41" s="22"/>
      <c r="O41" s="22"/>
      <c r="P41" s="22"/>
    </row>
    <row r="42" spans="1:16" ht="39" customHeight="1" x14ac:dyDescent="0.2">
      <c r="A42" s="22"/>
      <c r="B42" s="39"/>
      <c r="C42" s="1145" t="s">
        <v>545</v>
      </c>
      <c r="D42" s="1146"/>
      <c r="E42" s="1147"/>
      <c r="F42" s="36" t="s">
        <v>489</v>
      </c>
      <c r="G42" s="37" t="s">
        <v>489</v>
      </c>
      <c r="H42" s="37" t="s">
        <v>489</v>
      </c>
      <c r="I42" s="37" t="s">
        <v>489</v>
      </c>
      <c r="J42" s="38" t="s">
        <v>489</v>
      </c>
      <c r="K42" s="22"/>
      <c r="L42" s="22"/>
      <c r="M42" s="22"/>
      <c r="N42" s="22"/>
      <c r="O42" s="22"/>
      <c r="P42" s="22"/>
    </row>
    <row r="43" spans="1:16" ht="39" customHeight="1" thickBot="1" x14ac:dyDescent="0.25">
      <c r="A43" s="22"/>
      <c r="B43" s="40"/>
      <c r="C43" s="1148" t="s">
        <v>546</v>
      </c>
      <c r="D43" s="1149"/>
      <c r="E43" s="1150"/>
      <c r="F43" s="41">
        <v>0.01</v>
      </c>
      <c r="G43" s="42">
        <v>0</v>
      </c>
      <c r="H43" s="42">
        <v>0</v>
      </c>
      <c r="I43" s="42">
        <v>0.01</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wUc1aSLO1LzZ26hHNwKLDiNAJI8xj4Sg52mQoosLw6ELMRg/tC5iU5BSRGGsEP/5VPJIQNy6dmltLwDpT5aqrQ==" saltValue="nws5Zvf5MSa1CLLX2sKXZ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rgb="FF92D050"/>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1090</v>
      </c>
      <c r="L45" s="60">
        <v>1150</v>
      </c>
      <c r="M45" s="60">
        <v>1205</v>
      </c>
      <c r="N45" s="60">
        <v>1214</v>
      </c>
      <c r="O45" s="61">
        <v>1210</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489</v>
      </c>
      <c r="L46" s="64" t="s">
        <v>489</v>
      </c>
      <c r="M46" s="64" t="s">
        <v>489</v>
      </c>
      <c r="N46" s="64" t="s">
        <v>489</v>
      </c>
      <c r="O46" s="65" t="s">
        <v>489</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489</v>
      </c>
      <c r="L47" s="64" t="s">
        <v>489</v>
      </c>
      <c r="M47" s="64" t="s">
        <v>489</v>
      </c>
      <c r="N47" s="64" t="s">
        <v>489</v>
      </c>
      <c r="O47" s="65" t="s">
        <v>489</v>
      </c>
      <c r="P47" s="48"/>
      <c r="Q47" s="48"/>
      <c r="R47" s="48"/>
      <c r="S47" s="48"/>
      <c r="T47" s="48"/>
      <c r="U47" s="48"/>
    </row>
    <row r="48" spans="1:21" ht="30.75" customHeight="1" x14ac:dyDescent="0.2">
      <c r="A48" s="48"/>
      <c r="B48" s="1155"/>
      <c r="C48" s="1156"/>
      <c r="D48" s="62"/>
      <c r="E48" s="1161" t="s">
        <v>13</v>
      </c>
      <c r="F48" s="1161"/>
      <c r="G48" s="1161"/>
      <c r="H48" s="1161"/>
      <c r="I48" s="1161"/>
      <c r="J48" s="1162"/>
      <c r="K48" s="63">
        <v>216</v>
      </c>
      <c r="L48" s="64">
        <v>203</v>
      </c>
      <c r="M48" s="64">
        <v>200</v>
      </c>
      <c r="N48" s="64">
        <v>191</v>
      </c>
      <c r="O48" s="65">
        <v>202</v>
      </c>
      <c r="P48" s="48"/>
      <c r="Q48" s="48"/>
      <c r="R48" s="48"/>
      <c r="S48" s="48"/>
      <c r="T48" s="48"/>
      <c r="U48" s="48"/>
    </row>
    <row r="49" spans="1:21" ht="30.75" customHeight="1" x14ac:dyDescent="0.2">
      <c r="A49" s="48"/>
      <c r="B49" s="1155"/>
      <c r="C49" s="1156"/>
      <c r="D49" s="62"/>
      <c r="E49" s="1161" t="s">
        <v>14</v>
      </c>
      <c r="F49" s="1161"/>
      <c r="G49" s="1161"/>
      <c r="H49" s="1161"/>
      <c r="I49" s="1161"/>
      <c r="J49" s="1162"/>
      <c r="K49" s="63">
        <v>38</v>
      </c>
      <c r="L49" s="64">
        <v>38</v>
      </c>
      <c r="M49" s="64">
        <v>69</v>
      </c>
      <c r="N49" s="64">
        <v>64</v>
      </c>
      <c r="O49" s="65">
        <v>52</v>
      </c>
      <c r="P49" s="48"/>
      <c r="Q49" s="48"/>
      <c r="R49" s="48"/>
      <c r="S49" s="48"/>
      <c r="T49" s="48"/>
      <c r="U49" s="48"/>
    </row>
    <row r="50" spans="1:21" ht="30.75" customHeight="1" x14ac:dyDescent="0.2">
      <c r="A50" s="48"/>
      <c r="B50" s="1155"/>
      <c r="C50" s="1156"/>
      <c r="D50" s="62"/>
      <c r="E50" s="1161" t="s">
        <v>15</v>
      </c>
      <c r="F50" s="1161"/>
      <c r="G50" s="1161"/>
      <c r="H50" s="1161"/>
      <c r="I50" s="1161"/>
      <c r="J50" s="1162"/>
      <c r="K50" s="63">
        <v>52</v>
      </c>
      <c r="L50" s="64" t="s">
        <v>489</v>
      </c>
      <c r="M50" s="64" t="s">
        <v>489</v>
      </c>
      <c r="N50" s="64" t="s">
        <v>489</v>
      </c>
      <c r="O50" s="65" t="s">
        <v>489</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489</v>
      </c>
      <c r="L51" s="64" t="s">
        <v>489</v>
      </c>
      <c r="M51" s="64" t="s">
        <v>489</v>
      </c>
      <c r="N51" s="64" t="s">
        <v>489</v>
      </c>
      <c r="O51" s="65" t="s">
        <v>489</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857</v>
      </c>
      <c r="L52" s="64">
        <v>889</v>
      </c>
      <c r="M52" s="64">
        <v>897</v>
      </c>
      <c r="N52" s="64">
        <v>891</v>
      </c>
      <c r="O52" s="65">
        <v>889</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539</v>
      </c>
      <c r="L53" s="69">
        <v>502</v>
      </c>
      <c r="M53" s="69">
        <v>577</v>
      </c>
      <c r="N53" s="69">
        <v>578</v>
      </c>
      <c r="O53" s="70">
        <v>575</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OOVpM1ZqmzX9omw3b3UrrCtNDHHbMXRA8o9IGxHCnnPTBL4jA5NDUPSsdP5Z0eoLnLf9HMKujH9ibw922zaj4w==" saltValue="GP2VYI7OWkjOaFz1oK8TH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rgb="FF92D050"/>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528</v>
      </c>
      <c r="J40" s="103" t="s">
        <v>529</v>
      </c>
      <c r="K40" s="103" t="s">
        <v>530</v>
      </c>
      <c r="L40" s="103" t="s">
        <v>531</v>
      </c>
      <c r="M40" s="104" t="s">
        <v>532</v>
      </c>
    </row>
    <row r="41" spans="2:13" ht="27.75" customHeight="1" x14ac:dyDescent="0.2">
      <c r="B41" s="1184" t="s">
        <v>30</v>
      </c>
      <c r="C41" s="1185"/>
      <c r="D41" s="105"/>
      <c r="E41" s="1190" t="s">
        <v>31</v>
      </c>
      <c r="F41" s="1190"/>
      <c r="G41" s="1190"/>
      <c r="H41" s="1191"/>
      <c r="I41" s="355">
        <v>11563</v>
      </c>
      <c r="J41" s="356">
        <v>11358</v>
      </c>
      <c r="K41" s="356">
        <v>11293</v>
      </c>
      <c r="L41" s="356">
        <v>10658</v>
      </c>
      <c r="M41" s="357">
        <v>10060</v>
      </c>
    </row>
    <row r="42" spans="2:13" ht="27.75" customHeight="1" x14ac:dyDescent="0.2">
      <c r="B42" s="1186"/>
      <c r="C42" s="1187"/>
      <c r="D42" s="106"/>
      <c r="E42" s="1192" t="s">
        <v>32</v>
      </c>
      <c r="F42" s="1192"/>
      <c r="G42" s="1192"/>
      <c r="H42" s="1193"/>
      <c r="I42" s="358" t="s">
        <v>489</v>
      </c>
      <c r="J42" s="359" t="s">
        <v>489</v>
      </c>
      <c r="K42" s="359" t="s">
        <v>489</v>
      </c>
      <c r="L42" s="359" t="s">
        <v>489</v>
      </c>
      <c r="M42" s="360" t="s">
        <v>489</v>
      </c>
    </row>
    <row r="43" spans="2:13" ht="27.75" customHeight="1" x14ac:dyDescent="0.2">
      <c r="B43" s="1186"/>
      <c r="C43" s="1187"/>
      <c r="D43" s="106"/>
      <c r="E43" s="1192" t="s">
        <v>33</v>
      </c>
      <c r="F43" s="1192"/>
      <c r="G43" s="1192"/>
      <c r="H43" s="1193"/>
      <c r="I43" s="358">
        <v>2689</v>
      </c>
      <c r="J43" s="359">
        <v>2465</v>
      </c>
      <c r="K43" s="359">
        <v>2325</v>
      </c>
      <c r="L43" s="359">
        <v>2252</v>
      </c>
      <c r="M43" s="360">
        <v>2184</v>
      </c>
    </row>
    <row r="44" spans="2:13" ht="27.75" customHeight="1" x14ac:dyDescent="0.2">
      <c r="B44" s="1186"/>
      <c r="C44" s="1187"/>
      <c r="D44" s="106"/>
      <c r="E44" s="1192" t="s">
        <v>34</v>
      </c>
      <c r="F44" s="1192"/>
      <c r="G44" s="1192"/>
      <c r="H44" s="1193"/>
      <c r="I44" s="358">
        <v>383</v>
      </c>
      <c r="J44" s="359">
        <v>585</v>
      </c>
      <c r="K44" s="359">
        <v>521</v>
      </c>
      <c r="L44" s="359">
        <v>457</v>
      </c>
      <c r="M44" s="360">
        <v>409</v>
      </c>
    </row>
    <row r="45" spans="2:13" ht="27.75" customHeight="1" x14ac:dyDescent="0.2">
      <c r="B45" s="1186"/>
      <c r="C45" s="1187"/>
      <c r="D45" s="106"/>
      <c r="E45" s="1192" t="s">
        <v>35</v>
      </c>
      <c r="F45" s="1192"/>
      <c r="G45" s="1192"/>
      <c r="H45" s="1193"/>
      <c r="I45" s="358">
        <v>2091</v>
      </c>
      <c r="J45" s="359">
        <v>2078</v>
      </c>
      <c r="K45" s="359">
        <v>2045</v>
      </c>
      <c r="L45" s="359">
        <v>2019</v>
      </c>
      <c r="M45" s="360">
        <v>1985</v>
      </c>
    </row>
    <row r="46" spans="2:13" ht="27.75" customHeight="1" x14ac:dyDescent="0.2">
      <c r="B46" s="1186"/>
      <c r="C46" s="1187"/>
      <c r="D46" s="107"/>
      <c r="E46" s="1192" t="s">
        <v>36</v>
      </c>
      <c r="F46" s="1192"/>
      <c r="G46" s="1192"/>
      <c r="H46" s="1193"/>
      <c r="I46" s="358">
        <v>8</v>
      </c>
      <c r="J46" s="359" t="s">
        <v>489</v>
      </c>
      <c r="K46" s="359" t="s">
        <v>489</v>
      </c>
      <c r="L46" s="359" t="s">
        <v>489</v>
      </c>
      <c r="M46" s="360">
        <v>6</v>
      </c>
    </row>
    <row r="47" spans="2:13" ht="27.75" customHeight="1" x14ac:dyDescent="0.2">
      <c r="B47" s="1186"/>
      <c r="C47" s="1187"/>
      <c r="D47" s="108"/>
      <c r="E47" s="1194" t="s">
        <v>37</v>
      </c>
      <c r="F47" s="1195"/>
      <c r="G47" s="1195"/>
      <c r="H47" s="1196"/>
      <c r="I47" s="358" t="s">
        <v>489</v>
      </c>
      <c r="J47" s="359" t="s">
        <v>489</v>
      </c>
      <c r="K47" s="359" t="s">
        <v>489</v>
      </c>
      <c r="L47" s="359" t="s">
        <v>489</v>
      </c>
      <c r="M47" s="360" t="s">
        <v>489</v>
      </c>
    </row>
    <row r="48" spans="2:13" ht="27.75" customHeight="1" x14ac:dyDescent="0.2">
      <c r="B48" s="1186"/>
      <c r="C48" s="1187"/>
      <c r="D48" s="106"/>
      <c r="E48" s="1192" t="s">
        <v>38</v>
      </c>
      <c r="F48" s="1192"/>
      <c r="G48" s="1192"/>
      <c r="H48" s="1193"/>
      <c r="I48" s="358" t="s">
        <v>489</v>
      </c>
      <c r="J48" s="359" t="s">
        <v>489</v>
      </c>
      <c r="K48" s="359" t="s">
        <v>489</v>
      </c>
      <c r="L48" s="359" t="s">
        <v>489</v>
      </c>
      <c r="M48" s="360" t="s">
        <v>489</v>
      </c>
    </row>
    <row r="49" spans="2:13" ht="27.75" customHeight="1" x14ac:dyDescent="0.2">
      <c r="B49" s="1188"/>
      <c r="C49" s="1189"/>
      <c r="D49" s="106"/>
      <c r="E49" s="1192" t="s">
        <v>39</v>
      </c>
      <c r="F49" s="1192"/>
      <c r="G49" s="1192"/>
      <c r="H49" s="1193"/>
      <c r="I49" s="358" t="s">
        <v>489</v>
      </c>
      <c r="J49" s="359" t="s">
        <v>489</v>
      </c>
      <c r="K49" s="359" t="s">
        <v>489</v>
      </c>
      <c r="L49" s="359" t="s">
        <v>489</v>
      </c>
      <c r="M49" s="360" t="s">
        <v>489</v>
      </c>
    </row>
    <row r="50" spans="2:13" ht="27.75" customHeight="1" x14ac:dyDescent="0.2">
      <c r="B50" s="1197" t="s">
        <v>40</v>
      </c>
      <c r="C50" s="1198"/>
      <c r="D50" s="109"/>
      <c r="E50" s="1192" t="s">
        <v>41</v>
      </c>
      <c r="F50" s="1192"/>
      <c r="G50" s="1192"/>
      <c r="H50" s="1193"/>
      <c r="I50" s="358">
        <v>4361</v>
      </c>
      <c r="J50" s="359">
        <v>4688</v>
      </c>
      <c r="K50" s="359">
        <v>5154</v>
      </c>
      <c r="L50" s="359">
        <v>5228</v>
      </c>
      <c r="M50" s="360">
        <v>5157</v>
      </c>
    </row>
    <row r="51" spans="2:13" ht="27.75" customHeight="1" x14ac:dyDescent="0.2">
      <c r="B51" s="1186"/>
      <c r="C51" s="1187"/>
      <c r="D51" s="106"/>
      <c r="E51" s="1192" t="s">
        <v>42</v>
      </c>
      <c r="F51" s="1192"/>
      <c r="G51" s="1192"/>
      <c r="H51" s="1193"/>
      <c r="I51" s="358">
        <v>45</v>
      </c>
      <c r="J51" s="359">
        <v>39</v>
      </c>
      <c r="K51" s="359">
        <v>27</v>
      </c>
      <c r="L51" s="359">
        <v>13</v>
      </c>
      <c r="M51" s="360">
        <v>4</v>
      </c>
    </row>
    <row r="52" spans="2:13" ht="27.75" customHeight="1" x14ac:dyDescent="0.2">
      <c r="B52" s="1188"/>
      <c r="C52" s="1189"/>
      <c r="D52" s="106"/>
      <c r="E52" s="1192" t="s">
        <v>43</v>
      </c>
      <c r="F52" s="1192"/>
      <c r="G52" s="1192"/>
      <c r="H52" s="1193"/>
      <c r="I52" s="358">
        <v>9746</v>
      </c>
      <c r="J52" s="359">
        <v>9640</v>
      </c>
      <c r="K52" s="359">
        <v>9634</v>
      </c>
      <c r="L52" s="359">
        <v>9182</v>
      </c>
      <c r="M52" s="360">
        <v>8809</v>
      </c>
    </row>
    <row r="53" spans="2:13" ht="27.75" customHeight="1" thickBot="1" x14ac:dyDescent="0.25">
      <c r="B53" s="1199" t="s">
        <v>19</v>
      </c>
      <c r="C53" s="1200"/>
      <c r="D53" s="110"/>
      <c r="E53" s="1201" t="s">
        <v>44</v>
      </c>
      <c r="F53" s="1201"/>
      <c r="G53" s="1201"/>
      <c r="H53" s="1202"/>
      <c r="I53" s="361">
        <v>2581</v>
      </c>
      <c r="J53" s="362">
        <v>2119</v>
      </c>
      <c r="K53" s="362">
        <v>1369</v>
      </c>
      <c r="L53" s="362">
        <v>963</v>
      </c>
      <c r="M53" s="363">
        <v>674</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ZqHYr+MZOLOv3ISQLB7g4Kl4DkaQBukbVoxjs9g6C9qc/EUo4bxsN/qgftza8BjE8vDx7pNVi/02NQmMkQHLzQ==" saltValue="J6gtq0Ck53YDg8PquYDMM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92D050"/>
    <pageSetUpPr fitToPage="1"/>
  </sheetPr>
  <dimension ref="B1:W75"/>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530</v>
      </c>
      <c r="G54" s="119" t="s">
        <v>531</v>
      </c>
      <c r="H54" s="120" t="s">
        <v>532</v>
      </c>
    </row>
    <row r="55" spans="2:8" ht="52.5" customHeight="1" x14ac:dyDescent="0.2">
      <c r="B55" s="121"/>
      <c r="C55" s="1211" t="s">
        <v>46</v>
      </c>
      <c r="D55" s="1211"/>
      <c r="E55" s="1212"/>
      <c r="F55" s="122">
        <v>3769</v>
      </c>
      <c r="G55" s="122">
        <v>3821</v>
      </c>
      <c r="H55" s="123">
        <v>3700</v>
      </c>
    </row>
    <row r="56" spans="2:8" ht="52.5" customHeight="1" x14ac:dyDescent="0.2">
      <c r="B56" s="124"/>
      <c r="C56" s="1213" t="s">
        <v>47</v>
      </c>
      <c r="D56" s="1213"/>
      <c r="E56" s="1214"/>
      <c r="F56" s="125">
        <v>397</v>
      </c>
      <c r="G56" s="125">
        <v>378</v>
      </c>
      <c r="H56" s="126">
        <v>384</v>
      </c>
    </row>
    <row r="57" spans="2:8" ht="53.25" customHeight="1" x14ac:dyDescent="0.2">
      <c r="B57" s="124"/>
      <c r="C57" s="1215" t="s">
        <v>48</v>
      </c>
      <c r="D57" s="1215"/>
      <c r="E57" s="1216"/>
      <c r="F57" s="127">
        <v>1236</v>
      </c>
      <c r="G57" s="127">
        <v>1124</v>
      </c>
      <c r="H57" s="128">
        <v>1093</v>
      </c>
    </row>
    <row r="58" spans="2:8" ht="45.75" customHeight="1" x14ac:dyDescent="0.2">
      <c r="B58" s="129"/>
      <c r="C58" s="1203" t="s">
        <v>563</v>
      </c>
      <c r="D58" s="1204"/>
      <c r="E58" s="1205"/>
      <c r="F58" s="130">
        <v>665</v>
      </c>
      <c r="G58" s="130">
        <v>606</v>
      </c>
      <c r="H58" s="131">
        <v>546</v>
      </c>
    </row>
    <row r="59" spans="2:8" ht="45.75" customHeight="1" x14ac:dyDescent="0.2">
      <c r="B59" s="129"/>
      <c r="C59" s="1203" t="s">
        <v>564</v>
      </c>
      <c r="D59" s="1204"/>
      <c r="E59" s="1205"/>
      <c r="F59" s="130">
        <v>193</v>
      </c>
      <c r="G59" s="130">
        <v>185</v>
      </c>
      <c r="H59" s="131">
        <v>175</v>
      </c>
    </row>
    <row r="60" spans="2:8" ht="45.75" customHeight="1" x14ac:dyDescent="0.2">
      <c r="B60" s="129"/>
      <c r="C60" s="1203" t="s">
        <v>565</v>
      </c>
      <c r="D60" s="1204"/>
      <c r="E60" s="1205"/>
      <c r="F60" s="130">
        <v>112</v>
      </c>
      <c r="G60" s="130">
        <v>112</v>
      </c>
      <c r="H60" s="131">
        <v>112</v>
      </c>
    </row>
    <row r="61" spans="2:8" ht="45.75" customHeight="1" x14ac:dyDescent="0.2">
      <c r="B61" s="129"/>
      <c r="C61" s="1203" t="s">
        <v>567</v>
      </c>
      <c r="D61" s="1204"/>
      <c r="E61" s="1205"/>
      <c r="F61" s="130">
        <v>0</v>
      </c>
      <c r="G61" s="130">
        <v>0</v>
      </c>
      <c r="H61" s="131">
        <v>50</v>
      </c>
    </row>
    <row r="62" spans="2:8" ht="45.75" customHeight="1" thickBot="1" x14ac:dyDescent="0.25">
      <c r="B62" s="132"/>
      <c r="C62" s="1206" t="s">
        <v>566</v>
      </c>
      <c r="D62" s="1207"/>
      <c r="E62" s="1208"/>
      <c r="F62" s="133">
        <v>31</v>
      </c>
      <c r="G62" s="133">
        <v>40</v>
      </c>
      <c r="H62" s="134">
        <v>49</v>
      </c>
    </row>
    <row r="63" spans="2:8" ht="52.5" customHeight="1" thickBot="1" x14ac:dyDescent="0.25">
      <c r="B63" s="135"/>
      <c r="C63" s="1209" t="s">
        <v>49</v>
      </c>
      <c r="D63" s="1209"/>
      <c r="E63" s="1210"/>
      <c r="F63" s="136">
        <v>5403</v>
      </c>
      <c r="G63" s="136">
        <v>5322</v>
      </c>
      <c r="H63" s="137">
        <v>5178</v>
      </c>
    </row>
    <row r="64" spans="2:8" ht="13"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row r="71" s="1" customFormat="1" ht="13.5" hidden="1" customHeight="1" x14ac:dyDescent="0.2"/>
    <row r="72" s="1" customFormat="1" ht="13.5" hidden="1" customHeight="1" x14ac:dyDescent="0.2"/>
    <row r="73" s="1" customFormat="1" ht="13.5" hidden="1" customHeight="1" x14ac:dyDescent="0.2"/>
    <row r="74" s="1" customFormat="1" ht="13.5" hidden="1" customHeight="1" x14ac:dyDescent="0.2"/>
    <row r="75" s="1" customFormat="1" ht="13.5" hidden="1" customHeight="1" x14ac:dyDescent="0.2"/>
  </sheetData>
  <sheetProtection algorithmName="SHA-512" hashValue="qBfmrggjifmF162iBon4QMZOK64ewwnRrDmAYkYvHT7DFowz4gKJWsJylyrrH+Zst5khIN8ywAZGZAbzvK3SOQ==" saltValue="aj42bIW7leYWaF1yKMs9c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50AC5E-92F8-4DDD-9CA9-7B23F872E3A2}">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1219" customWidth="1"/>
    <col min="2" max="107" width="2.453125" style="1219" customWidth="1"/>
    <col min="108" max="108" width="6.08984375" style="1226" customWidth="1"/>
    <col min="109" max="109" width="5.90625" style="1225" customWidth="1"/>
    <col min="110" max="16384" width="8.6328125" style="1219" hidden="1"/>
  </cols>
  <sheetData>
    <row r="1" spans="1:109" ht="42.75" customHeight="1" x14ac:dyDescent="0.2">
      <c r="A1" s="1217"/>
      <c r="B1" s="1218"/>
      <c r="DD1" s="1219"/>
      <c r="DE1" s="1219"/>
    </row>
    <row r="2" spans="1:109" ht="25.5" customHeight="1" x14ac:dyDescent="0.2">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2">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ht="13" x14ac:dyDescent="0.2">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ht="13" x14ac:dyDescent="0.2">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ht="13" x14ac:dyDescent="0.2">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ht="13" x14ac:dyDescent="0.2">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ht="13" x14ac:dyDescent="0.2">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ht="13" x14ac:dyDescent="0.2">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ht="13" x14ac:dyDescent="0.2">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ht="13" x14ac:dyDescent="0.2">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ht="13" x14ac:dyDescent="0.2">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ht="13" x14ac:dyDescent="0.2">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ht="13" x14ac:dyDescent="0.2">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ht="13" x14ac:dyDescent="0.2">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ht="13" x14ac:dyDescent="0.2">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ht="13" x14ac:dyDescent="0.2">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ht="13" x14ac:dyDescent="0.2">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3" x14ac:dyDescent="0.2">
      <c r="DD19" s="1219"/>
      <c r="DE19" s="1219"/>
    </row>
    <row r="20" spans="1:109" ht="13" x14ac:dyDescent="0.2">
      <c r="DD20" s="1219"/>
      <c r="DE20" s="1219"/>
    </row>
    <row r="21" spans="1:109" ht="17.25" customHeight="1" x14ac:dyDescent="0.2">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2">
      <c r="B22" s="1225"/>
    </row>
    <row r="23" spans="1:109" ht="13" x14ac:dyDescent="0.2">
      <c r="B23" s="1225"/>
    </row>
    <row r="24" spans="1:109" ht="13" x14ac:dyDescent="0.2">
      <c r="B24" s="1225"/>
    </row>
    <row r="25" spans="1:109" ht="13" x14ac:dyDescent="0.2">
      <c r="B25" s="1225"/>
    </row>
    <row r="26" spans="1:109" ht="13" x14ac:dyDescent="0.2">
      <c r="B26" s="1225"/>
    </row>
    <row r="27" spans="1:109" ht="13" x14ac:dyDescent="0.2">
      <c r="B27" s="1225"/>
    </row>
    <row r="28" spans="1:109" ht="13" x14ac:dyDescent="0.2">
      <c r="B28" s="1225"/>
    </row>
    <row r="29" spans="1:109" ht="13" x14ac:dyDescent="0.2">
      <c r="B29" s="1225"/>
    </row>
    <row r="30" spans="1:109" ht="13" x14ac:dyDescent="0.2">
      <c r="B30" s="1225"/>
    </row>
    <row r="31" spans="1:109" ht="13" x14ac:dyDescent="0.2">
      <c r="B31" s="1225"/>
    </row>
    <row r="32" spans="1:109" ht="13" x14ac:dyDescent="0.2">
      <c r="B32" s="1225"/>
    </row>
    <row r="33" spans="2:109" ht="13" x14ac:dyDescent="0.2">
      <c r="B33" s="1225"/>
    </row>
    <row r="34" spans="2:109" ht="13" x14ac:dyDescent="0.2">
      <c r="B34" s="1225"/>
    </row>
    <row r="35" spans="2:109" ht="13" x14ac:dyDescent="0.2">
      <c r="B35" s="1225"/>
    </row>
    <row r="36" spans="2:109" ht="13" x14ac:dyDescent="0.2">
      <c r="B36" s="1225"/>
    </row>
    <row r="37" spans="2:109" ht="13" x14ac:dyDescent="0.2">
      <c r="B37" s="1225"/>
    </row>
    <row r="38" spans="2:109" ht="13" x14ac:dyDescent="0.2">
      <c r="B38" s="1225"/>
    </row>
    <row r="39" spans="2:109" ht="13" x14ac:dyDescent="0.2">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ht="13" x14ac:dyDescent="0.2">
      <c r="B40" s="1230"/>
      <c r="DD40" s="1230"/>
      <c r="DE40" s="1219"/>
    </row>
    <row r="41" spans="2:109" ht="16.5" x14ac:dyDescent="0.2">
      <c r="B41" s="1231" t="s">
        <v>568</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ht="13" x14ac:dyDescent="0.2">
      <c r="B42" s="1225"/>
      <c r="G42" s="1232"/>
      <c r="I42" s="1233"/>
      <c r="J42" s="1233"/>
      <c r="K42" s="1233"/>
      <c r="AM42" s="1232"/>
      <c r="AN42" s="1232" t="s">
        <v>569</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2">
      <c r="B43" s="1225"/>
      <c r="AN43" s="1234" t="s">
        <v>570</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3" x14ac:dyDescent="0.2">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3" x14ac:dyDescent="0.2">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3" x14ac:dyDescent="0.2">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3" x14ac:dyDescent="0.2">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3" x14ac:dyDescent="0.2">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3" x14ac:dyDescent="0.2">
      <c r="B49" s="1225"/>
      <c r="AN49" s="1219" t="s">
        <v>571</v>
      </c>
    </row>
    <row r="50" spans="1:109" ht="13" x14ac:dyDescent="0.2">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528</v>
      </c>
      <c r="BQ50" s="1250"/>
      <c r="BR50" s="1250"/>
      <c r="BS50" s="1250"/>
      <c r="BT50" s="1250"/>
      <c r="BU50" s="1250"/>
      <c r="BV50" s="1250"/>
      <c r="BW50" s="1250"/>
      <c r="BX50" s="1250" t="s">
        <v>529</v>
      </c>
      <c r="BY50" s="1250"/>
      <c r="BZ50" s="1250"/>
      <c r="CA50" s="1250"/>
      <c r="CB50" s="1250"/>
      <c r="CC50" s="1250"/>
      <c r="CD50" s="1250"/>
      <c r="CE50" s="1250"/>
      <c r="CF50" s="1250" t="s">
        <v>530</v>
      </c>
      <c r="CG50" s="1250"/>
      <c r="CH50" s="1250"/>
      <c r="CI50" s="1250"/>
      <c r="CJ50" s="1250"/>
      <c r="CK50" s="1250"/>
      <c r="CL50" s="1250"/>
      <c r="CM50" s="1250"/>
      <c r="CN50" s="1250" t="s">
        <v>531</v>
      </c>
      <c r="CO50" s="1250"/>
      <c r="CP50" s="1250"/>
      <c r="CQ50" s="1250"/>
      <c r="CR50" s="1250"/>
      <c r="CS50" s="1250"/>
      <c r="CT50" s="1250"/>
      <c r="CU50" s="1250"/>
      <c r="CV50" s="1250" t="s">
        <v>532</v>
      </c>
      <c r="CW50" s="1250"/>
      <c r="CX50" s="1250"/>
      <c r="CY50" s="1250"/>
      <c r="CZ50" s="1250"/>
      <c r="DA50" s="1250"/>
      <c r="DB50" s="1250"/>
      <c r="DC50" s="1250"/>
    </row>
    <row r="51" spans="1:109" ht="13.5" customHeight="1" x14ac:dyDescent="0.2">
      <c r="B51" s="1225"/>
      <c r="G51" s="1251"/>
      <c r="H51" s="1251"/>
      <c r="I51" s="1252"/>
      <c r="J51" s="1252"/>
      <c r="K51" s="1253"/>
      <c r="L51" s="1253"/>
      <c r="M51" s="1253"/>
      <c r="N51" s="1253"/>
      <c r="AM51" s="1243"/>
      <c r="AN51" s="1254" t="s">
        <v>572</v>
      </c>
      <c r="AO51" s="1254"/>
      <c r="AP51" s="1254"/>
      <c r="AQ51" s="1254"/>
      <c r="AR51" s="1254"/>
      <c r="AS51" s="1254"/>
      <c r="AT51" s="1254"/>
      <c r="AU51" s="1254"/>
      <c r="AV51" s="1254"/>
      <c r="AW51" s="1254"/>
      <c r="AX51" s="1254"/>
      <c r="AY51" s="1254"/>
      <c r="AZ51" s="1254"/>
      <c r="BA51" s="1254"/>
      <c r="BB51" s="1254" t="s">
        <v>573</v>
      </c>
      <c r="BC51" s="1254"/>
      <c r="BD51" s="1254"/>
      <c r="BE51" s="1254"/>
      <c r="BF51" s="1254"/>
      <c r="BG51" s="1254"/>
      <c r="BH51" s="1254"/>
      <c r="BI51" s="1254"/>
      <c r="BJ51" s="1254"/>
      <c r="BK51" s="1254"/>
      <c r="BL51" s="1254"/>
      <c r="BM51" s="1254"/>
      <c r="BN51" s="1254"/>
      <c r="BO51" s="1254"/>
      <c r="BP51" s="1255">
        <v>57.4</v>
      </c>
      <c r="BQ51" s="1255"/>
      <c r="BR51" s="1255"/>
      <c r="BS51" s="1255"/>
      <c r="BT51" s="1255"/>
      <c r="BU51" s="1255"/>
      <c r="BV51" s="1255"/>
      <c r="BW51" s="1255"/>
      <c r="BX51" s="1255">
        <v>44.4</v>
      </c>
      <c r="BY51" s="1255"/>
      <c r="BZ51" s="1255"/>
      <c r="CA51" s="1255"/>
      <c r="CB51" s="1255"/>
      <c r="CC51" s="1255"/>
      <c r="CD51" s="1255"/>
      <c r="CE51" s="1255"/>
      <c r="CF51" s="1256"/>
      <c r="CG51" s="1255"/>
      <c r="CH51" s="1255"/>
      <c r="CI51" s="1255"/>
      <c r="CJ51" s="1255"/>
      <c r="CK51" s="1255"/>
      <c r="CL51" s="1255"/>
      <c r="CM51" s="1255"/>
      <c r="CN51" s="1256"/>
      <c r="CO51" s="1255"/>
      <c r="CP51" s="1255"/>
      <c r="CQ51" s="1255"/>
      <c r="CR51" s="1255"/>
      <c r="CS51" s="1255"/>
      <c r="CT51" s="1255"/>
      <c r="CU51" s="1255"/>
      <c r="CV51" s="1256"/>
      <c r="CW51" s="1255"/>
      <c r="CX51" s="1255"/>
      <c r="CY51" s="1255"/>
      <c r="CZ51" s="1255"/>
      <c r="DA51" s="1255"/>
      <c r="DB51" s="1255"/>
      <c r="DC51" s="1255"/>
    </row>
    <row r="52" spans="1:109" ht="13" x14ac:dyDescent="0.2">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 x14ac:dyDescent="0.2">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574</v>
      </c>
      <c r="BC53" s="1254"/>
      <c r="BD53" s="1254"/>
      <c r="BE53" s="1254"/>
      <c r="BF53" s="1254"/>
      <c r="BG53" s="1254"/>
      <c r="BH53" s="1254"/>
      <c r="BI53" s="1254"/>
      <c r="BJ53" s="1254"/>
      <c r="BK53" s="1254"/>
      <c r="BL53" s="1254"/>
      <c r="BM53" s="1254"/>
      <c r="BN53" s="1254"/>
      <c r="BO53" s="1254"/>
      <c r="BP53" s="1255">
        <v>47.8</v>
      </c>
      <c r="BQ53" s="1255"/>
      <c r="BR53" s="1255"/>
      <c r="BS53" s="1255"/>
      <c r="BT53" s="1255"/>
      <c r="BU53" s="1255"/>
      <c r="BV53" s="1255"/>
      <c r="BW53" s="1255"/>
      <c r="BX53" s="1255">
        <v>47.8</v>
      </c>
      <c r="BY53" s="1255"/>
      <c r="BZ53" s="1255"/>
      <c r="CA53" s="1255"/>
      <c r="CB53" s="1255"/>
      <c r="CC53" s="1255"/>
      <c r="CD53" s="1255"/>
      <c r="CE53" s="1255"/>
      <c r="CF53" s="1256"/>
      <c r="CG53" s="1255"/>
      <c r="CH53" s="1255"/>
      <c r="CI53" s="1255"/>
      <c r="CJ53" s="1255"/>
      <c r="CK53" s="1255"/>
      <c r="CL53" s="1255"/>
      <c r="CM53" s="1255"/>
      <c r="CN53" s="1256"/>
      <c r="CO53" s="1255"/>
      <c r="CP53" s="1255"/>
      <c r="CQ53" s="1255"/>
      <c r="CR53" s="1255"/>
      <c r="CS53" s="1255"/>
      <c r="CT53" s="1255"/>
      <c r="CU53" s="1255"/>
      <c r="CV53" s="1256"/>
      <c r="CW53" s="1255"/>
      <c r="CX53" s="1255"/>
      <c r="CY53" s="1255"/>
      <c r="CZ53" s="1255"/>
      <c r="DA53" s="1255"/>
      <c r="DB53" s="1255"/>
      <c r="DC53" s="1255"/>
    </row>
    <row r="54" spans="1:109" ht="13" x14ac:dyDescent="0.2">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 x14ac:dyDescent="0.2">
      <c r="A55" s="1233"/>
      <c r="B55" s="1225"/>
      <c r="G55" s="1244"/>
      <c r="H55" s="1244"/>
      <c r="I55" s="1244"/>
      <c r="J55" s="1244"/>
      <c r="K55" s="1253"/>
      <c r="L55" s="1253"/>
      <c r="M55" s="1253"/>
      <c r="N55" s="1253"/>
      <c r="AN55" s="1250" t="s">
        <v>575</v>
      </c>
      <c r="AO55" s="1250"/>
      <c r="AP55" s="1250"/>
      <c r="AQ55" s="1250"/>
      <c r="AR55" s="1250"/>
      <c r="AS55" s="1250"/>
      <c r="AT55" s="1250"/>
      <c r="AU55" s="1250"/>
      <c r="AV55" s="1250"/>
      <c r="AW55" s="1250"/>
      <c r="AX55" s="1250"/>
      <c r="AY55" s="1250"/>
      <c r="AZ55" s="1250"/>
      <c r="BA55" s="1250"/>
      <c r="BB55" s="1254" t="s">
        <v>573</v>
      </c>
      <c r="BC55" s="1254"/>
      <c r="BD55" s="1254"/>
      <c r="BE55" s="1254"/>
      <c r="BF55" s="1254"/>
      <c r="BG55" s="1254"/>
      <c r="BH55" s="1254"/>
      <c r="BI55" s="1254"/>
      <c r="BJ55" s="1254"/>
      <c r="BK55" s="1254"/>
      <c r="BL55" s="1254"/>
      <c r="BM55" s="1254"/>
      <c r="BN55" s="1254"/>
      <c r="BO55" s="1254"/>
      <c r="BP55" s="1255">
        <v>21</v>
      </c>
      <c r="BQ55" s="1255"/>
      <c r="BR55" s="1255"/>
      <c r="BS55" s="1255"/>
      <c r="BT55" s="1255"/>
      <c r="BU55" s="1255"/>
      <c r="BV55" s="1255"/>
      <c r="BW55" s="1255"/>
      <c r="BX55" s="1255">
        <v>23.5</v>
      </c>
      <c r="BY55" s="1255"/>
      <c r="BZ55" s="1255"/>
      <c r="CA55" s="1255"/>
      <c r="CB55" s="1255"/>
      <c r="CC55" s="1255"/>
      <c r="CD55" s="1255"/>
      <c r="CE55" s="1255"/>
      <c r="CF55" s="1256"/>
      <c r="CG55" s="1255"/>
      <c r="CH55" s="1255"/>
      <c r="CI55" s="1255"/>
      <c r="CJ55" s="1255"/>
      <c r="CK55" s="1255"/>
      <c r="CL55" s="1255"/>
      <c r="CM55" s="1255"/>
      <c r="CN55" s="1256"/>
      <c r="CO55" s="1255"/>
      <c r="CP55" s="1255"/>
      <c r="CQ55" s="1255"/>
      <c r="CR55" s="1255"/>
      <c r="CS55" s="1255"/>
      <c r="CT55" s="1255"/>
      <c r="CU55" s="1255"/>
      <c r="CV55" s="1256"/>
      <c r="CW55" s="1255"/>
      <c r="CX55" s="1255"/>
      <c r="CY55" s="1255"/>
      <c r="CZ55" s="1255"/>
      <c r="DA55" s="1255"/>
      <c r="DB55" s="1255"/>
      <c r="DC55" s="1255"/>
    </row>
    <row r="56" spans="1:109" ht="13" x14ac:dyDescent="0.2">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ht="13" x14ac:dyDescent="0.2">
      <c r="B57" s="1257"/>
      <c r="G57" s="1244"/>
      <c r="H57" s="1244"/>
      <c r="I57" s="1258"/>
      <c r="J57" s="1258"/>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574</v>
      </c>
      <c r="BC57" s="1254"/>
      <c r="BD57" s="1254"/>
      <c r="BE57" s="1254"/>
      <c r="BF57" s="1254"/>
      <c r="BG57" s="1254"/>
      <c r="BH57" s="1254"/>
      <c r="BI57" s="1254"/>
      <c r="BJ57" s="1254"/>
      <c r="BK57" s="1254"/>
      <c r="BL57" s="1254"/>
      <c r="BM57" s="1254"/>
      <c r="BN57" s="1254"/>
      <c r="BO57" s="1254"/>
      <c r="BP57" s="1255">
        <v>61.4</v>
      </c>
      <c r="BQ57" s="1255"/>
      <c r="BR57" s="1255"/>
      <c r="BS57" s="1255"/>
      <c r="BT57" s="1255"/>
      <c r="BU57" s="1255"/>
      <c r="BV57" s="1255"/>
      <c r="BW57" s="1255"/>
      <c r="BX57" s="1255">
        <v>62</v>
      </c>
      <c r="BY57" s="1255"/>
      <c r="BZ57" s="1255"/>
      <c r="CA57" s="1255"/>
      <c r="CB57" s="1255"/>
      <c r="CC57" s="1255"/>
      <c r="CD57" s="1255"/>
      <c r="CE57" s="1255"/>
      <c r="CF57" s="1256"/>
      <c r="CG57" s="1255"/>
      <c r="CH57" s="1255"/>
      <c r="CI57" s="1255"/>
      <c r="CJ57" s="1255"/>
      <c r="CK57" s="1255"/>
      <c r="CL57" s="1255"/>
      <c r="CM57" s="1255"/>
      <c r="CN57" s="1256"/>
      <c r="CO57" s="1255"/>
      <c r="CP57" s="1255"/>
      <c r="CQ57" s="1255"/>
      <c r="CR57" s="1255"/>
      <c r="CS57" s="1255"/>
      <c r="CT57" s="1255"/>
      <c r="CU57" s="1255"/>
      <c r="CV57" s="1256"/>
      <c r="CW57" s="1255"/>
      <c r="CX57" s="1255"/>
      <c r="CY57" s="1255"/>
      <c r="CZ57" s="1255"/>
      <c r="DA57" s="1255"/>
      <c r="DB57" s="1255"/>
      <c r="DC57" s="1255"/>
      <c r="DD57" s="1259"/>
      <c r="DE57" s="1257"/>
    </row>
    <row r="58" spans="1:109" s="1233" customFormat="1" ht="13" x14ac:dyDescent="0.2">
      <c r="A58" s="1219"/>
      <c r="B58" s="1257"/>
      <c r="G58" s="1244"/>
      <c r="H58" s="1244"/>
      <c r="I58" s="1258"/>
      <c r="J58" s="1258"/>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9"/>
      <c r="DE58" s="1257"/>
    </row>
    <row r="59" spans="1:109" s="1233" customFormat="1" ht="13" x14ac:dyDescent="0.2">
      <c r="A59" s="1219"/>
      <c r="B59" s="1257"/>
      <c r="K59" s="1260"/>
      <c r="L59" s="1260"/>
      <c r="M59" s="1260"/>
      <c r="N59" s="1260"/>
      <c r="AQ59" s="1260"/>
      <c r="AR59" s="1260"/>
      <c r="AS59" s="1260"/>
      <c r="AT59" s="1260"/>
      <c r="BC59" s="1260"/>
      <c r="BD59" s="1260"/>
      <c r="BE59" s="1260"/>
      <c r="BF59" s="1260"/>
      <c r="BO59" s="1260"/>
      <c r="BP59" s="1260"/>
      <c r="BQ59" s="1260"/>
      <c r="BR59" s="1260"/>
      <c r="CA59" s="1260"/>
      <c r="CB59" s="1260"/>
      <c r="CC59" s="1260"/>
      <c r="CD59" s="1260"/>
      <c r="CM59" s="1260"/>
      <c r="CN59" s="1260"/>
      <c r="CO59" s="1260"/>
      <c r="CP59" s="1260"/>
      <c r="CY59" s="1260"/>
      <c r="CZ59" s="1260"/>
      <c r="DA59" s="1260"/>
      <c r="DB59" s="1260"/>
      <c r="DC59" s="1260"/>
      <c r="DD59" s="1259"/>
      <c r="DE59" s="1257"/>
    </row>
    <row r="60" spans="1:109" s="1233" customFormat="1" ht="13" x14ac:dyDescent="0.2">
      <c r="A60" s="1219"/>
      <c r="B60" s="1257"/>
      <c r="K60" s="1260"/>
      <c r="L60" s="1260"/>
      <c r="M60" s="1260"/>
      <c r="N60" s="1260"/>
      <c r="AQ60" s="1260"/>
      <c r="AR60" s="1260"/>
      <c r="AS60" s="1260"/>
      <c r="AT60" s="1260"/>
      <c r="BC60" s="1260"/>
      <c r="BD60" s="1260"/>
      <c r="BE60" s="1260"/>
      <c r="BF60" s="1260"/>
      <c r="BO60" s="1260"/>
      <c r="BP60" s="1260"/>
      <c r="BQ60" s="1260"/>
      <c r="BR60" s="1260"/>
      <c r="CA60" s="1260"/>
      <c r="CB60" s="1260"/>
      <c r="CC60" s="1260"/>
      <c r="CD60" s="1260"/>
      <c r="CM60" s="1260"/>
      <c r="CN60" s="1260"/>
      <c r="CO60" s="1260"/>
      <c r="CP60" s="1260"/>
      <c r="CY60" s="1260"/>
      <c r="CZ60" s="1260"/>
      <c r="DA60" s="1260"/>
      <c r="DB60" s="1260"/>
      <c r="DC60" s="1260"/>
      <c r="DD60" s="1259"/>
      <c r="DE60" s="1257"/>
    </row>
    <row r="61" spans="1:109" s="1233" customFormat="1" ht="13" x14ac:dyDescent="0.2">
      <c r="A61" s="1219"/>
      <c r="B61" s="1261"/>
      <c r="C61" s="1262"/>
      <c r="D61" s="1262"/>
      <c r="E61" s="1262"/>
      <c r="F61" s="1262"/>
      <c r="G61" s="1262"/>
      <c r="H61" s="1262"/>
      <c r="I61" s="1262"/>
      <c r="J61" s="1262"/>
      <c r="K61" s="1262"/>
      <c r="L61" s="1262"/>
      <c r="M61" s="1263"/>
      <c r="N61" s="1263"/>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3"/>
      <c r="AT61" s="1263"/>
      <c r="AU61" s="1262"/>
      <c r="AV61" s="1262"/>
      <c r="AW61" s="1262"/>
      <c r="AX61" s="1262"/>
      <c r="AY61" s="1262"/>
      <c r="AZ61" s="1262"/>
      <c r="BA61" s="1262"/>
      <c r="BB61" s="1262"/>
      <c r="BC61" s="1262"/>
      <c r="BD61" s="1262"/>
      <c r="BE61" s="1263"/>
      <c r="BF61" s="1263"/>
      <c r="BG61" s="1262"/>
      <c r="BH61" s="1262"/>
      <c r="BI61" s="1262"/>
      <c r="BJ61" s="1262"/>
      <c r="BK61" s="1262"/>
      <c r="BL61" s="1262"/>
      <c r="BM61" s="1262"/>
      <c r="BN61" s="1262"/>
      <c r="BO61" s="1262"/>
      <c r="BP61" s="1262"/>
      <c r="BQ61" s="1263"/>
      <c r="BR61" s="1263"/>
      <c r="BS61" s="1262"/>
      <c r="BT61" s="1262"/>
      <c r="BU61" s="1262"/>
      <c r="BV61" s="1262"/>
      <c r="BW61" s="1262"/>
      <c r="BX61" s="1262"/>
      <c r="BY61" s="1262"/>
      <c r="BZ61" s="1262"/>
      <c r="CA61" s="1262"/>
      <c r="CB61" s="1262"/>
      <c r="CC61" s="1263"/>
      <c r="CD61" s="1263"/>
      <c r="CE61" s="1262"/>
      <c r="CF61" s="1262"/>
      <c r="CG61" s="1262"/>
      <c r="CH61" s="1262"/>
      <c r="CI61" s="1262"/>
      <c r="CJ61" s="1262"/>
      <c r="CK61" s="1262"/>
      <c r="CL61" s="1262"/>
      <c r="CM61" s="1262"/>
      <c r="CN61" s="1262"/>
      <c r="CO61" s="1263"/>
      <c r="CP61" s="1263"/>
      <c r="CQ61" s="1262"/>
      <c r="CR61" s="1262"/>
      <c r="CS61" s="1262"/>
      <c r="CT61" s="1262"/>
      <c r="CU61" s="1262"/>
      <c r="CV61" s="1262"/>
      <c r="CW61" s="1262"/>
      <c r="CX61" s="1262"/>
      <c r="CY61" s="1262"/>
      <c r="CZ61" s="1262"/>
      <c r="DA61" s="1263"/>
      <c r="DB61" s="1263"/>
      <c r="DC61" s="1263"/>
      <c r="DD61" s="1264"/>
      <c r="DE61" s="1257"/>
    </row>
    <row r="62" spans="1:109" ht="13" x14ac:dyDescent="0.2">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6.5" x14ac:dyDescent="0.2">
      <c r="B63" s="1265" t="s">
        <v>576</v>
      </c>
    </row>
    <row r="64" spans="1:109" ht="13" x14ac:dyDescent="0.2">
      <c r="B64" s="1225"/>
      <c r="G64" s="1232"/>
      <c r="I64" s="1266"/>
      <c r="J64" s="1266"/>
      <c r="K64" s="1266"/>
      <c r="L64" s="1266"/>
      <c r="M64" s="1266"/>
      <c r="N64" s="1267"/>
      <c r="AM64" s="1232"/>
      <c r="AN64" s="1232" t="s">
        <v>569</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 x14ac:dyDescent="0.2">
      <c r="B65" s="1225"/>
      <c r="AN65" s="1234" t="s">
        <v>577</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ht="13" x14ac:dyDescent="0.2">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ht="13" x14ac:dyDescent="0.2">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ht="13" x14ac:dyDescent="0.2">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ht="13" x14ac:dyDescent="0.2">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ht="13" x14ac:dyDescent="0.2">
      <c r="B70" s="1225"/>
      <c r="H70" s="1268"/>
      <c r="I70" s="1268"/>
      <c r="J70" s="1269"/>
      <c r="K70" s="1269"/>
      <c r="L70" s="1270"/>
      <c r="M70" s="1269"/>
      <c r="N70" s="1270"/>
      <c r="AN70" s="1243"/>
      <c r="AO70" s="1243"/>
      <c r="AP70" s="1243"/>
      <c r="AZ70" s="1243"/>
      <c r="BA70" s="1243"/>
      <c r="BB70" s="1243"/>
      <c r="BL70" s="1243"/>
      <c r="BM70" s="1243"/>
      <c r="BN70" s="1243"/>
      <c r="BX70" s="1243"/>
      <c r="BY70" s="1243"/>
      <c r="BZ70" s="1243"/>
      <c r="CJ70" s="1243"/>
      <c r="CK70" s="1243"/>
      <c r="CL70" s="1243"/>
      <c r="CV70" s="1243"/>
      <c r="CW70" s="1243"/>
      <c r="CX70" s="1243"/>
    </row>
    <row r="71" spans="2:107" ht="13" x14ac:dyDescent="0.2">
      <c r="B71" s="1225"/>
      <c r="G71" s="1271"/>
      <c r="I71" s="1272"/>
      <c r="J71" s="1269"/>
      <c r="K71" s="1269"/>
      <c r="L71" s="1270"/>
      <c r="M71" s="1269"/>
      <c r="N71" s="1270"/>
      <c r="AM71" s="1271"/>
      <c r="AN71" s="1219" t="s">
        <v>571</v>
      </c>
    </row>
    <row r="72" spans="2:107" ht="13" x14ac:dyDescent="0.2">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528</v>
      </c>
      <c r="BQ72" s="1250"/>
      <c r="BR72" s="1250"/>
      <c r="BS72" s="1250"/>
      <c r="BT72" s="1250"/>
      <c r="BU72" s="1250"/>
      <c r="BV72" s="1250"/>
      <c r="BW72" s="1250"/>
      <c r="BX72" s="1250" t="s">
        <v>529</v>
      </c>
      <c r="BY72" s="1250"/>
      <c r="BZ72" s="1250"/>
      <c r="CA72" s="1250"/>
      <c r="CB72" s="1250"/>
      <c r="CC72" s="1250"/>
      <c r="CD72" s="1250"/>
      <c r="CE72" s="1250"/>
      <c r="CF72" s="1250" t="s">
        <v>530</v>
      </c>
      <c r="CG72" s="1250"/>
      <c r="CH72" s="1250"/>
      <c r="CI72" s="1250"/>
      <c r="CJ72" s="1250"/>
      <c r="CK72" s="1250"/>
      <c r="CL72" s="1250"/>
      <c r="CM72" s="1250"/>
      <c r="CN72" s="1250" t="s">
        <v>531</v>
      </c>
      <c r="CO72" s="1250"/>
      <c r="CP72" s="1250"/>
      <c r="CQ72" s="1250"/>
      <c r="CR72" s="1250"/>
      <c r="CS72" s="1250"/>
      <c r="CT72" s="1250"/>
      <c r="CU72" s="1250"/>
      <c r="CV72" s="1250" t="s">
        <v>532</v>
      </c>
      <c r="CW72" s="1250"/>
      <c r="CX72" s="1250"/>
      <c r="CY72" s="1250"/>
      <c r="CZ72" s="1250"/>
      <c r="DA72" s="1250"/>
      <c r="DB72" s="1250"/>
      <c r="DC72" s="1250"/>
    </row>
    <row r="73" spans="2:107" ht="13" x14ac:dyDescent="0.2">
      <c r="B73" s="1225"/>
      <c r="G73" s="1251"/>
      <c r="H73" s="1251"/>
      <c r="I73" s="1251"/>
      <c r="J73" s="1251"/>
      <c r="K73" s="1273"/>
      <c r="L73" s="1273"/>
      <c r="M73" s="1273"/>
      <c r="N73" s="1273"/>
      <c r="AM73" s="1243"/>
      <c r="AN73" s="1254" t="s">
        <v>572</v>
      </c>
      <c r="AO73" s="1254"/>
      <c r="AP73" s="1254"/>
      <c r="AQ73" s="1254"/>
      <c r="AR73" s="1254"/>
      <c r="AS73" s="1254"/>
      <c r="AT73" s="1254"/>
      <c r="AU73" s="1254"/>
      <c r="AV73" s="1254"/>
      <c r="AW73" s="1254"/>
      <c r="AX73" s="1254"/>
      <c r="AY73" s="1254"/>
      <c r="AZ73" s="1254"/>
      <c r="BA73" s="1254"/>
      <c r="BB73" s="1254" t="s">
        <v>573</v>
      </c>
      <c r="BC73" s="1254"/>
      <c r="BD73" s="1254"/>
      <c r="BE73" s="1254"/>
      <c r="BF73" s="1254"/>
      <c r="BG73" s="1254"/>
      <c r="BH73" s="1254"/>
      <c r="BI73" s="1254"/>
      <c r="BJ73" s="1254"/>
      <c r="BK73" s="1254"/>
      <c r="BL73" s="1254"/>
      <c r="BM73" s="1254"/>
      <c r="BN73" s="1254"/>
      <c r="BO73" s="1254"/>
      <c r="BP73" s="1255">
        <v>57.4</v>
      </c>
      <c r="BQ73" s="1255"/>
      <c r="BR73" s="1255"/>
      <c r="BS73" s="1255"/>
      <c r="BT73" s="1255"/>
      <c r="BU73" s="1255"/>
      <c r="BV73" s="1255"/>
      <c r="BW73" s="1255"/>
      <c r="BX73" s="1255">
        <v>44.4</v>
      </c>
      <c r="BY73" s="1255"/>
      <c r="BZ73" s="1255"/>
      <c r="CA73" s="1255"/>
      <c r="CB73" s="1255"/>
      <c r="CC73" s="1255"/>
      <c r="CD73" s="1255"/>
      <c r="CE73" s="1255"/>
      <c r="CF73" s="1255">
        <v>27.2</v>
      </c>
      <c r="CG73" s="1255"/>
      <c r="CH73" s="1255"/>
      <c r="CI73" s="1255"/>
      <c r="CJ73" s="1255"/>
      <c r="CK73" s="1255"/>
      <c r="CL73" s="1255"/>
      <c r="CM73" s="1255"/>
      <c r="CN73" s="1255">
        <v>19.7</v>
      </c>
      <c r="CO73" s="1255"/>
      <c r="CP73" s="1255"/>
      <c r="CQ73" s="1255"/>
      <c r="CR73" s="1255"/>
      <c r="CS73" s="1255"/>
      <c r="CT73" s="1255"/>
      <c r="CU73" s="1255"/>
      <c r="CV73" s="1255">
        <v>13.7</v>
      </c>
      <c r="CW73" s="1255"/>
      <c r="CX73" s="1255"/>
      <c r="CY73" s="1255"/>
      <c r="CZ73" s="1255"/>
      <c r="DA73" s="1255"/>
      <c r="DB73" s="1255"/>
      <c r="DC73" s="1255"/>
    </row>
    <row r="74" spans="2:107" ht="13" x14ac:dyDescent="0.2">
      <c r="B74" s="1225"/>
      <c r="G74" s="1251"/>
      <c r="H74" s="1251"/>
      <c r="I74" s="1251"/>
      <c r="J74" s="1251"/>
      <c r="K74" s="1273"/>
      <c r="L74" s="1273"/>
      <c r="M74" s="1273"/>
      <c r="N74" s="1273"/>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 x14ac:dyDescent="0.2">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578</v>
      </c>
      <c r="BC75" s="1254"/>
      <c r="BD75" s="1254"/>
      <c r="BE75" s="1254"/>
      <c r="BF75" s="1254"/>
      <c r="BG75" s="1254"/>
      <c r="BH75" s="1254"/>
      <c r="BI75" s="1254"/>
      <c r="BJ75" s="1254"/>
      <c r="BK75" s="1254"/>
      <c r="BL75" s="1254"/>
      <c r="BM75" s="1254"/>
      <c r="BN75" s="1254"/>
      <c r="BO75" s="1254"/>
      <c r="BP75" s="1255">
        <v>11.7</v>
      </c>
      <c r="BQ75" s="1255"/>
      <c r="BR75" s="1255"/>
      <c r="BS75" s="1255"/>
      <c r="BT75" s="1255"/>
      <c r="BU75" s="1255"/>
      <c r="BV75" s="1255"/>
      <c r="BW75" s="1255"/>
      <c r="BX75" s="1255">
        <v>11.3</v>
      </c>
      <c r="BY75" s="1255"/>
      <c r="BZ75" s="1255"/>
      <c r="CA75" s="1255"/>
      <c r="CB75" s="1255"/>
      <c r="CC75" s="1255"/>
      <c r="CD75" s="1255"/>
      <c r="CE75" s="1255"/>
      <c r="CF75" s="1255">
        <v>11.3</v>
      </c>
      <c r="CG75" s="1255"/>
      <c r="CH75" s="1255"/>
      <c r="CI75" s="1255"/>
      <c r="CJ75" s="1255"/>
      <c r="CK75" s="1255"/>
      <c r="CL75" s="1255"/>
      <c r="CM75" s="1255"/>
      <c r="CN75" s="1255">
        <v>11.2</v>
      </c>
      <c r="CO75" s="1255"/>
      <c r="CP75" s="1255"/>
      <c r="CQ75" s="1255"/>
      <c r="CR75" s="1255"/>
      <c r="CS75" s="1255"/>
      <c r="CT75" s="1255"/>
      <c r="CU75" s="1255"/>
      <c r="CV75" s="1255">
        <v>11.7</v>
      </c>
      <c r="CW75" s="1255"/>
      <c r="CX75" s="1255"/>
      <c r="CY75" s="1255"/>
      <c r="CZ75" s="1255"/>
      <c r="DA75" s="1255"/>
      <c r="DB75" s="1255"/>
      <c r="DC75" s="1255"/>
    </row>
    <row r="76" spans="2:107" ht="13" x14ac:dyDescent="0.2">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 x14ac:dyDescent="0.2">
      <c r="B77" s="1225"/>
      <c r="G77" s="1244"/>
      <c r="H77" s="1244"/>
      <c r="I77" s="1244"/>
      <c r="J77" s="1244"/>
      <c r="K77" s="1273"/>
      <c r="L77" s="1273"/>
      <c r="M77" s="1273"/>
      <c r="N77" s="1273"/>
      <c r="AN77" s="1250" t="s">
        <v>575</v>
      </c>
      <c r="AO77" s="1250"/>
      <c r="AP77" s="1250"/>
      <c r="AQ77" s="1250"/>
      <c r="AR77" s="1250"/>
      <c r="AS77" s="1250"/>
      <c r="AT77" s="1250"/>
      <c r="AU77" s="1250"/>
      <c r="AV77" s="1250"/>
      <c r="AW77" s="1250"/>
      <c r="AX77" s="1250"/>
      <c r="AY77" s="1250"/>
      <c r="AZ77" s="1250"/>
      <c r="BA77" s="1250"/>
      <c r="BB77" s="1254" t="s">
        <v>573</v>
      </c>
      <c r="BC77" s="1254"/>
      <c r="BD77" s="1254"/>
      <c r="BE77" s="1254"/>
      <c r="BF77" s="1254"/>
      <c r="BG77" s="1254"/>
      <c r="BH77" s="1254"/>
      <c r="BI77" s="1254"/>
      <c r="BJ77" s="1254"/>
      <c r="BK77" s="1254"/>
      <c r="BL77" s="1254"/>
      <c r="BM77" s="1254"/>
      <c r="BN77" s="1254"/>
      <c r="BO77" s="1254"/>
      <c r="BP77" s="1255">
        <v>21</v>
      </c>
      <c r="BQ77" s="1255"/>
      <c r="BR77" s="1255"/>
      <c r="BS77" s="1255"/>
      <c r="BT77" s="1255"/>
      <c r="BU77" s="1255"/>
      <c r="BV77" s="1255"/>
      <c r="BW77" s="1255"/>
      <c r="BX77" s="1255">
        <v>23.5</v>
      </c>
      <c r="BY77" s="1255"/>
      <c r="BZ77" s="1255"/>
      <c r="CA77" s="1255"/>
      <c r="CB77" s="1255"/>
      <c r="CC77" s="1255"/>
      <c r="CD77" s="1255"/>
      <c r="CE77" s="1255"/>
      <c r="CF77" s="1255">
        <v>8.5</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ht="13" x14ac:dyDescent="0.2">
      <c r="B78" s="1225"/>
      <c r="G78" s="1244"/>
      <c r="H78" s="1244"/>
      <c r="I78" s="1244"/>
      <c r="J78" s="1244"/>
      <c r="K78" s="1273"/>
      <c r="L78" s="1273"/>
      <c r="M78" s="1273"/>
      <c r="N78" s="1273"/>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 x14ac:dyDescent="0.2">
      <c r="B79" s="1225"/>
      <c r="G79" s="1244"/>
      <c r="H79" s="1244"/>
      <c r="I79" s="1258"/>
      <c r="J79" s="1258"/>
      <c r="K79" s="1274"/>
      <c r="L79" s="1274"/>
      <c r="M79" s="1274"/>
      <c r="N79" s="1274"/>
      <c r="AN79" s="1250"/>
      <c r="AO79" s="1250"/>
      <c r="AP79" s="1250"/>
      <c r="AQ79" s="1250"/>
      <c r="AR79" s="1250"/>
      <c r="AS79" s="1250"/>
      <c r="AT79" s="1250"/>
      <c r="AU79" s="1250"/>
      <c r="AV79" s="1250"/>
      <c r="AW79" s="1250"/>
      <c r="AX79" s="1250"/>
      <c r="AY79" s="1250"/>
      <c r="AZ79" s="1250"/>
      <c r="BA79" s="1250"/>
      <c r="BB79" s="1254" t="s">
        <v>578</v>
      </c>
      <c r="BC79" s="1254"/>
      <c r="BD79" s="1254"/>
      <c r="BE79" s="1254"/>
      <c r="BF79" s="1254"/>
      <c r="BG79" s="1254"/>
      <c r="BH79" s="1254"/>
      <c r="BI79" s="1254"/>
      <c r="BJ79" s="1254"/>
      <c r="BK79" s="1254"/>
      <c r="BL79" s="1254"/>
      <c r="BM79" s="1254"/>
      <c r="BN79" s="1254"/>
      <c r="BO79" s="1254"/>
      <c r="BP79" s="1255">
        <v>9.1999999999999993</v>
      </c>
      <c r="BQ79" s="1255"/>
      <c r="BR79" s="1255"/>
      <c r="BS79" s="1255"/>
      <c r="BT79" s="1255"/>
      <c r="BU79" s="1255"/>
      <c r="BV79" s="1255"/>
      <c r="BW79" s="1255"/>
      <c r="BX79" s="1255">
        <v>8.6</v>
      </c>
      <c r="BY79" s="1255"/>
      <c r="BZ79" s="1255"/>
      <c r="CA79" s="1255"/>
      <c r="CB79" s="1255"/>
      <c r="CC79" s="1255"/>
      <c r="CD79" s="1255"/>
      <c r="CE79" s="1255"/>
      <c r="CF79" s="1255">
        <v>8.1999999999999993</v>
      </c>
      <c r="CG79" s="1255"/>
      <c r="CH79" s="1255"/>
      <c r="CI79" s="1255"/>
      <c r="CJ79" s="1255"/>
      <c r="CK79" s="1255"/>
      <c r="CL79" s="1255"/>
      <c r="CM79" s="1255"/>
      <c r="CN79" s="1255">
        <v>8.4</v>
      </c>
      <c r="CO79" s="1255"/>
      <c r="CP79" s="1255"/>
      <c r="CQ79" s="1255"/>
      <c r="CR79" s="1255"/>
      <c r="CS79" s="1255"/>
      <c r="CT79" s="1255"/>
      <c r="CU79" s="1255"/>
      <c r="CV79" s="1255">
        <v>8.5</v>
      </c>
      <c r="CW79" s="1255"/>
      <c r="CX79" s="1255"/>
      <c r="CY79" s="1255"/>
      <c r="CZ79" s="1255"/>
      <c r="DA79" s="1255"/>
      <c r="DB79" s="1255"/>
      <c r="DC79" s="1255"/>
    </row>
    <row r="80" spans="2:107" ht="13" x14ac:dyDescent="0.2">
      <c r="B80" s="1225"/>
      <c r="G80" s="1244"/>
      <c r="H80" s="1244"/>
      <c r="I80" s="1258"/>
      <c r="J80" s="1258"/>
      <c r="K80" s="1274"/>
      <c r="L80" s="1274"/>
      <c r="M80" s="1274"/>
      <c r="N80" s="1274"/>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 x14ac:dyDescent="0.2">
      <c r="B81" s="1225"/>
    </row>
    <row r="82" spans="2:109" ht="16.5" x14ac:dyDescent="0.2">
      <c r="B82" s="1225"/>
      <c r="K82" s="1275"/>
      <c r="L82" s="1275"/>
      <c r="M82" s="1275"/>
      <c r="N82" s="1275"/>
      <c r="AQ82" s="1275"/>
      <c r="AR82" s="1275"/>
      <c r="AS82" s="1275"/>
      <c r="AT82" s="1275"/>
      <c r="BC82" s="1275"/>
      <c r="BD82" s="1275"/>
      <c r="BE82" s="1275"/>
      <c r="BF82" s="1275"/>
      <c r="BO82" s="1275"/>
      <c r="BP82" s="1275"/>
      <c r="BQ82" s="1275"/>
      <c r="BR82" s="1275"/>
      <c r="CA82" s="1275"/>
      <c r="CB82" s="1275"/>
      <c r="CC82" s="1275"/>
      <c r="CD82" s="1275"/>
      <c r="CM82" s="1275"/>
      <c r="CN82" s="1275"/>
      <c r="CO82" s="1275"/>
      <c r="CP82" s="1275"/>
      <c r="CY82" s="1275"/>
      <c r="CZ82" s="1275"/>
      <c r="DA82" s="1275"/>
      <c r="DB82" s="1275"/>
      <c r="DC82" s="1275"/>
    </row>
    <row r="83" spans="2:109" ht="13" x14ac:dyDescent="0.2">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ht="13" x14ac:dyDescent="0.2">
      <c r="DD84" s="1219"/>
      <c r="DE84" s="1219"/>
    </row>
    <row r="85" spans="2:109" ht="13" x14ac:dyDescent="0.2">
      <c r="DD85" s="1219"/>
      <c r="DE85" s="1219"/>
    </row>
  </sheetData>
  <sheetProtection algorithmName="SHA-512" hashValue="TYxK33sof56cjeJl53xcaLQxqQL5pYgDrxq2nZ76koDNbIVLUXjjoAs55i43hHvxrvlkEFvkq/QQViJNOKjv8A==" saltValue="TQmgXrUAxc0vPNu1OLBCa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2BF0CA-E399-434E-BA11-AA7A2A17A6A7}">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478</v>
      </c>
    </row>
  </sheetData>
  <sheetProtection algorithmName="SHA-512" hashValue="QqksXVOjY4MA2SnNaQgQTGkl0V3Q8IWUmSMoDMMJuFbe9Ohm9etaWhN2PQUsQMiRvRq+Ax1Ul8dSojSYIM5gDQ==" saltValue="ODUUt1dXsZkEDnaINRbB+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22ABF9-0635-4643-A786-0DB3D3AF80DE}">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478</v>
      </c>
    </row>
  </sheetData>
  <sheetProtection algorithmName="SHA-512" hashValue="h4bI2Nc2IseiPyVIECSoAAF2jHYwNx8udMPNpLj9PS/7p0Xbhnl7uSE8XfV5FslxoxFmKEB+iby2zgqAwul8Hg==" saltValue="sU9k3y5jGT+fLAhabmouL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527</v>
      </c>
      <c r="G2" s="151"/>
      <c r="H2" s="152"/>
    </row>
    <row r="3" spans="1:8" x14ac:dyDescent="0.2">
      <c r="A3" s="148" t="s">
        <v>520</v>
      </c>
      <c r="B3" s="153"/>
      <c r="C3" s="154"/>
      <c r="D3" s="155">
        <v>140187</v>
      </c>
      <c r="E3" s="156"/>
      <c r="F3" s="157">
        <v>93492</v>
      </c>
      <c r="G3" s="158"/>
      <c r="H3" s="159"/>
    </row>
    <row r="4" spans="1:8" x14ac:dyDescent="0.2">
      <c r="A4" s="160"/>
      <c r="B4" s="161"/>
      <c r="C4" s="162"/>
      <c r="D4" s="163">
        <v>120449</v>
      </c>
      <c r="E4" s="164"/>
      <c r="F4" s="165">
        <v>53316</v>
      </c>
      <c r="G4" s="166"/>
      <c r="H4" s="167"/>
    </row>
    <row r="5" spans="1:8" x14ac:dyDescent="0.2">
      <c r="A5" s="148" t="s">
        <v>522</v>
      </c>
      <c r="B5" s="153"/>
      <c r="C5" s="154"/>
      <c r="D5" s="155">
        <v>92335</v>
      </c>
      <c r="E5" s="156"/>
      <c r="F5" s="157">
        <v>94796</v>
      </c>
      <c r="G5" s="158"/>
      <c r="H5" s="159"/>
    </row>
    <row r="6" spans="1:8" x14ac:dyDescent="0.2">
      <c r="A6" s="160"/>
      <c r="B6" s="161"/>
      <c r="C6" s="162"/>
      <c r="D6" s="163">
        <v>77723</v>
      </c>
      <c r="E6" s="164"/>
      <c r="F6" s="165">
        <v>55781</v>
      </c>
      <c r="G6" s="166"/>
      <c r="H6" s="167"/>
    </row>
    <row r="7" spans="1:8" x14ac:dyDescent="0.2">
      <c r="A7" s="148" t="s">
        <v>523</v>
      </c>
      <c r="B7" s="153"/>
      <c r="C7" s="154"/>
      <c r="D7" s="155">
        <v>95332</v>
      </c>
      <c r="E7" s="156"/>
      <c r="F7" s="157">
        <v>85942</v>
      </c>
      <c r="G7" s="158"/>
      <c r="H7" s="159"/>
    </row>
    <row r="8" spans="1:8" x14ac:dyDescent="0.2">
      <c r="A8" s="160"/>
      <c r="B8" s="161"/>
      <c r="C8" s="162"/>
      <c r="D8" s="163">
        <v>64198</v>
      </c>
      <c r="E8" s="164"/>
      <c r="F8" s="165">
        <v>48630</v>
      </c>
      <c r="G8" s="166"/>
      <c r="H8" s="167"/>
    </row>
    <row r="9" spans="1:8" x14ac:dyDescent="0.2">
      <c r="A9" s="148" t="s">
        <v>524</v>
      </c>
      <c r="B9" s="153"/>
      <c r="C9" s="154"/>
      <c r="D9" s="155">
        <v>75794</v>
      </c>
      <c r="E9" s="156"/>
      <c r="F9" s="157">
        <v>95007</v>
      </c>
      <c r="G9" s="158"/>
      <c r="H9" s="159"/>
    </row>
    <row r="10" spans="1:8" x14ac:dyDescent="0.2">
      <c r="A10" s="160"/>
      <c r="B10" s="161"/>
      <c r="C10" s="162"/>
      <c r="D10" s="163">
        <v>62548</v>
      </c>
      <c r="E10" s="164"/>
      <c r="F10" s="165">
        <v>48509</v>
      </c>
      <c r="G10" s="166"/>
      <c r="H10" s="167"/>
    </row>
    <row r="11" spans="1:8" x14ac:dyDescent="0.2">
      <c r="A11" s="148" t="s">
        <v>525</v>
      </c>
      <c r="B11" s="153"/>
      <c r="C11" s="154"/>
      <c r="D11" s="155">
        <v>70561</v>
      </c>
      <c r="E11" s="156"/>
      <c r="F11" s="157">
        <v>98176</v>
      </c>
      <c r="G11" s="158"/>
      <c r="H11" s="159"/>
    </row>
    <row r="12" spans="1:8" x14ac:dyDescent="0.2">
      <c r="A12" s="160"/>
      <c r="B12" s="161"/>
      <c r="C12" s="168"/>
      <c r="D12" s="163">
        <v>50693</v>
      </c>
      <c r="E12" s="164"/>
      <c r="F12" s="165">
        <v>58489</v>
      </c>
      <c r="G12" s="166"/>
      <c r="H12" s="167"/>
    </row>
    <row r="13" spans="1:8" x14ac:dyDescent="0.2">
      <c r="A13" s="148"/>
      <c r="B13" s="153"/>
      <c r="C13" s="169"/>
      <c r="D13" s="170">
        <v>94842</v>
      </c>
      <c r="E13" s="171"/>
      <c r="F13" s="172">
        <v>93483</v>
      </c>
      <c r="G13" s="173"/>
      <c r="H13" s="159"/>
    </row>
    <row r="14" spans="1:8" x14ac:dyDescent="0.2">
      <c r="A14" s="160"/>
      <c r="B14" s="161"/>
      <c r="C14" s="162"/>
      <c r="D14" s="163">
        <v>75122</v>
      </c>
      <c r="E14" s="164"/>
      <c r="F14" s="165">
        <v>52945</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5.85</v>
      </c>
      <c r="C19" s="174">
        <f>ROUND(VALUE(SUBSTITUTE(実質収支比率等に係る経年分析!G$48,"▲","-")),2)</f>
        <v>3.46</v>
      </c>
      <c r="D19" s="174">
        <f>ROUND(VALUE(SUBSTITUTE(実質収支比率等に係る経年分析!H$48,"▲","-")),2)</f>
        <v>4.71</v>
      </c>
      <c r="E19" s="174">
        <f>ROUND(VALUE(SUBSTITUTE(実質収支比率等に係る経年分析!I$48,"▲","-")),2)</f>
        <v>4.88</v>
      </c>
      <c r="F19" s="174">
        <f>ROUND(VALUE(SUBSTITUTE(実質収支比率等に係る経年分析!J$48,"▲","-")),2)</f>
        <v>5.29</v>
      </c>
    </row>
    <row r="20" spans="1:11" x14ac:dyDescent="0.2">
      <c r="A20" s="174" t="s">
        <v>53</v>
      </c>
      <c r="B20" s="174">
        <f>ROUND(VALUE(SUBSTITUTE(実質収支比率等に係る経年分析!F$47,"▲","-")),2)</f>
        <v>53.77</v>
      </c>
      <c r="C20" s="174">
        <f>ROUND(VALUE(SUBSTITUTE(実質収支比率等に係る経年分析!G$47,"▲","-")),2)</f>
        <v>58.85</v>
      </c>
      <c r="D20" s="174">
        <f>ROUND(VALUE(SUBSTITUTE(実質収支比率等に係る経年分析!H$47,"▲","-")),2)</f>
        <v>63.7</v>
      </c>
      <c r="E20" s="174">
        <f>ROUND(VALUE(SUBSTITUTE(実質収支比率等に係る経年分析!I$47,"▲","-")),2)</f>
        <v>66.400000000000006</v>
      </c>
      <c r="F20" s="174">
        <f>ROUND(VALUE(SUBSTITUTE(実質収支比率等に係る経年分析!J$47,"▲","-")),2)</f>
        <v>64.09</v>
      </c>
    </row>
    <row r="21" spans="1:11" x14ac:dyDescent="0.2">
      <c r="A21" s="174" t="s">
        <v>54</v>
      </c>
      <c r="B21" s="174">
        <f>IF(ISNUMBER(VALUE(SUBSTITUTE(実質収支比率等に係る経年分析!F$49,"▲","-"))),ROUND(VALUE(SUBSTITUTE(実質収支比率等に係る経年分析!F$49,"▲","-")),2),NA())</f>
        <v>7.86</v>
      </c>
      <c r="C21" s="174">
        <f>IF(ISNUMBER(VALUE(SUBSTITUTE(実質収支比率等に係る経年分析!G$49,"▲","-"))),ROUND(VALUE(SUBSTITUTE(実質収支比率等に係る経年分析!G$49,"▲","-")),2),NA())</f>
        <v>5.94</v>
      </c>
      <c r="D21" s="174">
        <f>IF(ISNUMBER(VALUE(SUBSTITUTE(実質収支比率等に係る経年分析!H$49,"▲","-"))),ROUND(VALUE(SUBSTITUTE(実質収支比率等に係る経年分析!H$49,"▲","-")),2),NA())</f>
        <v>8.9499999999999993</v>
      </c>
      <c r="E21" s="174">
        <f>IF(ISNUMBER(VALUE(SUBSTITUTE(実質収支比率等に係る経年分析!I$49,"▲","-"))),ROUND(VALUE(SUBSTITUTE(実質収支比率等に係る経年分析!I$49,"▲","-")),2),NA())</f>
        <v>0.94</v>
      </c>
      <c r="F21" s="174">
        <f>IF(ISNUMBER(VALUE(SUBSTITUTE(実質収支比率等に係る経年分析!J$49,"▲","-"))),ROUND(VALUE(SUBSTITUTE(実質収支比率等に係る経年分析!J$49,"▲","-")),2),NA())</f>
        <v>-1.66</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0.01</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簡易水道特別会計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0.16</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7.0000000000000007E-2</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0.15</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0.02</v>
      </c>
    </row>
    <row r="30" spans="1:11" x14ac:dyDescent="0.2">
      <c r="A30" s="175" t="str">
        <f>IF(連結実質赤字比率に係る赤字・黒字の構成分析!C$40="",NA(),連結実質赤字比率に係る赤字・黒字の構成分析!C$40)</f>
        <v>国民健康保険特別会計（事業勘定）</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1.33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0.62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0.94</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0.02</v>
      </c>
    </row>
    <row r="31" spans="1:11" x14ac:dyDescent="0.2">
      <c r="A31" s="175" t="str">
        <f>IF(連結実質赤字比率に係る赤字・黒字の構成分析!C$39="",NA(),連結実質赤字比率に係る赤字・黒字の構成分析!C$39)</f>
        <v>水道事業会計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1.26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1.1200000000000001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1.47</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1.04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0.12</v>
      </c>
    </row>
    <row r="32" spans="1:11" x14ac:dyDescent="0.2">
      <c r="A32" s="175" t="str">
        <f>IF(連結実質赤字比率に係る赤字・黒字の構成分析!C$38="",NA(),連結実質赤字比率に係る赤字・黒字の構成分析!C$38)</f>
        <v>国民健康保険特別会計（施設勘定）</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7.0000000000000007E-2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0.21</v>
      </c>
    </row>
    <row r="33" spans="1:16" x14ac:dyDescent="0.2">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0.69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2.15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2.2999999999999998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1.73</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5.79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3.42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4.72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4.8600000000000003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5.28</v>
      </c>
    </row>
    <row r="35" spans="1:16" x14ac:dyDescent="0.2">
      <c r="A35" s="175" t="str">
        <f>IF(連結実質赤字比率に係る赤字・黒字の構成分析!C$35="",NA(),連結実質赤字比率に係る赤字・黒字の構成分析!C$35)</f>
        <v>後期高齢者医療特別会計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0.02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v>
      </c>
      <c r="F35" s="175">
        <f>IF(ROUND(VALUE(SUBSTITUTE(連結実質赤字比率に係る赤字・黒字の構成分析!H$35,"▲", "-")), 2) &lt; 0, ABS(ROUND(VALUE(SUBSTITUTE(連結実質赤字比率に係る赤字・黒字の構成分析!H$35,"▲", "-")), 2)), NA())</f>
        <v>0.01</v>
      </c>
      <c r="G35" s="175" t="e">
        <f>IF(ROUND(VALUE(SUBSTITUTE(連結実質赤字比率に係る赤字・黒字の構成分析!H$35,"▲", "-")), 2) &gt;= 0, ABS(ROUND(VALUE(SUBSTITUTE(連結実質赤字比率に係る赤字・黒字の構成分析!H$35,"▲", "-")), 2)), NA())</f>
        <v>#N/A</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0</v>
      </c>
    </row>
    <row r="36" spans="1:16" x14ac:dyDescent="0.2">
      <c r="A36" s="175" t="str">
        <f>IF(連結実質赤字比率に係る赤字・黒字の構成分析!C$34="",NA(),連結実質赤字比率に係る赤字・黒字の構成分析!C$34)</f>
        <v>下水道事業特別会計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0.33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0.2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0.04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0.09</v>
      </c>
      <c r="J36" s="175">
        <f>IF(ROUND(VALUE(SUBSTITUTE(連結実質赤字比率に係る赤字・黒字の構成分析!J$34,"▲", "-")), 2) &lt; 0, ABS(ROUND(VALUE(SUBSTITUTE(連結実質赤字比率に係る赤字・黒字の構成分析!J$34,"▲", "-")), 2)), NA())</f>
        <v>0.19</v>
      </c>
      <c r="K36" s="175" t="e">
        <f>IF(ROUND(VALUE(SUBSTITUTE(連結実質赤字比率に係る赤字・黒字の構成分析!J$34,"▲", "-")), 2) &gt;= 0, ABS(ROUND(VALUE(SUBSTITUTE(連結実質赤字比率に係る赤字・黒字の構成分析!J$34,"▲", "-")), 2)), NA())</f>
        <v>#N/A</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857</v>
      </c>
      <c r="E42" s="176"/>
      <c r="F42" s="176"/>
      <c r="G42" s="176">
        <f>'実質公債費比率（分子）の構造'!L$52</f>
        <v>889</v>
      </c>
      <c r="H42" s="176"/>
      <c r="I42" s="176"/>
      <c r="J42" s="176">
        <f>'実質公債費比率（分子）の構造'!M$52</f>
        <v>897</v>
      </c>
      <c r="K42" s="176"/>
      <c r="L42" s="176"/>
      <c r="M42" s="176">
        <f>'実質公債費比率（分子）の構造'!N$52</f>
        <v>891</v>
      </c>
      <c r="N42" s="176"/>
      <c r="O42" s="176"/>
      <c r="P42" s="176">
        <f>'実質公債費比率（分子）の構造'!O$52</f>
        <v>889</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52</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38</v>
      </c>
      <c r="C45" s="176"/>
      <c r="D45" s="176"/>
      <c r="E45" s="176">
        <f>'実質公債費比率（分子）の構造'!L$49</f>
        <v>38</v>
      </c>
      <c r="F45" s="176"/>
      <c r="G45" s="176"/>
      <c r="H45" s="176">
        <f>'実質公債費比率（分子）の構造'!M$49</f>
        <v>69</v>
      </c>
      <c r="I45" s="176"/>
      <c r="J45" s="176"/>
      <c r="K45" s="176">
        <f>'実質公債費比率（分子）の構造'!N$49</f>
        <v>64</v>
      </c>
      <c r="L45" s="176"/>
      <c r="M45" s="176"/>
      <c r="N45" s="176">
        <f>'実質公債費比率（分子）の構造'!O$49</f>
        <v>52</v>
      </c>
      <c r="O45" s="176"/>
      <c r="P45" s="176"/>
    </row>
    <row r="46" spans="1:16" x14ac:dyDescent="0.2">
      <c r="A46" s="176" t="s">
        <v>64</v>
      </c>
      <c r="B46" s="176">
        <f>'実質公債費比率（分子）の構造'!K$48</f>
        <v>216</v>
      </c>
      <c r="C46" s="176"/>
      <c r="D46" s="176"/>
      <c r="E46" s="176">
        <f>'実質公債費比率（分子）の構造'!L$48</f>
        <v>203</v>
      </c>
      <c r="F46" s="176"/>
      <c r="G46" s="176"/>
      <c r="H46" s="176">
        <f>'実質公債費比率（分子）の構造'!M$48</f>
        <v>200</v>
      </c>
      <c r="I46" s="176"/>
      <c r="J46" s="176"/>
      <c r="K46" s="176">
        <f>'実質公債費比率（分子）の構造'!N$48</f>
        <v>191</v>
      </c>
      <c r="L46" s="176"/>
      <c r="M46" s="176"/>
      <c r="N46" s="176">
        <f>'実質公債費比率（分子）の構造'!O$48</f>
        <v>202</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1090</v>
      </c>
      <c r="C49" s="176"/>
      <c r="D49" s="176"/>
      <c r="E49" s="176">
        <f>'実質公債費比率（分子）の構造'!L$45</f>
        <v>1150</v>
      </c>
      <c r="F49" s="176"/>
      <c r="G49" s="176"/>
      <c r="H49" s="176">
        <f>'実質公債費比率（分子）の構造'!M$45</f>
        <v>1205</v>
      </c>
      <c r="I49" s="176"/>
      <c r="J49" s="176"/>
      <c r="K49" s="176">
        <f>'実質公債費比率（分子）の構造'!N$45</f>
        <v>1214</v>
      </c>
      <c r="L49" s="176"/>
      <c r="M49" s="176"/>
      <c r="N49" s="176">
        <f>'実質公債費比率（分子）の構造'!O$45</f>
        <v>1210</v>
      </c>
      <c r="O49" s="176"/>
      <c r="P49" s="176"/>
    </row>
    <row r="50" spans="1:16" x14ac:dyDescent="0.2">
      <c r="A50" s="176" t="s">
        <v>67</v>
      </c>
      <c r="B50" s="176" t="e">
        <f>NA()</f>
        <v>#N/A</v>
      </c>
      <c r="C50" s="176">
        <f>IF(ISNUMBER('実質公債費比率（分子）の構造'!K$53),'実質公債費比率（分子）の構造'!K$53,NA())</f>
        <v>539</v>
      </c>
      <c r="D50" s="176" t="e">
        <f>NA()</f>
        <v>#N/A</v>
      </c>
      <c r="E50" s="176" t="e">
        <f>NA()</f>
        <v>#N/A</v>
      </c>
      <c r="F50" s="176">
        <f>IF(ISNUMBER('実質公債費比率（分子）の構造'!L$53),'実質公債費比率（分子）の構造'!L$53,NA())</f>
        <v>502</v>
      </c>
      <c r="G50" s="176" t="e">
        <f>NA()</f>
        <v>#N/A</v>
      </c>
      <c r="H50" s="176" t="e">
        <f>NA()</f>
        <v>#N/A</v>
      </c>
      <c r="I50" s="176">
        <f>IF(ISNUMBER('実質公債費比率（分子）の構造'!M$53),'実質公債費比率（分子）の構造'!M$53,NA())</f>
        <v>577</v>
      </c>
      <c r="J50" s="176" t="e">
        <f>NA()</f>
        <v>#N/A</v>
      </c>
      <c r="K50" s="176" t="e">
        <f>NA()</f>
        <v>#N/A</v>
      </c>
      <c r="L50" s="176">
        <f>IF(ISNUMBER('実質公債費比率（分子）の構造'!N$53),'実質公債費比率（分子）の構造'!N$53,NA())</f>
        <v>578</v>
      </c>
      <c r="M50" s="176" t="e">
        <f>NA()</f>
        <v>#N/A</v>
      </c>
      <c r="N50" s="176" t="e">
        <f>NA()</f>
        <v>#N/A</v>
      </c>
      <c r="O50" s="176">
        <f>IF(ISNUMBER('実質公債費比率（分子）の構造'!O$53),'実質公債費比率（分子）の構造'!O$53,NA())</f>
        <v>575</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9746</v>
      </c>
      <c r="E56" s="175"/>
      <c r="F56" s="175"/>
      <c r="G56" s="175">
        <f>'将来負担比率（分子）の構造'!J$52</f>
        <v>9640</v>
      </c>
      <c r="H56" s="175"/>
      <c r="I56" s="175"/>
      <c r="J56" s="175">
        <f>'将来負担比率（分子）の構造'!K$52</f>
        <v>9634</v>
      </c>
      <c r="K56" s="175"/>
      <c r="L56" s="175"/>
      <c r="M56" s="175">
        <f>'将来負担比率（分子）の構造'!L$52</f>
        <v>9182</v>
      </c>
      <c r="N56" s="175"/>
      <c r="O56" s="175"/>
      <c r="P56" s="175">
        <f>'将来負担比率（分子）の構造'!M$52</f>
        <v>8809</v>
      </c>
    </row>
    <row r="57" spans="1:16" x14ac:dyDescent="0.2">
      <c r="A57" s="175" t="s">
        <v>42</v>
      </c>
      <c r="B57" s="175"/>
      <c r="C57" s="175"/>
      <c r="D57" s="175">
        <f>'将来負担比率（分子）の構造'!I$51</f>
        <v>45</v>
      </c>
      <c r="E57" s="175"/>
      <c r="F57" s="175"/>
      <c r="G57" s="175">
        <f>'将来負担比率（分子）の構造'!J$51</f>
        <v>39</v>
      </c>
      <c r="H57" s="175"/>
      <c r="I57" s="175"/>
      <c r="J57" s="175">
        <f>'将来負担比率（分子）の構造'!K$51</f>
        <v>27</v>
      </c>
      <c r="K57" s="175"/>
      <c r="L57" s="175"/>
      <c r="M57" s="175">
        <f>'将来負担比率（分子）の構造'!L$51</f>
        <v>13</v>
      </c>
      <c r="N57" s="175"/>
      <c r="O57" s="175"/>
      <c r="P57" s="175">
        <f>'将来負担比率（分子）の構造'!M$51</f>
        <v>4</v>
      </c>
    </row>
    <row r="58" spans="1:16" x14ac:dyDescent="0.2">
      <c r="A58" s="175" t="s">
        <v>41</v>
      </c>
      <c r="B58" s="175"/>
      <c r="C58" s="175"/>
      <c r="D58" s="175">
        <f>'将来負担比率（分子）の構造'!I$50</f>
        <v>4361</v>
      </c>
      <c r="E58" s="175"/>
      <c r="F58" s="175"/>
      <c r="G58" s="175">
        <f>'将来負担比率（分子）の構造'!J$50</f>
        <v>4688</v>
      </c>
      <c r="H58" s="175"/>
      <c r="I58" s="175"/>
      <c r="J58" s="175">
        <f>'将来負担比率（分子）の構造'!K$50</f>
        <v>5154</v>
      </c>
      <c r="K58" s="175"/>
      <c r="L58" s="175"/>
      <c r="M58" s="175">
        <f>'将来負担比率（分子）の構造'!L$50</f>
        <v>5228</v>
      </c>
      <c r="N58" s="175"/>
      <c r="O58" s="175"/>
      <c r="P58" s="175">
        <f>'将来負担比率（分子）の構造'!M$50</f>
        <v>5157</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8</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f>'将来負担比率（分子）の構造'!M$46</f>
        <v>6</v>
      </c>
      <c r="O61" s="175"/>
      <c r="P61" s="175"/>
    </row>
    <row r="62" spans="1:16" x14ac:dyDescent="0.2">
      <c r="A62" s="175" t="s">
        <v>35</v>
      </c>
      <c r="B62" s="175">
        <f>'将来負担比率（分子）の構造'!I$45</f>
        <v>2091</v>
      </c>
      <c r="C62" s="175"/>
      <c r="D62" s="175"/>
      <c r="E62" s="175">
        <f>'将来負担比率（分子）の構造'!J$45</f>
        <v>2078</v>
      </c>
      <c r="F62" s="175"/>
      <c r="G62" s="175"/>
      <c r="H62" s="175">
        <f>'将来負担比率（分子）の構造'!K$45</f>
        <v>2045</v>
      </c>
      <c r="I62" s="175"/>
      <c r="J62" s="175"/>
      <c r="K62" s="175">
        <f>'将来負担比率（分子）の構造'!L$45</f>
        <v>2019</v>
      </c>
      <c r="L62" s="175"/>
      <c r="M62" s="175"/>
      <c r="N62" s="175">
        <f>'将来負担比率（分子）の構造'!M$45</f>
        <v>1985</v>
      </c>
      <c r="O62" s="175"/>
      <c r="P62" s="175"/>
    </row>
    <row r="63" spans="1:16" x14ac:dyDescent="0.2">
      <c r="A63" s="175" t="s">
        <v>34</v>
      </c>
      <c r="B63" s="175">
        <f>'将来負担比率（分子）の構造'!I$44</f>
        <v>383</v>
      </c>
      <c r="C63" s="175"/>
      <c r="D63" s="175"/>
      <c r="E63" s="175">
        <f>'将来負担比率（分子）の構造'!J$44</f>
        <v>585</v>
      </c>
      <c r="F63" s="175"/>
      <c r="G63" s="175"/>
      <c r="H63" s="175">
        <f>'将来負担比率（分子）の構造'!K$44</f>
        <v>521</v>
      </c>
      <c r="I63" s="175"/>
      <c r="J63" s="175"/>
      <c r="K63" s="175">
        <f>'将来負担比率（分子）の構造'!L$44</f>
        <v>457</v>
      </c>
      <c r="L63" s="175"/>
      <c r="M63" s="175"/>
      <c r="N63" s="175">
        <f>'将来負担比率（分子）の構造'!M$44</f>
        <v>409</v>
      </c>
      <c r="O63" s="175"/>
      <c r="P63" s="175"/>
    </row>
    <row r="64" spans="1:16" x14ac:dyDescent="0.2">
      <c r="A64" s="175" t="s">
        <v>33</v>
      </c>
      <c r="B64" s="175">
        <f>'将来負担比率（分子）の構造'!I$43</f>
        <v>2689</v>
      </c>
      <c r="C64" s="175"/>
      <c r="D64" s="175"/>
      <c r="E64" s="175">
        <f>'将来負担比率（分子）の構造'!J$43</f>
        <v>2465</v>
      </c>
      <c r="F64" s="175"/>
      <c r="G64" s="175"/>
      <c r="H64" s="175">
        <f>'将来負担比率（分子）の構造'!K$43</f>
        <v>2325</v>
      </c>
      <c r="I64" s="175"/>
      <c r="J64" s="175"/>
      <c r="K64" s="175">
        <f>'将来負担比率（分子）の構造'!L$43</f>
        <v>2252</v>
      </c>
      <c r="L64" s="175"/>
      <c r="M64" s="175"/>
      <c r="N64" s="175">
        <f>'将来負担比率（分子）の構造'!M$43</f>
        <v>2184</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11563</v>
      </c>
      <c r="C66" s="175"/>
      <c r="D66" s="175"/>
      <c r="E66" s="175">
        <f>'将来負担比率（分子）の構造'!J$41</f>
        <v>11358</v>
      </c>
      <c r="F66" s="175"/>
      <c r="G66" s="175"/>
      <c r="H66" s="175">
        <f>'将来負担比率（分子）の構造'!K$41</f>
        <v>11293</v>
      </c>
      <c r="I66" s="175"/>
      <c r="J66" s="175"/>
      <c r="K66" s="175">
        <f>'将来負担比率（分子）の構造'!L$41</f>
        <v>10658</v>
      </c>
      <c r="L66" s="175"/>
      <c r="M66" s="175"/>
      <c r="N66" s="175">
        <f>'将来負担比率（分子）の構造'!M$41</f>
        <v>10060</v>
      </c>
      <c r="O66" s="175"/>
      <c r="P66" s="175"/>
    </row>
    <row r="67" spans="1:16" x14ac:dyDescent="0.2">
      <c r="A67" s="175" t="s">
        <v>71</v>
      </c>
      <c r="B67" s="175" t="e">
        <f>NA()</f>
        <v>#N/A</v>
      </c>
      <c r="C67" s="175">
        <f>IF(ISNUMBER('将来負担比率（分子）の構造'!I$53), IF('将来負担比率（分子）の構造'!I$53 &lt; 0, 0, '将来負担比率（分子）の構造'!I$53), NA())</f>
        <v>2581</v>
      </c>
      <c r="D67" s="175" t="e">
        <f>NA()</f>
        <v>#N/A</v>
      </c>
      <c r="E67" s="175" t="e">
        <f>NA()</f>
        <v>#N/A</v>
      </c>
      <c r="F67" s="175">
        <f>IF(ISNUMBER('将来負担比率（分子）の構造'!J$53), IF('将来負担比率（分子）の構造'!J$53 &lt; 0, 0, '将来負担比率（分子）の構造'!J$53), NA())</f>
        <v>2119</v>
      </c>
      <c r="G67" s="175" t="e">
        <f>NA()</f>
        <v>#N/A</v>
      </c>
      <c r="H67" s="175" t="e">
        <f>NA()</f>
        <v>#N/A</v>
      </c>
      <c r="I67" s="175">
        <f>IF(ISNUMBER('将来負担比率（分子）の構造'!K$53), IF('将来負担比率（分子）の構造'!K$53 &lt; 0, 0, '将来負担比率（分子）の構造'!K$53), NA())</f>
        <v>1369</v>
      </c>
      <c r="J67" s="175" t="e">
        <f>NA()</f>
        <v>#N/A</v>
      </c>
      <c r="K67" s="175" t="e">
        <f>NA()</f>
        <v>#N/A</v>
      </c>
      <c r="L67" s="175">
        <f>IF(ISNUMBER('将来負担比率（分子）の構造'!L$53), IF('将来負担比率（分子）の構造'!L$53 &lt; 0, 0, '将来負担比率（分子）の構造'!L$53), NA())</f>
        <v>963</v>
      </c>
      <c r="M67" s="175" t="e">
        <f>NA()</f>
        <v>#N/A</v>
      </c>
      <c r="N67" s="175" t="e">
        <f>NA()</f>
        <v>#N/A</v>
      </c>
      <c r="O67" s="175">
        <f>IF(ISNUMBER('将来負担比率（分子）の構造'!M$53), IF('将来負担比率（分子）の構造'!M$53 &lt; 0, 0, '将来負担比率（分子）の構造'!M$53), NA())</f>
        <v>674</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3769</v>
      </c>
      <c r="C72" s="179">
        <f>基金残高に係る経年分析!G55</f>
        <v>3821</v>
      </c>
      <c r="D72" s="179">
        <f>基金残高に係る経年分析!H55</f>
        <v>3700</v>
      </c>
    </row>
    <row r="73" spans="1:16" x14ac:dyDescent="0.2">
      <c r="A73" s="178" t="s">
        <v>74</v>
      </c>
      <c r="B73" s="179">
        <f>基金残高に係る経年分析!F56</f>
        <v>397</v>
      </c>
      <c r="C73" s="179">
        <f>基金残高に係る経年分析!G56</f>
        <v>378</v>
      </c>
      <c r="D73" s="179">
        <f>基金残高に係る経年分析!H56</f>
        <v>384</v>
      </c>
    </row>
    <row r="74" spans="1:16" x14ac:dyDescent="0.2">
      <c r="A74" s="178" t="s">
        <v>75</v>
      </c>
      <c r="B74" s="179">
        <f>基金残高に係る経年分析!F57</f>
        <v>1236</v>
      </c>
      <c r="C74" s="179">
        <f>基金残高に係る経年分析!G57</f>
        <v>1124</v>
      </c>
      <c r="D74" s="179">
        <f>基金残高に係る経年分析!H57</f>
        <v>1093</v>
      </c>
    </row>
  </sheetData>
  <sheetProtection algorithmName="SHA-512" hashValue="tLmn2eL5/q+02Zu/cRce16N/1drwgT71OU+t/y6g2AV5KYcpoTI48w+/8lpqUylRfuhCmRTmu3MIJrPujL1hBQ==" saltValue="um+ZL8mIdmzCcSn2Rhv8B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203</v>
      </c>
      <c r="DI1" s="603"/>
      <c r="DJ1" s="603"/>
      <c r="DK1" s="603"/>
      <c r="DL1" s="603"/>
      <c r="DM1" s="603"/>
      <c r="DN1" s="604"/>
      <c r="DO1" s="214"/>
      <c r="DP1" s="602" t="s">
        <v>204</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216</v>
      </c>
      <c r="C5" s="610"/>
      <c r="D5" s="610"/>
      <c r="E5" s="610"/>
      <c r="F5" s="610"/>
      <c r="G5" s="610"/>
      <c r="H5" s="610"/>
      <c r="I5" s="610"/>
      <c r="J5" s="610"/>
      <c r="K5" s="610"/>
      <c r="L5" s="610"/>
      <c r="M5" s="610"/>
      <c r="N5" s="610"/>
      <c r="O5" s="610"/>
      <c r="P5" s="610"/>
      <c r="Q5" s="611"/>
      <c r="R5" s="612">
        <v>2071218</v>
      </c>
      <c r="S5" s="613"/>
      <c r="T5" s="613"/>
      <c r="U5" s="613"/>
      <c r="V5" s="613"/>
      <c r="W5" s="613"/>
      <c r="X5" s="613"/>
      <c r="Y5" s="614"/>
      <c r="Z5" s="615">
        <v>24</v>
      </c>
      <c r="AA5" s="615"/>
      <c r="AB5" s="615"/>
      <c r="AC5" s="615"/>
      <c r="AD5" s="616">
        <v>2071218</v>
      </c>
      <c r="AE5" s="616"/>
      <c r="AF5" s="616"/>
      <c r="AG5" s="616"/>
      <c r="AH5" s="616"/>
      <c r="AI5" s="616"/>
      <c r="AJ5" s="616"/>
      <c r="AK5" s="616"/>
      <c r="AL5" s="617">
        <v>35.799999999999997</v>
      </c>
      <c r="AM5" s="618"/>
      <c r="AN5" s="618"/>
      <c r="AO5" s="619"/>
      <c r="AP5" s="609" t="s">
        <v>217</v>
      </c>
      <c r="AQ5" s="610"/>
      <c r="AR5" s="610"/>
      <c r="AS5" s="610"/>
      <c r="AT5" s="610"/>
      <c r="AU5" s="610"/>
      <c r="AV5" s="610"/>
      <c r="AW5" s="610"/>
      <c r="AX5" s="610"/>
      <c r="AY5" s="610"/>
      <c r="AZ5" s="610"/>
      <c r="BA5" s="610"/>
      <c r="BB5" s="610"/>
      <c r="BC5" s="610"/>
      <c r="BD5" s="610"/>
      <c r="BE5" s="610"/>
      <c r="BF5" s="611"/>
      <c r="BG5" s="623">
        <v>2067789</v>
      </c>
      <c r="BH5" s="624"/>
      <c r="BI5" s="624"/>
      <c r="BJ5" s="624"/>
      <c r="BK5" s="624"/>
      <c r="BL5" s="624"/>
      <c r="BM5" s="624"/>
      <c r="BN5" s="625"/>
      <c r="BO5" s="626">
        <v>99.8</v>
      </c>
      <c r="BP5" s="626"/>
      <c r="BQ5" s="626"/>
      <c r="BR5" s="626"/>
      <c r="BS5" s="627">
        <v>14951</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2">
      <c r="B6" s="620" t="s">
        <v>221</v>
      </c>
      <c r="C6" s="621"/>
      <c r="D6" s="621"/>
      <c r="E6" s="621"/>
      <c r="F6" s="621"/>
      <c r="G6" s="621"/>
      <c r="H6" s="621"/>
      <c r="I6" s="621"/>
      <c r="J6" s="621"/>
      <c r="K6" s="621"/>
      <c r="L6" s="621"/>
      <c r="M6" s="621"/>
      <c r="N6" s="621"/>
      <c r="O6" s="621"/>
      <c r="P6" s="621"/>
      <c r="Q6" s="622"/>
      <c r="R6" s="623">
        <v>148817</v>
      </c>
      <c r="S6" s="624"/>
      <c r="T6" s="624"/>
      <c r="U6" s="624"/>
      <c r="V6" s="624"/>
      <c r="W6" s="624"/>
      <c r="X6" s="624"/>
      <c r="Y6" s="625"/>
      <c r="Z6" s="626">
        <v>1.7</v>
      </c>
      <c r="AA6" s="626"/>
      <c r="AB6" s="626"/>
      <c r="AC6" s="626"/>
      <c r="AD6" s="627">
        <v>148817</v>
      </c>
      <c r="AE6" s="627"/>
      <c r="AF6" s="627"/>
      <c r="AG6" s="627"/>
      <c r="AH6" s="627"/>
      <c r="AI6" s="627"/>
      <c r="AJ6" s="627"/>
      <c r="AK6" s="627"/>
      <c r="AL6" s="628">
        <v>2.6</v>
      </c>
      <c r="AM6" s="629"/>
      <c r="AN6" s="629"/>
      <c r="AO6" s="630"/>
      <c r="AP6" s="620" t="s">
        <v>222</v>
      </c>
      <c r="AQ6" s="621"/>
      <c r="AR6" s="621"/>
      <c r="AS6" s="621"/>
      <c r="AT6" s="621"/>
      <c r="AU6" s="621"/>
      <c r="AV6" s="621"/>
      <c r="AW6" s="621"/>
      <c r="AX6" s="621"/>
      <c r="AY6" s="621"/>
      <c r="AZ6" s="621"/>
      <c r="BA6" s="621"/>
      <c r="BB6" s="621"/>
      <c r="BC6" s="621"/>
      <c r="BD6" s="621"/>
      <c r="BE6" s="621"/>
      <c r="BF6" s="622"/>
      <c r="BG6" s="623">
        <v>2067789</v>
      </c>
      <c r="BH6" s="624"/>
      <c r="BI6" s="624"/>
      <c r="BJ6" s="624"/>
      <c r="BK6" s="624"/>
      <c r="BL6" s="624"/>
      <c r="BM6" s="624"/>
      <c r="BN6" s="625"/>
      <c r="BO6" s="626">
        <v>99.8</v>
      </c>
      <c r="BP6" s="626"/>
      <c r="BQ6" s="626"/>
      <c r="BR6" s="626"/>
      <c r="BS6" s="627">
        <v>14951</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86402</v>
      </c>
      <c r="CS6" s="624"/>
      <c r="CT6" s="624"/>
      <c r="CU6" s="624"/>
      <c r="CV6" s="624"/>
      <c r="CW6" s="624"/>
      <c r="CX6" s="624"/>
      <c r="CY6" s="625"/>
      <c r="CZ6" s="617">
        <v>1</v>
      </c>
      <c r="DA6" s="618"/>
      <c r="DB6" s="618"/>
      <c r="DC6" s="634"/>
      <c r="DD6" s="632" t="s">
        <v>122</v>
      </c>
      <c r="DE6" s="624"/>
      <c r="DF6" s="624"/>
      <c r="DG6" s="624"/>
      <c r="DH6" s="624"/>
      <c r="DI6" s="624"/>
      <c r="DJ6" s="624"/>
      <c r="DK6" s="624"/>
      <c r="DL6" s="624"/>
      <c r="DM6" s="624"/>
      <c r="DN6" s="624"/>
      <c r="DO6" s="624"/>
      <c r="DP6" s="625"/>
      <c r="DQ6" s="632">
        <v>86402</v>
      </c>
      <c r="DR6" s="624"/>
      <c r="DS6" s="624"/>
      <c r="DT6" s="624"/>
      <c r="DU6" s="624"/>
      <c r="DV6" s="624"/>
      <c r="DW6" s="624"/>
      <c r="DX6" s="624"/>
      <c r="DY6" s="624"/>
      <c r="DZ6" s="624"/>
      <c r="EA6" s="624"/>
      <c r="EB6" s="624"/>
      <c r="EC6" s="633"/>
    </row>
    <row r="7" spans="2:143" ht="11.25" customHeight="1" x14ac:dyDescent="0.2">
      <c r="B7" s="620" t="s">
        <v>224</v>
      </c>
      <c r="C7" s="621"/>
      <c r="D7" s="621"/>
      <c r="E7" s="621"/>
      <c r="F7" s="621"/>
      <c r="G7" s="621"/>
      <c r="H7" s="621"/>
      <c r="I7" s="621"/>
      <c r="J7" s="621"/>
      <c r="K7" s="621"/>
      <c r="L7" s="621"/>
      <c r="M7" s="621"/>
      <c r="N7" s="621"/>
      <c r="O7" s="621"/>
      <c r="P7" s="621"/>
      <c r="Q7" s="622"/>
      <c r="R7" s="623">
        <v>432</v>
      </c>
      <c r="S7" s="624"/>
      <c r="T7" s="624"/>
      <c r="U7" s="624"/>
      <c r="V7" s="624"/>
      <c r="W7" s="624"/>
      <c r="X7" s="624"/>
      <c r="Y7" s="625"/>
      <c r="Z7" s="626">
        <v>0</v>
      </c>
      <c r="AA7" s="626"/>
      <c r="AB7" s="626"/>
      <c r="AC7" s="626"/>
      <c r="AD7" s="627">
        <v>432</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619440</v>
      </c>
      <c r="BH7" s="624"/>
      <c r="BI7" s="624"/>
      <c r="BJ7" s="624"/>
      <c r="BK7" s="624"/>
      <c r="BL7" s="624"/>
      <c r="BM7" s="624"/>
      <c r="BN7" s="625"/>
      <c r="BO7" s="626">
        <v>29.9</v>
      </c>
      <c r="BP7" s="626"/>
      <c r="BQ7" s="626"/>
      <c r="BR7" s="626"/>
      <c r="BS7" s="627">
        <v>14951</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1323811</v>
      </c>
      <c r="CS7" s="624"/>
      <c r="CT7" s="624"/>
      <c r="CU7" s="624"/>
      <c r="CV7" s="624"/>
      <c r="CW7" s="624"/>
      <c r="CX7" s="624"/>
      <c r="CY7" s="625"/>
      <c r="CZ7" s="626">
        <v>16.100000000000001</v>
      </c>
      <c r="DA7" s="626"/>
      <c r="DB7" s="626"/>
      <c r="DC7" s="626"/>
      <c r="DD7" s="632">
        <v>111461</v>
      </c>
      <c r="DE7" s="624"/>
      <c r="DF7" s="624"/>
      <c r="DG7" s="624"/>
      <c r="DH7" s="624"/>
      <c r="DI7" s="624"/>
      <c r="DJ7" s="624"/>
      <c r="DK7" s="624"/>
      <c r="DL7" s="624"/>
      <c r="DM7" s="624"/>
      <c r="DN7" s="624"/>
      <c r="DO7" s="624"/>
      <c r="DP7" s="625"/>
      <c r="DQ7" s="632">
        <v>970812</v>
      </c>
      <c r="DR7" s="624"/>
      <c r="DS7" s="624"/>
      <c r="DT7" s="624"/>
      <c r="DU7" s="624"/>
      <c r="DV7" s="624"/>
      <c r="DW7" s="624"/>
      <c r="DX7" s="624"/>
      <c r="DY7" s="624"/>
      <c r="DZ7" s="624"/>
      <c r="EA7" s="624"/>
      <c r="EB7" s="624"/>
      <c r="EC7" s="633"/>
    </row>
    <row r="8" spans="2:143" ht="11.25" customHeight="1" x14ac:dyDescent="0.2">
      <c r="B8" s="620" t="s">
        <v>227</v>
      </c>
      <c r="C8" s="621"/>
      <c r="D8" s="621"/>
      <c r="E8" s="621"/>
      <c r="F8" s="621"/>
      <c r="G8" s="621"/>
      <c r="H8" s="621"/>
      <c r="I8" s="621"/>
      <c r="J8" s="621"/>
      <c r="K8" s="621"/>
      <c r="L8" s="621"/>
      <c r="M8" s="621"/>
      <c r="N8" s="621"/>
      <c r="O8" s="621"/>
      <c r="P8" s="621"/>
      <c r="Q8" s="622"/>
      <c r="R8" s="623">
        <v>8075</v>
      </c>
      <c r="S8" s="624"/>
      <c r="T8" s="624"/>
      <c r="U8" s="624"/>
      <c r="V8" s="624"/>
      <c r="W8" s="624"/>
      <c r="X8" s="624"/>
      <c r="Y8" s="625"/>
      <c r="Z8" s="626">
        <v>0.1</v>
      </c>
      <c r="AA8" s="626"/>
      <c r="AB8" s="626"/>
      <c r="AC8" s="626"/>
      <c r="AD8" s="627">
        <v>8075</v>
      </c>
      <c r="AE8" s="627"/>
      <c r="AF8" s="627"/>
      <c r="AG8" s="627"/>
      <c r="AH8" s="627"/>
      <c r="AI8" s="627"/>
      <c r="AJ8" s="627"/>
      <c r="AK8" s="627"/>
      <c r="AL8" s="628">
        <v>0.1</v>
      </c>
      <c r="AM8" s="629"/>
      <c r="AN8" s="629"/>
      <c r="AO8" s="630"/>
      <c r="AP8" s="620" t="s">
        <v>228</v>
      </c>
      <c r="AQ8" s="621"/>
      <c r="AR8" s="621"/>
      <c r="AS8" s="621"/>
      <c r="AT8" s="621"/>
      <c r="AU8" s="621"/>
      <c r="AV8" s="621"/>
      <c r="AW8" s="621"/>
      <c r="AX8" s="621"/>
      <c r="AY8" s="621"/>
      <c r="AZ8" s="621"/>
      <c r="BA8" s="621"/>
      <c r="BB8" s="621"/>
      <c r="BC8" s="621"/>
      <c r="BD8" s="621"/>
      <c r="BE8" s="621"/>
      <c r="BF8" s="622"/>
      <c r="BG8" s="623">
        <v>23824</v>
      </c>
      <c r="BH8" s="624"/>
      <c r="BI8" s="624"/>
      <c r="BJ8" s="624"/>
      <c r="BK8" s="624"/>
      <c r="BL8" s="624"/>
      <c r="BM8" s="624"/>
      <c r="BN8" s="625"/>
      <c r="BO8" s="626">
        <v>1.2</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1883287</v>
      </c>
      <c r="CS8" s="624"/>
      <c r="CT8" s="624"/>
      <c r="CU8" s="624"/>
      <c r="CV8" s="624"/>
      <c r="CW8" s="624"/>
      <c r="CX8" s="624"/>
      <c r="CY8" s="625"/>
      <c r="CZ8" s="626">
        <v>22.9</v>
      </c>
      <c r="DA8" s="626"/>
      <c r="DB8" s="626"/>
      <c r="DC8" s="626"/>
      <c r="DD8" s="632">
        <v>22989</v>
      </c>
      <c r="DE8" s="624"/>
      <c r="DF8" s="624"/>
      <c r="DG8" s="624"/>
      <c r="DH8" s="624"/>
      <c r="DI8" s="624"/>
      <c r="DJ8" s="624"/>
      <c r="DK8" s="624"/>
      <c r="DL8" s="624"/>
      <c r="DM8" s="624"/>
      <c r="DN8" s="624"/>
      <c r="DO8" s="624"/>
      <c r="DP8" s="625"/>
      <c r="DQ8" s="632">
        <v>1263985</v>
      </c>
      <c r="DR8" s="624"/>
      <c r="DS8" s="624"/>
      <c r="DT8" s="624"/>
      <c r="DU8" s="624"/>
      <c r="DV8" s="624"/>
      <c r="DW8" s="624"/>
      <c r="DX8" s="624"/>
      <c r="DY8" s="624"/>
      <c r="DZ8" s="624"/>
      <c r="EA8" s="624"/>
      <c r="EB8" s="624"/>
      <c r="EC8" s="633"/>
    </row>
    <row r="9" spans="2:143" ht="11.25" customHeight="1" x14ac:dyDescent="0.2">
      <c r="B9" s="620" t="s">
        <v>230</v>
      </c>
      <c r="C9" s="621"/>
      <c r="D9" s="621"/>
      <c r="E9" s="621"/>
      <c r="F9" s="621"/>
      <c r="G9" s="621"/>
      <c r="H9" s="621"/>
      <c r="I9" s="621"/>
      <c r="J9" s="621"/>
      <c r="K9" s="621"/>
      <c r="L9" s="621"/>
      <c r="M9" s="621"/>
      <c r="N9" s="621"/>
      <c r="O9" s="621"/>
      <c r="P9" s="621"/>
      <c r="Q9" s="622"/>
      <c r="R9" s="623">
        <v>10183</v>
      </c>
      <c r="S9" s="624"/>
      <c r="T9" s="624"/>
      <c r="U9" s="624"/>
      <c r="V9" s="624"/>
      <c r="W9" s="624"/>
      <c r="X9" s="624"/>
      <c r="Y9" s="625"/>
      <c r="Z9" s="626">
        <v>0.1</v>
      </c>
      <c r="AA9" s="626"/>
      <c r="AB9" s="626"/>
      <c r="AC9" s="626"/>
      <c r="AD9" s="627">
        <v>10183</v>
      </c>
      <c r="AE9" s="627"/>
      <c r="AF9" s="627"/>
      <c r="AG9" s="627"/>
      <c r="AH9" s="627"/>
      <c r="AI9" s="627"/>
      <c r="AJ9" s="627"/>
      <c r="AK9" s="627"/>
      <c r="AL9" s="628">
        <v>0.2</v>
      </c>
      <c r="AM9" s="629"/>
      <c r="AN9" s="629"/>
      <c r="AO9" s="630"/>
      <c r="AP9" s="620" t="s">
        <v>231</v>
      </c>
      <c r="AQ9" s="621"/>
      <c r="AR9" s="621"/>
      <c r="AS9" s="621"/>
      <c r="AT9" s="621"/>
      <c r="AU9" s="621"/>
      <c r="AV9" s="621"/>
      <c r="AW9" s="621"/>
      <c r="AX9" s="621"/>
      <c r="AY9" s="621"/>
      <c r="AZ9" s="621"/>
      <c r="BA9" s="621"/>
      <c r="BB9" s="621"/>
      <c r="BC9" s="621"/>
      <c r="BD9" s="621"/>
      <c r="BE9" s="621"/>
      <c r="BF9" s="622"/>
      <c r="BG9" s="623">
        <v>505601</v>
      </c>
      <c r="BH9" s="624"/>
      <c r="BI9" s="624"/>
      <c r="BJ9" s="624"/>
      <c r="BK9" s="624"/>
      <c r="BL9" s="624"/>
      <c r="BM9" s="624"/>
      <c r="BN9" s="625"/>
      <c r="BO9" s="626">
        <v>24.4</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677473</v>
      </c>
      <c r="CS9" s="624"/>
      <c r="CT9" s="624"/>
      <c r="CU9" s="624"/>
      <c r="CV9" s="624"/>
      <c r="CW9" s="624"/>
      <c r="CX9" s="624"/>
      <c r="CY9" s="625"/>
      <c r="CZ9" s="626">
        <v>8.1999999999999993</v>
      </c>
      <c r="DA9" s="626"/>
      <c r="DB9" s="626"/>
      <c r="DC9" s="626"/>
      <c r="DD9" s="632">
        <v>1542</v>
      </c>
      <c r="DE9" s="624"/>
      <c r="DF9" s="624"/>
      <c r="DG9" s="624"/>
      <c r="DH9" s="624"/>
      <c r="DI9" s="624"/>
      <c r="DJ9" s="624"/>
      <c r="DK9" s="624"/>
      <c r="DL9" s="624"/>
      <c r="DM9" s="624"/>
      <c r="DN9" s="624"/>
      <c r="DO9" s="624"/>
      <c r="DP9" s="625"/>
      <c r="DQ9" s="632">
        <v>621994</v>
      </c>
      <c r="DR9" s="624"/>
      <c r="DS9" s="624"/>
      <c r="DT9" s="624"/>
      <c r="DU9" s="624"/>
      <c r="DV9" s="624"/>
      <c r="DW9" s="624"/>
      <c r="DX9" s="624"/>
      <c r="DY9" s="624"/>
      <c r="DZ9" s="624"/>
      <c r="EA9" s="624"/>
      <c r="EB9" s="624"/>
      <c r="EC9" s="633"/>
    </row>
    <row r="10" spans="2:143" ht="11.25" customHeight="1" x14ac:dyDescent="0.2">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37660</v>
      </c>
      <c r="BH10" s="624"/>
      <c r="BI10" s="624"/>
      <c r="BJ10" s="624"/>
      <c r="BK10" s="624"/>
      <c r="BL10" s="624"/>
      <c r="BM10" s="624"/>
      <c r="BN10" s="625"/>
      <c r="BO10" s="626">
        <v>1.8</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900</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900</v>
      </c>
      <c r="DR10" s="624"/>
      <c r="DS10" s="624"/>
      <c r="DT10" s="624"/>
      <c r="DU10" s="624"/>
      <c r="DV10" s="624"/>
      <c r="DW10" s="624"/>
      <c r="DX10" s="624"/>
      <c r="DY10" s="624"/>
      <c r="DZ10" s="624"/>
      <c r="EA10" s="624"/>
      <c r="EB10" s="624"/>
      <c r="EC10" s="633"/>
    </row>
    <row r="11" spans="2:143" ht="11.25" customHeight="1" x14ac:dyDescent="0.2">
      <c r="B11" s="620" t="s">
        <v>236</v>
      </c>
      <c r="C11" s="621"/>
      <c r="D11" s="621"/>
      <c r="E11" s="621"/>
      <c r="F11" s="621"/>
      <c r="G11" s="621"/>
      <c r="H11" s="621"/>
      <c r="I11" s="621"/>
      <c r="J11" s="621"/>
      <c r="K11" s="621"/>
      <c r="L11" s="621"/>
      <c r="M11" s="621"/>
      <c r="N11" s="621"/>
      <c r="O11" s="621"/>
      <c r="P11" s="621"/>
      <c r="Q11" s="622"/>
      <c r="R11" s="623">
        <v>328850</v>
      </c>
      <c r="S11" s="624"/>
      <c r="T11" s="624"/>
      <c r="U11" s="624"/>
      <c r="V11" s="624"/>
      <c r="W11" s="624"/>
      <c r="X11" s="624"/>
      <c r="Y11" s="625"/>
      <c r="Z11" s="628">
        <v>3.8</v>
      </c>
      <c r="AA11" s="629"/>
      <c r="AB11" s="629"/>
      <c r="AC11" s="635"/>
      <c r="AD11" s="632">
        <v>328850</v>
      </c>
      <c r="AE11" s="624"/>
      <c r="AF11" s="624"/>
      <c r="AG11" s="624"/>
      <c r="AH11" s="624"/>
      <c r="AI11" s="624"/>
      <c r="AJ11" s="624"/>
      <c r="AK11" s="625"/>
      <c r="AL11" s="628">
        <v>5.7</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52355</v>
      </c>
      <c r="BH11" s="624"/>
      <c r="BI11" s="624"/>
      <c r="BJ11" s="624"/>
      <c r="BK11" s="624"/>
      <c r="BL11" s="624"/>
      <c r="BM11" s="624"/>
      <c r="BN11" s="625"/>
      <c r="BO11" s="626">
        <v>2.5</v>
      </c>
      <c r="BP11" s="626"/>
      <c r="BQ11" s="626"/>
      <c r="BR11" s="626"/>
      <c r="BS11" s="627">
        <v>14951</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469716</v>
      </c>
      <c r="CS11" s="624"/>
      <c r="CT11" s="624"/>
      <c r="CU11" s="624"/>
      <c r="CV11" s="624"/>
      <c r="CW11" s="624"/>
      <c r="CX11" s="624"/>
      <c r="CY11" s="625"/>
      <c r="CZ11" s="626">
        <v>5.7</v>
      </c>
      <c r="DA11" s="626"/>
      <c r="DB11" s="626"/>
      <c r="DC11" s="626"/>
      <c r="DD11" s="632">
        <v>126841</v>
      </c>
      <c r="DE11" s="624"/>
      <c r="DF11" s="624"/>
      <c r="DG11" s="624"/>
      <c r="DH11" s="624"/>
      <c r="DI11" s="624"/>
      <c r="DJ11" s="624"/>
      <c r="DK11" s="624"/>
      <c r="DL11" s="624"/>
      <c r="DM11" s="624"/>
      <c r="DN11" s="624"/>
      <c r="DO11" s="624"/>
      <c r="DP11" s="625"/>
      <c r="DQ11" s="632">
        <v>330212</v>
      </c>
      <c r="DR11" s="624"/>
      <c r="DS11" s="624"/>
      <c r="DT11" s="624"/>
      <c r="DU11" s="624"/>
      <c r="DV11" s="624"/>
      <c r="DW11" s="624"/>
      <c r="DX11" s="624"/>
      <c r="DY11" s="624"/>
      <c r="DZ11" s="624"/>
      <c r="EA11" s="624"/>
      <c r="EB11" s="624"/>
      <c r="EC11" s="633"/>
    </row>
    <row r="12" spans="2:143" ht="11.25" customHeight="1" x14ac:dyDescent="0.2">
      <c r="B12" s="620" t="s">
        <v>239</v>
      </c>
      <c r="C12" s="621"/>
      <c r="D12" s="621"/>
      <c r="E12" s="621"/>
      <c r="F12" s="621"/>
      <c r="G12" s="621"/>
      <c r="H12" s="621"/>
      <c r="I12" s="621"/>
      <c r="J12" s="621"/>
      <c r="K12" s="621"/>
      <c r="L12" s="621"/>
      <c r="M12" s="621"/>
      <c r="N12" s="621"/>
      <c r="O12" s="621"/>
      <c r="P12" s="621"/>
      <c r="Q12" s="622"/>
      <c r="R12" s="623">
        <v>15121</v>
      </c>
      <c r="S12" s="624"/>
      <c r="T12" s="624"/>
      <c r="U12" s="624"/>
      <c r="V12" s="624"/>
      <c r="W12" s="624"/>
      <c r="X12" s="624"/>
      <c r="Y12" s="625"/>
      <c r="Z12" s="626">
        <v>0.2</v>
      </c>
      <c r="AA12" s="626"/>
      <c r="AB12" s="626"/>
      <c r="AC12" s="626"/>
      <c r="AD12" s="627">
        <v>15121</v>
      </c>
      <c r="AE12" s="627"/>
      <c r="AF12" s="627"/>
      <c r="AG12" s="627"/>
      <c r="AH12" s="627"/>
      <c r="AI12" s="627"/>
      <c r="AJ12" s="627"/>
      <c r="AK12" s="627"/>
      <c r="AL12" s="628">
        <v>0.3</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1290141</v>
      </c>
      <c r="BH12" s="624"/>
      <c r="BI12" s="624"/>
      <c r="BJ12" s="624"/>
      <c r="BK12" s="624"/>
      <c r="BL12" s="624"/>
      <c r="BM12" s="624"/>
      <c r="BN12" s="625"/>
      <c r="BO12" s="626">
        <v>62.3</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370105</v>
      </c>
      <c r="CS12" s="624"/>
      <c r="CT12" s="624"/>
      <c r="CU12" s="624"/>
      <c r="CV12" s="624"/>
      <c r="CW12" s="624"/>
      <c r="CX12" s="624"/>
      <c r="CY12" s="625"/>
      <c r="CZ12" s="626">
        <v>4.5</v>
      </c>
      <c r="DA12" s="626"/>
      <c r="DB12" s="626"/>
      <c r="DC12" s="626"/>
      <c r="DD12" s="632">
        <v>24473</v>
      </c>
      <c r="DE12" s="624"/>
      <c r="DF12" s="624"/>
      <c r="DG12" s="624"/>
      <c r="DH12" s="624"/>
      <c r="DI12" s="624"/>
      <c r="DJ12" s="624"/>
      <c r="DK12" s="624"/>
      <c r="DL12" s="624"/>
      <c r="DM12" s="624"/>
      <c r="DN12" s="624"/>
      <c r="DO12" s="624"/>
      <c r="DP12" s="625"/>
      <c r="DQ12" s="632">
        <v>348571</v>
      </c>
      <c r="DR12" s="624"/>
      <c r="DS12" s="624"/>
      <c r="DT12" s="624"/>
      <c r="DU12" s="624"/>
      <c r="DV12" s="624"/>
      <c r="DW12" s="624"/>
      <c r="DX12" s="624"/>
      <c r="DY12" s="624"/>
      <c r="DZ12" s="624"/>
      <c r="EA12" s="624"/>
      <c r="EB12" s="624"/>
      <c r="EC12" s="633"/>
    </row>
    <row r="13" spans="2:143" ht="11.25" customHeight="1" x14ac:dyDescent="0.2">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1263795</v>
      </c>
      <c r="BH13" s="624"/>
      <c r="BI13" s="624"/>
      <c r="BJ13" s="624"/>
      <c r="BK13" s="624"/>
      <c r="BL13" s="624"/>
      <c r="BM13" s="624"/>
      <c r="BN13" s="625"/>
      <c r="BO13" s="626">
        <v>61</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665980</v>
      </c>
      <c r="CS13" s="624"/>
      <c r="CT13" s="624"/>
      <c r="CU13" s="624"/>
      <c r="CV13" s="624"/>
      <c r="CW13" s="624"/>
      <c r="CX13" s="624"/>
      <c r="CY13" s="625"/>
      <c r="CZ13" s="626">
        <v>8.1</v>
      </c>
      <c r="DA13" s="626"/>
      <c r="DB13" s="626"/>
      <c r="DC13" s="626"/>
      <c r="DD13" s="632">
        <v>441279</v>
      </c>
      <c r="DE13" s="624"/>
      <c r="DF13" s="624"/>
      <c r="DG13" s="624"/>
      <c r="DH13" s="624"/>
      <c r="DI13" s="624"/>
      <c r="DJ13" s="624"/>
      <c r="DK13" s="624"/>
      <c r="DL13" s="624"/>
      <c r="DM13" s="624"/>
      <c r="DN13" s="624"/>
      <c r="DO13" s="624"/>
      <c r="DP13" s="625"/>
      <c r="DQ13" s="632">
        <v>268401</v>
      </c>
      <c r="DR13" s="624"/>
      <c r="DS13" s="624"/>
      <c r="DT13" s="624"/>
      <c r="DU13" s="624"/>
      <c r="DV13" s="624"/>
      <c r="DW13" s="624"/>
      <c r="DX13" s="624"/>
      <c r="DY13" s="624"/>
      <c r="DZ13" s="624"/>
      <c r="EA13" s="624"/>
      <c r="EB13" s="624"/>
      <c r="EC13" s="633"/>
    </row>
    <row r="14" spans="2:143" ht="11.25" customHeight="1" x14ac:dyDescent="0.2">
      <c r="B14" s="620" t="s">
        <v>245</v>
      </c>
      <c r="C14" s="621"/>
      <c r="D14" s="621"/>
      <c r="E14" s="621"/>
      <c r="F14" s="621"/>
      <c r="G14" s="621"/>
      <c r="H14" s="621"/>
      <c r="I14" s="621"/>
      <c r="J14" s="621"/>
      <c r="K14" s="621"/>
      <c r="L14" s="621"/>
      <c r="M14" s="621"/>
      <c r="N14" s="621"/>
      <c r="O14" s="621"/>
      <c r="P14" s="621"/>
      <c r="Q14" s="622"/>
      <c r="R14" s="623">
        <v>946</v>
      </c>
      <c r="S14" s="624"/>
      <c r="T14" s="624"/>
      <c r="U14" s="624"/>
      <c r="V14" s="624"/>
      <c r="W14" s="624"/>
      <c r="X14" s="624"/>
      <c r="Y14" s="625"/>
      <c r="Z14" s="626">
        <v>0</v>
      </c>
      <c r="AA14" s="626"/>
      <c r="AB14" s="626"/>
      <c r="AC14" s="626"/>
      <c r="AD14" s="627">
        <v>946</v>
      </c>
      <c r="AE14" s="627"/>
      <c r="AF14" s="627"/>
      <c r="AG14" s="627"/>
      <c r="AH14" s="627"/>
      <c r="AI14" s="627"/>
      <c r="AJ14" s="627"/>
      <c r="AK14" s="627"/>
      <c r="AL14" s="628">
        <v>0</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68870</v>
      </c>
      <c r="BH14" s="624"/>
      <c r="BI14" s="624"/>
      <c r="BJ14" s="624"/>
      <c r="BK14" s="624"/>
      <c r="BL14" s="624"/>
      <c r="BM14" s="624"/>
      <c r="BN14" s="625"/>
      <c r="BO14" s="626">
        <v>3.3</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411668</v>
      </c>
      <c r="CS14" s="624"/>
      <c r="CT14" s="624"/>
      <c r="CU14" s="624"/>
      <c r="CV14" s="624"/>
      <c r="CW14" s="624"/>
      <c r="CX14" s="624"/>
      <c r="CY14" s="625"/>
      <c r="CZ14" s="626">
        <v>5</v>
      </c>
      <c r="DA14" s="626"/>
      <c r="DB14" s="626"/>
      <c r="DC14" s="626"/>
      <c r="DD14" s="632">
        <v>62787</v>
      </c>
      <c r="DE14" s="624"/>
      <c r="DF14" s="624"/>
      <c r="DG14" s="624"/>
      <c r="DH14" s="624"/>
      <c r="DI14" s="624"/>
      <c r="DJ14" s="624"/>
      <c r="DK14" s="624"/>
      <c r="DL14" s="624"/>
      <c r="DM14" s="624"/>
      <c r="DN14" s="624"/>
      <c r="DO14" s="624"/>
      <c r="DP14" s="625"/>
      <c r="DQ14" s="632">
        <v>361308</v>
      </c>
      <c r="DR14" s="624"/>
      <c r="DS14" s="624"/>
      <c r="DT14" s="624"/>
      <c r="DU14" s="624"/>
      <c r="DV14" s="624"/>
      <c r="DW14" s="624"/>
      <c r="DX14" s="624"/>
      <c r="DY14" s="624"/>
      <c r="DZ14" s="624"/>
      <c r="EA14" s="624"/>
      <c r="EB14" s="624"/>
      <c r="EC14" s="633"/>
    </row>
    <row r="15" spans="2:143" ht="11.25" customHeight="1" x14ac:dyDescent="0.2">
      <c r="B15" s="620" t="s">
        <v>248</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89338</v>
      </c>
      <c r="BH15" s="624"/>
      <c r="BI15" s="624"/>
      <c r="BJ15" s="624"/>
      <c r="BK15" s="624"/>
      <c r="BL15" s="624"/>
      <c r="BM15" s="624"/>
      <c r="BN15" s="625"/>
      <c r="BO15" s="626">
        <v>4.3</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1135490</v>
      </c>
      <c r="CS15" s="624"/>
      <c r="CT15" s="624"/>
      <c r="CU15" s="624"/>
      <c r="CV15" s="624"/>
      <c r="CW15" s="624"/>
      <c r="CX15" s="624"/>
      <c r="CY15" s="625"/>
      <c r="CZ15" s="626">
        <v>13.8</v>
      </c>
      <c r="DA15" s="626"/>
      <c r="DB15" s="626"/>
      <c r="DC15" s="626"/>
      <c r="DD15" s="632">
        <v>79277</v>
      </c>
      <c r="DE15" s="624"/>
      <c r="DF15" s="624"/>
      <c r="DG15" s="624"/>
      <c r="DH15" s="624"/>
      <c r="DI15" s="624"/>
      <c r="DJ15" s="624"/>
      <c r="DK15" s="624"/>
      <c r="DL15" s="624"/>
      <c r="DM15" s="624"/>
      <c r="DN15" s="624"/>
      <c r="DO15" s="624"/>
      <c r="DP15" s="625"/>
      <c r="DQ15" s="632">
        <v>1007194</v>
      </c>
      <c r="DR15" s="624"/>
      <c r="DS15" s="624"/>
      <c r="DT15" s="624"/>
      <c r="DU15" s="624"/>
      <c r="DV15" s="624"/>
      <c r="DW15" s="624"/>
      <c r="DX15" s="624"/>
      <c r="DY15" s="624"/>
      <c r="DZ15" s="624"/>
      <c r="EA15" s="624"/>
      <c r="EB15" s="624"/>
      <c r="EC15" s="633"/>
    </row>
    <row r="16" spans="2:143" ht="11.25" customHeight="1" x14ac:dyDescent="0.2">
      <c r="B16" s="620" t="s">
        <v>251</v>
      </c>
      <c r="C16" s="621"/>
      <c r="D16" s="621"/>
      <c r="E16" s="621"/>
      <c r="F16" s="621"/>
      <c r="G16" s="621"/>
      <c r="H16" s="621"/>
      <c r="I16" s="621"/>
      <c r="J16" s="621"/>
      <c r="K16" s="621"/>
      <c r="L16" s="621"/>
      <c r="M16" s="621"/>
      <c r="N16" s="621"/>
      <c r="O16" s="621"/>
      <c r="P16" s="621"/>
      <c r="Q16" s="622"/>
      <c r="R16" s="623">
        <v>17754</v>
      </c>
      <c r="S16" s="624"/>
      <c r="T16" s="624"/>
      <c r="U16" s="624"/>
      <c r="V16" s="624"/>
      <c r="W16" s="624"/>
      <c r="X16" s="624"/>
      <c r="Y16" s="625"/>
      <c r="Z16" s="626">
        <v>0.2</v>
      </c>
      <c r="AA16" s="626"/>
      <c r="AB16" s="626"/>
      <c r="AC16" s="626"/>
      <c r="AD16" s="627">
        <v>17754</v>
      </c>
      <c r="AE16" s="627"/>
      <c r="AF16" s="627"/>
      <c r="AG16" s="627"/>
      <c r="AH16" s="627"/>
      <c r="AI16" s="627"/>
      <c r="AJ16" s="627"/>
      <c r="AK16" s="627"/>
      <c r="AL16" s="628">
        <v>0.3</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6890</v>
      </c>
      <c r="CS16" s="624"/>
      <c r="CT16" s="624"/>
      <c r="CU16" s="624"/>
      <c r="CV16" s="624"/>
      <c r="CW16" s="624"/>
      <c r="CX16" s="624"/>
      <c r="CY16" s="625"/>
      <c r="CZ16" s="626">
        <v>0.1</v>
      </c>
      <c r="DA16" s="626"/>
      <c r="DB16" s="626"/>
      <c r="DC16" s="626"/>
      <c r="DD16" s="632" t="s">
        <v>122</v>
      </c>
      <c r="DE16" s="624"/>
      <c r="DF16" s="624"/>
      <c r="DG16" s="624"/>
      <c r="DH16" s="624"/>
      <c r="DI16" s="624"/>
      <c r="DJ16" s="624"/>
      <c r="DK16" s="624"/>
      <c r="DL16" s="624"/>
      <c r="DM16" s="624"/>
      <c r="DN16" s="624"/>
      <c r="DO16" s="624"/>
      <c r="DP16" s="625"/>
      <c r="DQ16" s="632">
        <v>6890</v>
      </c>
      <c r="DR16" s="624"/>
      <c r="DS16" s="624"/>
      <c r="DT16" s="624"/>
      <c r="DU16" s="624"/>
      <c r="DV16" s="624"/>
      <c r="DW16" s="624"/>
      <c r="DX16" s="624"/>
      <c r="DY16" s="624"/>
      <c r="DZ16" s="624"/>
      <c r="EA16" s="624"/>
      <c r="EB16" s="624"/>
      <c r="EC16" s="633"/>
    </row>
    <row r="17" spans="2:133" ht="11.25" customHeight="1" x14ac:dyDescent="0.2">
      <c r="B17" s="620" t="s">
        <v>254</v>
      </c>
      <c r="C17" s="621"/>
      <c r="D17" s="621"/>
      <c r="E17" s="621"/>
      <c r="F17" s="621"/>
      <c r="G17" s="621"/>
      <c r="H17" s="621"/>
      <c r="I17" s="621"/>
      <c r="J17" s="621"/>
      <c r="K17" s="621"/>
      <c r="L17" s="621"/>
      <c r="M17" s="621"/>
      <c r="N17" s="621"/>
      <c r="O17" s="621"/>
      <c r="P17" s="621"/>
      <c r="Q17" s="622"/>
      <c r="R17" s="623">
        <v>34946</v>
      </c>
      <c r="S17" s="624"/>
      <c r="T17" s="624"/>
      <c r="U17" s="624"/>
      <c r="V17" s="624"/>
      <c r="W17" s="624"/>
      <c r="X17" s="624"/>
      <c r="Y17" s="625"/>
      <c r="Z17" s="626">
        <v>0.4</v>
      </c>
      <c r="AA17" s="626"/>
      <c r="AB17" s="626"/>
      <c r="AC17" s="626"/>
      <c r="AD17" s="627">
        <v>34946</v>
      </c>
      <c r="AE17" s="627"/>
      <c r="AF17" s="627"/>
      <c r="AG17" s="627"/>
      <c r="AH17" s="627"/>
      <c r="AI17" s="627"/>
      <c r="AJ17" s="627"/>
      <c r="AK17" s="627"/>
      <c r="AL17" s="628">
        <v>0.6</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1209959</v>
      </c>
      <c r="CS17" s="624"/>
      <c r="CT17" s="624"/>
      <c r="CU17" s="624"/>
      <c r="CV17" s="624"/>
      <c r="CW17" s="624"/>
      <c r="CX17" s="624"/>
      <c r="CY17" s="625"/>
      <c r="CZ17" s="626">
        <v>14.7</v>
      </c>
      <c r="DA17" s="626"/>
      <c r="DB17" s="626"/>
      <c r="DC17" s="626"/>
      <c r="DD17" s="632" t="s">
        <v>122</v>
      </c>
      <c r="DE17" s="624"/>
      <c r="DF17" s="624"/>
      <c r="DG17" s="624"/>
      <c r="DH17" s="624"/>
      <c r="DI17" s="624"/>
      <c r="DJ17" s="624"/>
      <c r="DK17" s="624"/>
      <c r="DL17" s="624"/>
      <c r="DM17" s="624"/>
      <c r="DN17" s="624"/>
      <c r="DO17" s="624"/>
      <c r="DP17" s="625"/>
      <c r="DQ17" s="632">
        <v>1207442</v>
      </c>
      <c r="DR17" s="624"/>
      <c r="DS17" s="624"/>
      <c r="DT17" s="624"/>
      <c r="DU17" s="624"/>
      <c r="DV17" s="624"/>
      <c r="DW17" s="624"/>
      <c r="DX17" s="624"/>
      <c r="DY17" s="624"/>
      <c r="DZ17" s="624"/>
      <c r="EA17" s="624"/>
      <c r="EB17" s="624"/>
      <c r="EC17" s="633"/>
    </row>
    <row r="18" spans="2:133" ht="11.25" customHeight="1" x14ac:dyDescent="0.2">
      <c r="B18" s="620" t="s">
        <v>257</v>
      </c>
      <c r="C18" s="621"/>
      <c r="D18" s="621"/>
      <c r="E18" s="621"/>
      <c r="F18" s="621"/>
      <c r="G18" s="621"/>
      <c r="H18" s="621"/>
      <c r="I18" s="621"/>
      <c r="J18" s="621"/>
      <c r="K18" s="621"/>
      <c r="L18" s="621"/>
      <c r="M18" s="621"/>
      <c r="N18" s="621"/>
      <c r="O18" s="621"/>
      <c r="P18" s="621"/>
      <c r="Q18" s="622"/>
      <c r="R18" s="623">
        <v>5645</v>
      </c>
      <c r="S18" s="624"/>
      <c r="T18" s="624"/>
      <c r="U18" s="624"/>
      <c r="V18" s="624"/>
      <c r="W18" s="624"/>
      <c r="X18" s="624"/>
      <c r="Y18" s="625"/>
      <c r="Z18" s="626">
        <v>0.1</v>
      </c>
      <c r="AA18" s="626"/>
      <c r="AB18" s="626"/>
      <c r="AC18" s="626"/>
      <c r="AD18" s="627">
        <v>5645</v>
      </c>
      <c r="AE18" s="627"/>
      <c r="AF18" s="627"/>
      <c r="AG18" s="627"/>
      <c r="AH18" s="627"/>
      <c r="AI18" s="627"/>
      <c r="AJ18" s="627"/>
      <c r="AK18" s="627"/>
      <c r="AL18" s="628">
        <v>0.1</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260</v>
      </c>
      <c r="C19" s="621"/>
      <c r="D19" s="621"/>
      <c r="E19" s="621"/>
      <c r="F19" s="621"/>
      <c r="G19" s="621"/>
      <c r="H19" s="621"/>
      <c r="I19" s="621"/>
      <c r="J19" s="621"/>
      <c r="K19" s="621"/>
      <c r="L19" s="621"/>
      <c r="M19" s="621"/>
      <c r="N19" s="621"/>
      <c r="O19" s="621"/>
      <c r="P19" s="621"/>
      <c r="Q19" s="622"/>
      <c r="R19" s="623">
        <v>5645</v>
      </c>
      <c r="S19" s="624"/>
      <c r="T19" s="624"/>
      <c r="U19" s="624"/>
      <c r="V19" s="624"/>
      <c r="W19" s="624"/>
      <c r="X19" s="624"/>
      <c r="Y19" s="625"/>
      <c r="Z19" s="626">
        <v>0.1</v>
      </c>
      <c r="AA19" s="626"/>
      <c r="AB19" s="626"/>
      <c r="AC19" s="626"/>
      <c r="AD19" s="627">
        <v>5645</v>
      </c>
      <c r="AE19" s="627"/>
      <c r="AF19" s="627"/>
      <c r="AG19" s="627"/>
      <c r="AH19" s="627"/>
      <c r="AI19" s="627"/>
      <c r="AJ19" s="627"/>
      <c r="AK19" s="627"/>
      <c r="AL19" s="628">
        <v>0.1</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3429</v>
      </c>
      <c r="BH19" s="624"/>
      <c r="BI19" s="624"/>
      <c r="BJ19" s="624"/>
      <c r="BK19" s="624"/>
      <c r="BL19" s="624"/>
      <c r="BM19" s="624"/>
      <c r="BN19" s="625"/>
      <c r="BO19" s="626">
        <v>0.2</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263</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3429</v>
      </c>
      <c r="BH20" s="624"/>
      <c r="BI20" s="624"/>
      <c r="BJ20" s="624"/>
      <c r="BK20" s="624"/>
      <c r="BL20" s="624"/>
      <c r="BM20" s="624"/>
      <c r="BN20" s="625"/>
      <c r="BO20" s="626">
        <v>0.2</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8241681</v>
      </c>
      <c r="CS20" s="624"/>
      <c r="CT20" s="624"/>
      <c r="CU20" s="624"/>
      <c r="CV20" s="624"/>
      <c r="CW20" s="624"/>
      <c r="CX20" s="624"/>
      <c r="CY20" s="625"/>
      <c r="CZ20" s="626">
        <v>100</v>
      </c>
      <c r="DA20" s="626"/>
      <c r="DB20" s="626"/>
      <c r="DC20" s="626"/>
      <c r="DD20" s="632">
        <v>870649</v>
      </c>
      <c r="DE20" s="624"/>
      <c r="DF20" s="624"/>
      <c r="DG20" s="624"/>
      <c r="DH20" s="624"/>
      <c r="DI20" s="624"/>
      <c r="DJ20" s="624"/>
      <c r="DK20" s="624"/>
      <c r="DL20" s="624"/>
      <c r="DM20" s="624"/>
      <c r="DN20" s="624"/>
      <c r="DO20" s="624"/>
      <c r="DP20" s="625"/>
      <c r="DQ20" s="632">
        <v>6474111</v>
      </c>
      <c r="DR20" s="624"/>
      <c r="DS20" s="624"/>
      <c r="DT20" s="624"/>
      <c r="DU20" s="624"/>
      <c r="DV20" s="624"/>
      <c r="DW20" s="624"/>
      <c r="DX20" s="624"/>
      <c r="DY20" s="624"/>
      <c r="DZ20" s="624"/>
      <c r="EA20" s="624"/>
      <c r="EB20" s="624"/>
      <c r="EC20" s="633"/>
    </row>
    <row r="21" spans="2:133" ht="11.25" customHeight="1" x14ac:dyDescent="0.2">
      <c r="B21" s="620" t="s">
        <v>266</v>
      </c>
      <c r="C21" s="621"/>
      <c r="D21" s="621"/>
      <c r="E21" s="621"/>
      <c r="F21" s="621"/>
      <c r="G21" s="621"/>
      <c r="H21" s="621"/>
      <c r="I21" s="621"/>
      <c r="J21" s="621"/>
      <c r="K21" s="621"/>
      <c r="L21" s="621"/>
      <c r="M21" s="621"/>
      <c r="N21" s="621"/>
      <c r="O21" s="621"/>
      <c r="P21" s="621"/>
      <c r="Q21" s="622"/>
      <c r="R21" s="623">
        <v>3335126</v>
      </c>
      <c r="S21" s="624"/>
      <c r="T21" s="624"/>
      <c r="U21" s="624"/>
      <c r="V21" s="624"/>
      <c r="W21" s="624"/>
      <c r="X21" s="624"/>
      <c r="Y21" s="625"/>
      <c r="Z21" s="626">
        <v>38.700000000000003</v>
      </c>
      <c r="AA21" s="626"/>
      <c r="AB21" s="626"/>
      <c r="AC21" s="626"/>
      <c r="AD21" s="627">
        <v>3119904</v>
      </c>
      <c r="AE21" s="627"/>
      <c r="AF21" s="627"/>
      <c r="AG21" s="627"/>
      <c r="AH21" s="627"/>
      <c r="AI21" s="627"/>
      <c r="AJ21" s="627"/>
      <c r="AK21" s="627"/>
      <c r="AL21" s="628">
        <v>53.9</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3429</v>
      </c>
      <c r="BH21" s="624"/>
      <c r="BI21" s="624"/>
      <c r="BJ21" s="624"/>
      <c r="BK21" s="624"/>
      <c r="BL21" s="624"/>
      <c r="BM21" s="624"/>
      <c r="BN21" s="625"/>
      <c r="BO21" s="626">
        <v>0.2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268</v>
      </c>
      <c r="C22" s="621"/>
      <c r="D22" s="621"/>
      <c r="E22" s="621"/>
      <c r="F22" s="621"/>
      <c r="G22" s="621"/>
      <c r="H22" s="621"/>
      <c r="I22" s="621"/>
      <c r="J22" s="621"/>
      <c r="K22" s="621"/>
      <c r="L22" s="621"/>
      <c r="M22" s="621"/>
      <c r="N22" s="621"/>
      <c r="O22" s="621"/>
      <c r="P22" s="621"/>
      <c r="Q22" s="622"/>
      <c r="R22" s="623">
        <v>3119904</v>
      </c>
      <c r="S22" s="624"/>
      <c r="T22" s="624"/>
      <c r="U22" s="624"/>
      <c r="V22" s="624"/>
      <c r="W22" s="624"/>
      <c r="X22" s="624"/>
      <c r="Y22" s="625"/>
      <c r="Z22" s="626">
        <v>36.200000000000003</v>
      </c>
      <c r="AA22" s="626"/>
      <c r="AB22" s="626"/>
      <c r="AC22" s="626"/>
      <c r="AD22" s="627">
        <v>3119904</v>
      </c>
      <c r="AE22" s="627"/>
      <c r="AF22" s="627"/>
      <c r="AG22" s="627"/>
      <c r="AH22" s="627"/>
      <c r="AI22" s="627"/>
      <c r="AJ22" s="627"/>
      <c r="AK22" s="627"/>
      <c r="AL22" s="628">
        <v>53.9</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271</v>
      </c>
      <c r="C23" s="621"/>
      <c r="D23" s="621"/>
      <c r="E23" s="621"/>
      <c r="F23" s="621"/>
      <c r="G23" s="621"/>
      <c r="H23" s="621"/>
      <c r="I23" s="621"/>
      <c r="J23" s="621"/>
      <c r="K23" s="621"/>
      <c r="L23" s="621"/>
      <c r="M23" s="621"/>
      <c r="N23" s="621"/>
      <c r="O23" s="621"/>
      <c r="P23" s="621"/>
      <c r="Q23" s="622"/>
      <c r="R23" s="623">
        <v>215222</v>
      </c>
      <c r="S23" s="624"/>
      <c r="T23" s="624"/>
      <c r="U23" s="624"/>
      <c r="V23" s="624"/>
      <c r="W23" s="624"/>
      <c r="X23" s="624"/>
      <c r="Y23" s="625"/>
      <c r="Z23" s="626">
        <v>2.5</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2">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3829996</v>
      </c>
      <c r="CS24" s="613"/>
      <c r="CT24" s="613"/>
      <c r="CU24" s="613"/>
      <c r="CV24" s="613"/>
      <c r="CW24" s="613"/>
      <c r="CX24" s="613"/>
      <c r="CY24" s="614"/>
      <c r="CZ24" s="617">
        <v>46.5</v>
      </c>
      <c r="DA24" s="618"/>
      <c r="DB24" s="618"/>
      <c r="DC24" s="634"/>
      <c r="DD24" s="655">
        <v>3271666</v>
      </c>
      <c r="DE24" s="613"/>
      <c r="DF24" s="613"/>
      <c r="DG24" s="613"/>
      <c r="DH24" s="613"/>
      <c r="DI24" s="613"/>
      <c r="DJ24" s="613"/>
      <c r="DK24" s="614"/>
      <c r="DL24" s="655">
        <v>3132593</v>
      </c>
      <c r="DM24" s="613"/>
      <c r="DN24" s="613"/>
      <c r="DO24" s="613"/>
      <c r="DP24" s="613"/>
      <c r="DQ24" s="613"/>
      <c r="DR24" s="613"/>
      <c r="DS24" s="613"/>
      <c r="DT24" s="613"/>
      <c r="DU24" s="613"/>
      <c r="DV24" s="614"/>
      <c r="DW24" s="617">
        <v>53.8</v>
      </c>
      <c r="DX24" s="618"/>
      <c r="DY24" s="618"/>
      <c r="DZ24" s="618"/>
      <c r="EA24" s="618"/>
      <c r="EB24" s="618"/>
      <c r="EC24" s="619"/>
    </row>
    <row r="25" spans="2:133" ht="11.25" customHeight="1" x14ac:dyDescent="0.2">
      <c r="B25" s="620" t="s">
        <v>281</v>
      </c>
      <c r="C25" s="621"/>
      <c r="D25" s="621"/>
      <c r="E25" s="621"/>
      <c r="F25" s="621"/>
      <c r="G25" s="621"/>
      <c r="H25" s="621"/>
      <c r="I25" s="621"/>
      <c r="J25" s="621"/>
      <c r="K25" s="621"/>
      <c r="L25" s="621"/>
      <c r="M25" s="621"/>
      <c r="N25" s="621"/>
      <c r="O25" s="621"/>
      <c r="P25" s="621"/>
      <c r="Q25" s="622"/>
      <c r="R25" s="623">
        <v>5977113</v>
      </c>
      <c r="S25" s="624"/>
      <c r="T25" s="624"/>
      <c r="U25" s="624"/>
      <c r="V25" s="624"/>
      <c r="W25" s="624"/>
      <c r="X25" s="624"/>
      <c r="Y25" s="625"/>
      <c r="Z25" s="626">
        <v>69.3</v>
      </c>
      <c r="AA25" s="626"/>
      <c r="AB25" s="626"/>
      <c r="AC25" s="626"/>
      <c r="AD25" s="627">
        <v>5761891</v>
      </c>
      <c r="AE25" s="627"/>
      <c r="AF25" s="627"/>
      <c r="AG25" s="627"/>
      <c r="AH25" s="627"/>
      <c r="AI25" s="627"/>
      <c r="AJ25" s="627"/>
      <c r="AK25" s="627"/>
      <c r="AL25" s="628">
        <v>99.6</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1767276</v>
      </c>
      <c r="CS25" s="656"/>
      <c r="CT25" s="656"/>
      <c r="CU25" s="656"/>
      <c r="CV25" s="656"/>
      <c r="CW25" s="656"/>
      <c r="CX25" s="656"/>
      <c r="CY25" s="657"/>
      <c r="CZ25" s="628">
        <v>21.4</v>
      </c>
      <c r="DA25" s="653"/>
      <c r="DB25" s="653"/>
      <c r="DC25" s="658"/>
      <c r="DD25" s="632">
        <v>1662532</v>
      </c>
      <c r="DE25" s="656"/>
      <c r="DF25" s="656"/>
      <c r="DG25" s="656"/>
      <c r="DH25" s="656"/>
      <c r="DI25" s="656"/>
      <c r="DJ25" s="656"/>
      <c r="DK25" s="657"/>
      <c r="DL25" s="632">
        <v>1661049</v>
      </c>
      <c r="DM25" s="656"/>
      <c r="DN25" s="656"/>
      <c r="DO25" s="656"/>
      <c r="DP25" s="656"/>
      <c r="DQ25" s="656"/>
      <c r="DR25" s="656"/>
      <c r="DS25" s="656"/>
      <c r="DT25" s="656"/>
      <c r="DU25" s="656"/>
      <c r="DV25" s="657"/>
      <c r="DW25" s="628">
        <v>28.5</v>
      </c>
      <c r="DX25" s="653"/>
      <c r="DY25" s="653"/>
      <c r="DZ25" s="653"/>
      <c r="EA25" s="653"/>
      <c r="EB25" s="653"/>
      <c r="EC25" s="654"/>
    </row>
    <row r="26" spans="2:133" ht="11.25" customHeight="1" x14ac:dyDescent="0.2">
      <c r="B26" s="620" t="s">
        <v>284</v>
      </c>
      <c r="C26" s="621"/>
      <c r="D26" s="621"/>
      <c r="E26" s="621"/>
      <c r="F26" s="621"/>
      <c r="G26" s="621"/>
      <c r="H26" s="621"/>
      <c r="I26" s="621"/>
      <c r="J26" s="621"/>
      <c r="K26" s="621"/>
      <c r="L26" s="621"/>
      <c r="M26" s="621"/>
      <c r="N26" s="621"/>
      <c r="O26" s="621"/>
      <c r="P26" s="621"/>
      <c r="Q26" s="622"/>
      <c r="R26" s="623">
        <v>2088</v>
      </c>
      <c r="S26" s="624"/>
      <c r="T26" s="624"/>
      <c r="U26" s="624"/>
      <c r="V26" s="624"/>
      <c r="W26" s="624"/>
      <c r="X26" s="624"/>
      <c r="Y26" s="625"/>
      <c r="Z26" s="626">
        <v>0</v>
      </c>
      <c r="AA26" s="626"/>
      <c r="AB26" s="626"/>
      <c r="AC26" s="626"/>
      <c r="AD26" s="627">
        <v>2088</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1141567</v>
      </c>
      <c r="CS26" s="624"/>
      <c r="CT26" s="624"/>
      <c r="CU26" s="624"/>
      <c r="CV26" s="624"/>
      <c r="CW26" s="624"/>
      <c r="CX26" s="624"/>
      <c r="CY26" s="625"/>
      <c r="CZ26" s="628">
        <v>13.9</v>
      </c>
      <c r="DA26" s="653"/>
      <c r="DB26" s="653"/>
      <c r="DC26" s="658"/>
      <c r="DD26" s="632">
        <v>1052621</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287</v>
      </c>
      <c r="C27" s="621"/>
      <c r="D27" s="621"/>
      <c r="E27" s="621"/>
      <c r="F27" s="621"/>
      <c r="G27" s="621"/>
      <c r="H27" s="621"/>
      <c r="I27" s="621"/>
      <c r="J27" s="621"/>
      <c r="K27" s="621"/>
      <c r="L27" s="621"/>
      <c r="M27" s="621"/>
      <c r="N27" s="621"/>
      <c r="O27" s="621"/>
      <c r="P27" s="621"/>
      <c r="Q27" s="622"/>
      <c r="R27" s="623">
        <v>17213</v>
      </c>
      <c r="S27" s="624"/>
      <c r="T27" s="624"/>
      <c r="U27" s="624"/>
      <c r="V27" s="624"/>
      <c r="W27" s="624"/>
      <c r="X27" s="624"/>
      <c r="Y27" s="625"/>
      <c r="Z27" s="626">
        <v>0.2</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2071218</v>
      </c>
      <c r="BH27" s="624"/>
      <c r="BI27" s="624"/>
      <c r="BJ27" s="624"/>
      <c r="BK27" s="624"/>
      <c r="BL27" s="624"/>
      <c r="BM27" s="624"/>
      <c r="BN27" s="625"/>
      <c r="BO27" s="626">
        <v>100</v>
      </c>
      <c r="BP27" s="626"/>
      <c r="BQ27" s="626"/>
      <c r="BR27" s="626"/>
      <c r="BS27" s="627">
        <v>14951</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852761</v>
      </c>
      <c r="CS27" s="656"/>
      <c r="CT27" s="656"/>
      <c r="CU27" s="656"/>
      <c r="CV27" s="656"/>
      <c r="CW27" s="656"/>
      <c r="CX27" s="656"/>
      <c r="CY27" s="657"/>
      <c r="CZ27" s="628">
        <v>10.3</v>
      </c>
      <c r="DA27" s="653"/>
      <c r="DB27" s="653"/>
      <c r="DC27" s="658"/>
      <c r="DD27" s="632">
        <v>401692</v>
      </c>
      <c r="DE27" s="656"/>
      <c r="DF27" s="656"/>
      <c r="DG27" s="656"/>
      <c r="DH27" s="656"/>
      <c r="DI27" s="656"/>
      <c r="DJ27" s="656"/>
      <c r="DK27" s="657"/>
      <c r="DL27" s="632">
        <v>264102</v>
      </c>
      <c r="DM27" s="656"/>
      <c r="DN27" s="656"/>
      <c r="DO27" s="656"/>
      <c r="DP27" s="656"/>
      <c r="DQ27" s="656"/>
      <c r="DR27" s="656"/>
      <c r="DS27" s="656"/>
      <c r="DT27" s="656"/>
      <c r="DU27" s="656"/>
      <c r="DV27" s="657"/>
      <c r="DW27" s="628">
        <v>4.5</v>
      </c>
      <c r="DX27" s="653"/>
      <c r="DY27" s="653"/>
      <c r="DZ27" s="653"/>
      <c r="EA27" s="653"/>
      <c r="EB27" s="653"/>
      <c r="EC27" s="654"/>
    </row>
    <row r="28" spans="2:133" ht="11.25" customHeight="1" x14ac:dyDescent="0.2">
      <c r="B28" s="620" t="s">
        <v>290</v>
      </c>
      <c r="C28" s="621"/>
      <c r="D28" s="621"/>
      <c r="E28" s="621"/>
      <c r="F28" s="621"/>
      <c r="G28" s="621"/>
      <c r="H28" s="621"/>
      <c r="I28" s="621"/>
      <c r="J28" s="621"/>
      <c r="K28" s="621"/>
      <c r="L28" s="621"/>
      <c r="M28" s="621"/>
      <c r="N28" s="621"/>
      <c r="O28" s="621"/>
      <c r="P28" s="621"/>
      <c r="Q28" s="622"/>
      <c r="R28" s="623">
        <v>72516</v>
      </c>
      <c r="S28" s="624"/>
      <c r="T28" s="624"/>
      <c r="U28" s="624"/>
      <c r="V28" s="624"/>
      <c r="W28" s="624"/>
      <c r="X28" s="624"/>
      <c r="Y28" s="625"/>
      <c r="Z28" s="626">
        <v>0.8</v>
      </c>
      <c r="AA28" s="626"/>
      <c r="AB28" s="626"/>
      <c r="AC28" s="626"/>
      <c r="AD28" s="627">
        <v>2933</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1209959</v>
      </c>
      <c r="CS28" s="624"/>
      <c r="CT28" s="624"/>
      <c r="CU28" s="624"/>
      <c r="CV28" s="624"/>
      <c r="CW28" s="624"/>
      <c r="CX28" s="624"/>
      <c r="CY28" s="625"/>
      <c r="CZ28" s="628">
        <v>14.7</v>
      </c>
      <c r="DA28" s="653"/>
      <c r="DB28" s="653"/>
      <c r="DC28" s="658"/>
      <c r="DD28" s="632">
        <v>1207442</v>
      </c>
      <c r="DE28" s="624"/>
      <c r="DF28" s="624"/>
      <c r="DG28" s="624"/>
      <c r="DH28" s="624"/>
      <c r="DI28" s="624"/>
      <c r="DJ28" s="624"/>
      <c r="DK28" s="625"/>
      <c r="DL28" s="632">
        <v>1207442</v>
      </c>
      <c r="DM28" s="624"/>
      <c r="DN28" s="624"/>
      <c r="DO28" s="624"/>
      <c r="DP28" s="624"/>
      <c r="DQ28" s="624"/>
      <c r="DR28" s="624"/>
      <c r="DS28" s="624"/>
      <c r="DT28" s="624"/>
      <c r="DU28" s="624"/>
      <c r="DV28" s="625"/>
      <c r="DW28" s="628">
        <v>20.8</v>
      </c>
      <c r="DX28" s="653"/>
      <c r="DY28" s="653"/>
      <c r="DZ28" s="653"/>
      <c r="EA28" s="653"/>
      <c r="EB28" s="653"/>
      <c r="EC28" s="654"/>
    </row>
    <row r="29" spans="2:133" ht="11.25" customHeight="1" x14ac:dyDescent="0.2">
      <c r="B29" s="620" t="s">
        <v>292</v>
      </c>
      <c r="C29" s="621"/>
      <c r="D29" s="621"/>
      <c r="E29" s="621"/>
      <c r="F29" s="621"/>
      <c r="G29" s="621"/>
      <c r="H29" s="621"/>
      <c r="I29" s="621"/>
      <c r="J29" s="621"/>
      <c r="K29" s="621"/>
      <c r="L29" s="621"/>
      <c r="M29" s="621"/>
      <c r="N29" s="621"/>
      <c r="O29" s="621"/>
      <c r="P29" s="621"/>
      <c r="Q29" s="622"/>
      <c r="R29" s="623">
        <v>9184</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1209959</v>
      </c>
      <c r="CS29" s="656"/>
      <c r="CT29" s="656"/>
      <c r="CU29" s="656"/>
      <c r="CV29" s="656"/>
      <c r="CW29" s="656"/>
      <c r="CX29" s="656"/>
      <c r="CY29" s="657"/>
      <c r="CZ29" s="628">
        <v>14.7</v>
      </c>
      <c r="DA29" s="653"/>
      <c r="DB29" s="653"/>
      <c r="DC29" s="658"/>
      <c r="DD29" s="632">
        <v>1207442</v>
      </c>
      <c r="DE29" s="656"/>
      <c r="DF29" s="656"/>
      <c r="DG29" s="656"/>
      <c r="DH29" s="656"/>
      <c r="DI29" s="656"/>
      <c r="DJ29" s="656"/>
      <c r="DK29" s="657"/>
      <c r="DL29" s="632">
        <v>1207442</v>
      </c>
      <c r="DM29" s="656"/>
      <c r="DN29" s="656"/>
      <c r="DO29" s="656"/>
      <c r="DP29" s="656"/>
      <c r="DQ29" s="656"/>
      <c r="DR29" s="656"/>
      <c r="DS29" s="656"/>
      <c r="DT29" s="656"/>
      <c r="DU29" s="656"/>
      <c r="DV29" s="657"/>
      <c r="DW29" s="628">
        <v>20.8</v>
      </c>
      <c r="DX29" s="653"/>
      <c r="DY29" s="653"/>
      <c r="DZ29" s="653"/>
      <c r="EA29" s="653"/>
      <c r="EB29" s="653"/>
      <c r="EC29" s="654"/>
    </row>
    <row r="30" spans="2:133" ht="11.25" customHeight="1" x14ac:dyDescent="0.2">
      <c r="B30" s="620" t="s">
        <v>294</v>
      </c>
      <c r="C30" s="621"/>
      <c r="D30" s="621"/>
      <c r="E30" s="621"/>
      <c r="F30" s="621"/>
      <c r="G30" s="621"/>
      <c r="H30" s="621"/>
      <c r="I30" s="621"/>
      <c r="J30" s="621"/>
      <c r="K30" s="621"/>
      <c r="L30" s="621"/>
      <c r="M30" s="621"/>
      <c r="N30" s="621"/>
      <c r="O30" s="621"/>
      <c r="P30" s="621"/>
      <c r="Q30" s="622"/>
      <c r="R30" s="623">
        <v>697713</v>
      </c>
      <c r="S30" s="624"/>
      <c r="T30" s="624"/>
      <c r="U30" s="624"/>
      <c r="V30" s="624"/>
      <c r="W30" s="624"/>
      <c r="X30" s="624"/>
      <c r="Y30" s="625"/>
      <c r="Z30" s="626">
        <v>8.1</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1164688</v>
      </c>
      <c r="CS30" s="624"/>
      <c r="CT30" s="624"/>
      <c r="CU30" s="624"/>
      <c r="CV30" s="624"/>
      <c r="CW30" s="624"/>
      <c r="CX30" s="624"/>
      <c r="CY30" s="625"/>
      <c r="CZ30" s="628">
        <v>14.1</v>
      </c>
      <c r="DA30" s="653"/>
      <c r="DB30" s="653"/>
      <c r="DC30" s="658"/>
      <c r="DD30" s="632">
        <v>1162171</v>
      </c>
      <c r="DE30" s="624"/>
      <c r="DF30" s="624"/>
      <c r="DG30" s="624"/>
      <c r="DH30" s="624"/>
      <c r="DI30" s="624"/>
      <c r="DJ30" s="624"/>
      <c r="DK30" s="625"/>
      <c r="DL30" s="632">
        <v>1162171</v>
      </c>
      <c r="DM30" s="624"/>
      <c r="DN30" s="624"/>
      <c r="DO30" s="624"/>
      <c r="DP30" s="624"/>
      <c r="DQ30" s="624"/>
      <c r="DR30" s="624"/>
      <c r="DS30" s="624"/>
      <c r="DT30" s="624"/>
      <c r="DU30" s="624"/>
      <c r="DV30" s="625"/>
      <c r="DW30" s="628">
        <v>20</v>
      </c>
      <c r="DX30" s="653"/>
      <c r="DY30" s="653"/>
      <c r="DZ30" s="653"/>
      <c r="EA30" s="653"/>
      <c r="EB30" s="653"/>
      <c r="EC30" s="654"/>
    </row>
    <row r="31" spans="2:133" ht="11.25" customHeight="1" x14ac:dyDescent="0.2">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299</v>
      </c>
      <c r="AQ31" s="672"/>
      <c r="AR31" s="672"/>
      <c r="AS31" s="672"/>
      <c r="AT31" s="677" t="s">
        <v>300</v>
      </c>
      <c r="AU31" s="218"/>
      <c r="AV31" s="218"/>
      <c r="AW31" s="218"/>
      <c r="AX31" s="609" t="s">
        <v>178</v>
      </c>
      <c r="AY31" s="610"/>
      <c r="AZ31" s="610"/>
      <c r="BA31" s="610"/>
      <c r="BB31" s="610"/>
      <c r="BC31" s="610"/>
      <c r="BD31" s="610"/>
      <c r="BE31" s="610"/>
      <c r="BF31" s="611"/>
      <c r="BG31" s="670">
        <v>99.4</v>
      </c>
      <c r="BH31" s="667"/>
      <c r="BI31" s="667"/>
      <c r="BJ31" s="667"/>
      <c r="BK31" s="667"/>
      <c r="BL31" s="667"/>
      <c r="BM31" s="618">
        <v>97.8</v>
      </c>
      <c r="BN31" s="667"/>
      <c r="BO31" s="667"/>
      <c r="BP31" s="667"/>
      <c r="BQ31" s="668"/>
      <c r="BR31" s="670">
        <v>99.4</v>
      </c>
      <c r="BS31" s="667"/>
      <c r="BT31" s="667"/>
      <c r="BU31" s="667"/>
      <c r="BV31" s="667"/>
      <c r="BW31" s="667"/>
      <c r="BX31" s="618">
        <v>97.4</v>
      </c>
      <c r="BY31" s="667"/>
      <c r="BZ31" s="667"/>
      <c r="CA31" s="667"/>
      <c r="CB31" s="668"/>
      <c r="CD31" s="663"/>
      <c r="CE31" s="664"/>
      <c r="CF31" s="620" t="s">
        <v>301</v>
      </c>
      <c r="CG31" s="621"/>
      <c r="CH31" s="621"/>
      <c r="CI31" s="621"/>
      <c r="CJ31" s="621"/>
      <c r="CK31" s="621"/>
      <c r="CL31" s="621"/>
      <c r="CM31" s="621"/>
      <c r="CN31" s="621"/>
      <c r="CO31" s="621"/>
      <c r="CP31" s="621"/>
      <c r="CQ31" s="622"/>
      <c r="CR31" s="623">
        <v>45271</v>
      </c>
      <c r="CS31" s="656"/>
      <c r="CT31" s="656"/>
      <c r="CU31" s="656"/>
      <c r="CV31" s="656"/>
      <c r="CW31" s="656"/>
      <c r="CX31" s="656"/>
      <c r="CY31" s="657"/>
      <c r="CZ31" s="628">
        <v>0.5</v>
      </c>
      <c r="DA31" s="653"/>
      <c r="DB31" s="653"/>
      <c r="DC31" s="658"/>
      <c r="DD31" s="632">
        <v>45271</v>
      </c>
      <c r="DE31" s="656"/>
      <c r="DF31" s="656"/>
      <c r="DG31" s="656"/>
      <c r="DH31" s="656"/>
      <c r="DI31" s="656"/>
      <c r="DJ31" s="656"/>
      <c r="DK31" s="657"/>
      <c r="DL31" s="632">
        <v>45271</v>
      </c>
      <c r="DM31" s="656"/>
      <c r="DN31" s="656"/>
      <c r="DO31" s="656"/>
      <c r="DP31" s="656"/>
      <c r="DQ31" s="656"/>
      <c r="DR31" s="656"/>
      <c r="DS31" s="656"/>
      <c r="DT31" s="656"/>
      <c r="DU31" s="656"/>
      <c r="DV31" s="657"/>
      <c r="DW31" s="628">
        <v>0.8</v>
      </c>
      <c r="DX31" s="653"/>
      <c r="DY31" s="653"/>
      <c r="DZ31" s="653"/>
      <c r="EA31" s="653"/>
      <c r="EB31" s="653"/>
      <c r="EC31" s="654"/>
    </row>
    <row r="32" spans="2:133" ht="11.25" customHeight="1" x14ac:dyDescent="0.2">
      <c r="B32" s="620" t="s">
        <v>302</v>
      </c>
      <c r="C32" s="621"/>
      <c r="D32" s="621"/>
      <c r="E32" s="621"/>
      <c r="F32" s="621"/>
      <c r="G32" s="621"/>
      <c r="H32" s="621"/>
      <c r="I32" s="621"/>
      <c r="J32" s="621"/>
      <c r="K32" s="621"/>
      <c r="L32" s="621"/>
      <c r="M32" s="621"/>
      <c r="N32" s="621"/>
      <c r="O32" s="621"/>
      <c r="P32" s="621"/>
      <c r="Q32" s="622"/>
      <c r="R32" s="623">
        <v>464878</v>
      </c>
      <c r="S32" s="624"/>
      <c r="T32" s="624"/>
      <c r="U32" s="624"/>
      <c r="V32" s="624"/>
      <c r="W32" s="624"/>
      <c r="X32" s="624"/>
      <c r="Y32" s="625"/>
      <c r="Z32" s="626">
        <v>5.4</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14" t="s">
        <v>303</v>
      </c>
      <c r="AX32" s="620" t="s">
        <v>304</v>
      </c>
      <c r="AY32" s="621"/>
      <c r="AZ32" s="621"/>
      <c r="BA32" s="621"/>
      <c r="BB32" s="621"/>
      <c r="BC32" s="621"/>
      <c r="BD32" s="621"/>
      <c r="BE32" s="621"/>
      <c r="BF32" s="622"/>
      <c r="BG32" s="680">
        <v>99.4</v>
      </c>
      <c r="BH32" s="656"/>
      <c r="BI32" s="656"/>
      <c r="BJ32" s="656"/>
      <c r="BK32" s="656"/>
      <c r="BL32" s="656"/>
      <c r="BM32" s="629">
        <v>96.9</v>
      </c>
      <c r="BN32" s="656"/>
      <c r="BO32" s="656"/>
      <c r="BP32" s="656"/>
      <c r="BQ32" s="669"/>
      <c r="BR32" s="680">
        <v>99.3</v>
      </c>
      <c r="BS32" s="656"/>
      <c r="BT32" s="656"/>
      <c r="BU32" s="656"/>
      <c r="BV32" s="656"/>
      <c r="BW32" s="656"/>
      <c r="BX32" s="629">
        <v>96.6</v>
      </c>
      <c r="BY32" s="656"/>
      <c r="BZ32" s="656"/>
      <c r="CA32" s="656"/>
      <c r="CB32" s="669"/>
      <c r="CD32" s="665"/>
      <c r="CE32" s="666"/>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306</v>
      </c>
      <c r="C33" s="621"/>
      <c r="D33" s="621"/>
      <c r="E33" s="621"/>
      <c r="F33" s="621"/>
      <c r="G33" s="621"/>
      <c r="H33" s="621"/>
      <c r="I33" s="621"/>
      <c r="J33" s="621"/>
      <c r="K33" s="621"/>
      <c r="L33" s="621"/>
      <c r="M33" s="621"/>
      <c r="N33" s="621"/>
      <c r="O33" s="621"/>
      <c r="P33" s="621"/>
      <c r="Q33" s="622"/>
      <c r="R33" s="623">
        <v>46851</v>
      </c>
      <c r="S33" s="624"/>
      <c r="T33" s="624"/>
      <c r="U33" s="624"/>
      <c r="V33" s="624"/>
      <c r="W33" s="624"/>
      <c r="X33" s="624"/>
      <c r="Y33" s="625"/>
      <c r="Z33" s="626">
        <v>0.5</v>
      </c>
      <c r="AA33" s="626"/>
      <c r="AB33" s="626"/>
      <c r="AC33" s="626"/>
      <c r="AD33" s="627">
        <v>20369</v>
      </c>
      <c r="AE33" s="627"/>
      <c r="AF33" s="627"/>
      <c r="AG33" s="627"/>
      <c r="AH33" s="627"/>
      <c r="AI33" s="627"/>
      <c r="AJ33" s="627"/>
      <c r="AK33" s="627"/>
      <c r="AL33" s="628">
        <v>0.4</v>
      </c>
      <c r="AM33" s="629"/>
      <c r="AN33" s="629"/>
      <c r="AO33" s="630"/>
      <c r="AP33" s="675"/>
      <c r="AQ33" s="676"/>
      <c r="AR33" s="676"/>
      <c r="AS33" s="676"/>
      <c r="AT33" s="679"/>
      <c r="AU33" s="219"/>
      <c r="AV33" s="219"/>
      <c r="AW33" s="219"/>
      <c r="AX33" s="644" t="s">
        <v>307</v>
      </c>
      <c r="AY33" s="645"/>
      <c r="AZ33" s="645"/>
      <c r="BA33" s="645"/>
      <c r="BB33" s="645"/>
      <c r="BC33" s="645"/>
      <c r="BD33" s="645"/>
      <c r="BE33" s="645"/>
      <c r="BF33" s="646"/>
      <c r="BG33" s="681">
        <v>99.4</v>
      </c>
      <c r="BH33" s="682"/>
      <c r="BI33" s="682"/>
      <c r="BJ33" s="682"/>
      <c r="BK33" s="682"/>
      <c r="BL33" s="682"/>
      <c r="BM33" s="683">
        <v>98.1</v>
      </c>
      <c r="BN33" s="682"/>
      <c r="BO33" s="682"/>
      <c r="BP33" s="682"/>
      <c r="BQ33" s="684"/>
      <c r="BR33" s="681">
        <v>99.5</v>
      </c>
      <c r="BS33" s="682"/>
      <c r="BT33" s="682"/>
      <c r="BU33" s="682"/>
      <c r="BV33" s="682"/>
      <c r="BW33" s="682"/>
      <c r="BX33" s="683">
        <v>97.8</v>
      </c>
      <c r="BY33" s="682"/>
      <c r="BZ33" s="682"/>
      <c r="CA33" s="682"/>
      <c r="CB33" s="684"/>
      <c r="CD33" s="620" t="s">
        <v>308</v>
      </c>
      <c r="CE33" s="621"/>
      <c r="CF33" s="621"/>
      <c r="CG33" s="621"/>
      <c r="CH33" s="621"/>
      <c r="CI33" s="621"/>
      <c r="CJ33" s="621"/>
      <c r="CK33" s="621"/>
      <c r="CL33" s="621"/>
      <c r="CM33" s="621"/>
      <c r="CN33" s="621"/>
      <c r="CO33" s="621"/>
      <c r="CP33" s="621"/>
      <c r="CQ33" s="622"/>
      <c r="CR33" s="623">
        <v>3534146</v>
      </c>
      <c r="CS33" s="656"/>
      <c r="CT33" s="656"/>
      <c r="CU33" s="656"/>
      <c r="CV33" s="656"/>
      <c r="CW33" s="656"/>
      <c r="CX33" s="656"/>
      <c r="CY33" s="657"/>
      <c r="CZ33" s="628">
        <v>42.9</v>
      </c>
      <c r="DA33" s="653"/>
      <c r="DB33" s="653"/>
      <c r="DC33" s="658"/>
      <c r="DD33" s="632">
        <v>2999073</v>
      </c>
      <c r="DE33" s="656"/>
      <c r="DF33" s="656"/>
      <c r="DG33" s="656"/>
      <c r="DH33" s="656"/>
      <c r="DI33" s="656"/>
      <c r="DJ33" s="656"/>
      <c r="DK33" s="657"/>
      <c r="DL33" s="632">
        <v>2462559</v>
      </c>
      <c r="DM33" s="656"/>
      <c r="DN33" s="656"/>
      <c r="DO33" s="656"/>
      <c r="DP33" s="656"/>
      <c r="DQ33" s="656"/>
      <c r="DR33" s="656"/>
      <c r="DS33" s="656"/>
      <c r="DT33" s="656"/>
      <c r="DU33" s="656"/>
      <c r="DV33" s="657"/>
      <c r="DW33" s="628">
        <v>42.3</v>
      </c>
      <c r="DX33" s="653"/>
      <c r="DY33" s="653"/>
      <c r="DZ33" s="653"/>
      <c r="EA33" s="653"/>
      <c r="EB33" s="653"/>
      <c r="EC33" s="654"/>
    </row>
    <row r="34" spans="2:133" ht="11.25" customHeight="1" x14ac:dyDescent="0.2">
      <c r="B34" s="620" t="s">
        <v>309</v>
      </c>
      <c r="C34" s="621"/>
      <c r="D34" s="621"/>
      <c r="E34" s="621"/>
      <c r="F34" s="621"/>
      <c r="G34" s="621"/>
      <c r="H34" s="621"/>
      <c r="I34" s="621"/>
      <c r="J34" s="621"/>
      <c r="K34" s="621"/>
      <c r="L34" s="621"/>
      <c r="M34" s="621"/>
      <c r="N34" s="621"/>
      <c r="O34" s="621"/>
      <c r="P34" s="621"/>
      <c r="Q34" s="622"/>
      <c r="R34" s="623">
        <v>25212</v>
      </c>
      <c r="S34" s="624"/>
      <c r="T34" s="624"/>
      <c r="U34" s="624"/>
      <c r="V34" s="624"/>
      <c r="W34" s="624"/>
      <c r="X34" s="624"/>
      <c r="Y34" s="625"/>
      <c r="Z34" s="626">
        <v>0.3</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310</v>
      </c>
      <c r="CE34" s="621"/>
      <c r="CF34" s="621"/>
      <c r="CG34" s="621"/>
      <c r="CH34" s="621"/>
      <c r="CI34" s="621"/>
      <c r="CJ34" s="621"/>
      <c r="CK34" s="621"/>
      <c r="CL34" s="621"/>
      <c r="CM34" s="621"/>
      <c r="CN34" s="621"/>
      <c r="CO34" s="621"/>
      <c r="CP34" s="621"/>
      <c r="CQ34" s="622"/>
      <c r="CR34" s="623">
        <v>1059009</v>
      </c>
      <c r="CS34" s="624"/>
      <c r="CT34" s="624"/>
      <c r="CU34" s="624"/>
      <c r="CV34" s="624"/>
      <c r="CW34" s="624"/>
      <c r="CX34" s="624"/>
      <c r="CY34" s="625"/>
      <c r="CZ34" s="628">
        <v>12.8</v>
      </c>
      <c r="DA34" s="653"/>
      <c r="DB34" s="653"/>
      <c r="DC34" s="658"/>
      <c r="DD34" s="632">
        <v>813615</v>
      </c>
      <c r="DE34" s="624"/>
      <c r="DF34" s="624"/>
      <c r="DG34" s="624"/>
      <c r="DH34" s="624"/>
      <c r="DI34" s="624"/>
      <c r="DJ34" s="624"/>
      <c r="DK34" s="625"/>
      <c r="DL34" s="632">
        <v>783822</v>
      </c>
      <c r="DM34" s="624"/>
      <c r="DN34" s="624"/>
      <c r="DO34" s="624"/>
      <c r="DP34" s="624"/>
      <c r="DQ34" s="624"/>
      <c r="DR34" s="624"/>
      <c r="DS34" s="624"/>
      <c r="DT34" s="624"/>
      <c r="DU34" s="624"/>
      <c r="DV34" s="625"/>
      <c r="DW34" s="628">
        <v>13.5</v>
      </c>
      <c r="DX34" s="653"/>
      <c r="DY34" s="653"/>
      <c r="DZ34" s="653"/>
      <c r="EA34" s="653"/>
      <c r="EB34" s="653"/>
      <c r="EC34" s="654"/>
    </row>
    <row r="35" spans="2:133" ht="11.25" customHeight="1" x14ac:dyDescent="0.2">
      <c r="B35" s="620" t="s">
        <v>311</v>
      </c>
      <c r="C35" s="621"/>
      <c r="D35" s="621"/>
      <c r="E35" s="621"/>
      <c r="F35" s="621"/>
      <c r="G35" s="621"/>
      <c r="H35" s="621"/>
      <c r="I35" s="621"/>
      <c r="J35" s="621"/>
      <c r="K35" s="621"/>
      <c r="L35" s="621"/>
      <c r="M35" s="621"/>
      <c r="N35" s="621"/>
      <c r="O35" s="621"/>
      <c r="P35" s="621"/>
      <c r="Q35" s="622"/>
      <c r="R35" s="623">
        <v>292951</v>
      </c>
      <c r="S35" s="624"/>
      <c r="T35" s="624"/>
      <c r="U35" s="624"/>
      <c r="V35" s="624"/>
      <c r="W35" s="624"/>
      <c r="X35" s="624"/>
      <c r="Y35" s="625"/>
      <c r="Z35" s="626">
        <v>3.4</v>
      </c>
      <c r="AA35" s="626"/>
      <c r="AB35" s="626"/>
      <c r="AC35" s="626"/>
      <c r="AD35" s="627" t="s">
        <v>122</v>
      </c>
      <c r="AE35" s="627"/>
      <c r="AF35" s="627"/>
      <c r="AG35" s="627"/>
      <c r="AH35" s="627"/>
      <c r="AI35" s="627"/>
      <c r="AJ35" s="627"/>
      <c r="AK35" s="627"/>
      <c r="AL35" s="628" t="s">
        <v>122</v>
      </c>
      <c r="AM35" s="629"/>
      <c r="AN35" s="629"/>
      <c r="AO35" s="630"/>
      <c r="AP35" s="222"/>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62809</v>
      </c>
      <c r="CS35" s="656"/>
      <c r="CT35" s="656"/>
      <c r="CU35" s="656"/>
      <c r="CV35" s="656"/>
      <c r="CW35" s="656"/>
      <c r="CX35" s="656"/>
      <c r="CY35" s="657"/>
      <c r="CZ35" s="628">
        <v>0.8</v>
      </c>
      <c r="DA35" s="653"/>
      <c r="DB35" s="653"/>
      <c r="DC35" s="658"/>
      <c r="DD35" s="632">
        <v>44921</v>
      </c>
      <c r="DE35" s="656"/>
      <c r="DF35" s="656"/>
      <c r="DG35" s="656"/>
      <c r="DH35" s="656"/>
      <c r="DI35" s="656"/>
      <c r="DJ35" s="656"/>
      <c r="DK35" s="657"/>
      <c r="DL35" s="632">
        <v>44921</v>
      </c>
      <c r="DM35" s="656"/>
      <c r="DN35" s="656"/>
      <c r="DO35" s="656"/>
      <c r="DP35" s="656"/>
      <c r="DQ35" s="656"/>
      <c r="DR35" s="656"/>
      <c r="DS35" s="656"/>
      <c r="DT35" s="656"/>
      <c r="DU35" s="656"/>
      <c r="DV35" s="657"/>
      <c r="DW35" s="628">
        <v>0.8</v>
      </c>
      <c r="DX35" s="653"/>
      <c r="DY35" s="653"/>
      <c r="DZ35" s="653"/>
      <c r="EA35" s="653"/>
      <c r="EB35" s="653"/>
      <c r="EC35" s="654"/>
    </row>
    <row r="36" spans="2:133" ht="11.25" customHeight="1" x14ac:dyDescent="0.2">
      <c r="B36" s="620" t="s">
        <v>315</v>
      </c>
      <c r="C36" s="621"/>
      <c r="D36" s="621"/>
      <c r="E36" s="621"/>
      <c r="F36" s="621"/>
      <c r="G36" s="621"/>
      <c r="H36" s="621"/>
      <c r="I36" s="621"/>
      <c r="J36" s="621"/>
      <c r="K36" s="621"/>
      <c r="L36" s="621"/>
      <c r="M36" s="621"/>
      <c r="N36" s="621"/>
      <c r="O36" s="621"/>
      <c r="P36" s="621"/>
      <c r="Q36" s="622"/>
      <c r="R36" s="623">
        <v>330829</v>
      </c>
      <c r="S36" s="624"/>
      <c r="T36" s="624"/>
      <c r="U36" s="624"/>
      <c r="V36" s="624"/>
      <c r="W36" s="624"/>
      <c r="X36" s="624"/>
      <c r="Y36" s="625"/>
      <c r="Z36" s="626">
        <v>3.8</v>
      </c>
      <c r="AA36" s="626"/>
      <c r="AB36" s="626"/>
      <c r="AC36" s="626"/>
      <c r="AD36" s="627" t="s">
        <v>122</v>
      </c>
      <c r="AE36" s="627"/>
      <c r="AF36" s="627"/>
      <c r="AG36" s="627"/>
      <c r="AH36" s="627"/>
      <c r="AI36" s="627"/>
      <c r="AJ36" s="627"/>
      <c r="AK36" s="627"/>
      <c r="AL36" s="628" t="s">
        <v>122</v>
      </c>
      <c r="AM36" s="629"/>
      <c r="AN36" s="629"/>
      <c r="AO36" s="630"/>
      <c r="AP36" s="222"/>
      <c r="AQ36" s="689" t="s">
        <v>316</v>
      </c>
      <c r="AR36" s="690"/>
      <c r="AS36" s="690"/>
      <c r="AT36" s="690"/>
      <c r="AU36" s="690"/>
      <c r="AV36" s="690"/>
      <c r="AW36" s="690"/>
      <c r="AX36" s="690"/>
      <c r="AY36" s="691"/>
      <c r="AZ36" s="612">
        <v>978011</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1684</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1338053</v>
      </c>
      <c r="CS36" s="624"/>
      <c r="CT36" s="624"/>
      <c r="CU36" s="624"/>
      <c r="CV36" s="624"/>
      <c r="CW36" s="624"/>
      <c r="CX36" s="624"/>
      <c r="CY36" s="625"/>
      <c r="CZ36" s="628">
        <v>16.2</v>
      </c>
      <c r="DA36" s="653"/>
      <c r="DB36" s="653"/>
      <c r="DC36" s="658"/>
      <c r="DD36" s="632">
        <v>1251051</v>
      </c>
      <c r="DE36" s="624"/>
      <c r="DF36" s="624"/>
      <c r="DG36" s="624"/>
      <c r="DH36" s="624"/>
      <c r="DI36" s="624"/>
      <c r="DJ36" s="624"/>
      <c r="DK36" s="625"/>
      <c r="DL36" s="632">
        <v>901707</v>
      </c>
      <c r="DM36" s="624"/>
      <c r="DN36" s="624"/>
      <c r="DO36" s="624"/>
      <c r="DP36" s="624"/>
      <c r="DQ36" s="624"/>
      <c r="DR36" s="624"/>
      <c r="DS36" s="624"/>
      <c r="DT36" s="624"/>
      <c r="DU36" s="624"/>
      <c r="DV36" s="625"/>
      <c r="DW36" s="628">
        <v>15.5</v>
      </c>
      <c r="DX36" s="653"/>
      <c r="DY36" s="653"/>
      <c r="DZ36" s="653"/>
      <c r="EA36" s="653"/>
      <c r="EB36" s="653"/>
      <c r="EC36" s="654"/>
    </row>
    <row r="37" spans="2:133" ht="11.25" customHeight="1" x14ac:dyDescent="0.2">
      <c r="B37" s="620" t="s">
        <v>319</v>
      </c>
      <c r="C37" s="621"/>
      <c r="D37" s="621"/>
      <c r="E37" s="621"/>
      <c r="F37" s="621"/>
      <c r="G37" s="621"/>
      <c r="H37" s="621"/>
      <c r="I37" s="621"/>
      <c r="J37" s="621"/>
      <c r="K37" s="621"/>
      <c r="L37" s="621"/>
      <c r="M37" s="621"/>
      <c r="N37" s="621"/>
      <c r="O37" s="621"/>
      <c r="P37" s="621"/>
      <c r="Q37" s="622"/>
      <c r="R37" s="623">
        <v>116538</v>
      </c>
      <c r="S37" s="624"/>
      <c r="T37" s="624"/>
      <c r="U37" s="624"/>
      <c r="V37" s="624"/>
      <c r="W37" s="624"/>
      <c r="X37" s="624"/>
      <c r="Y37" s="625"/>
      <c r="Z37" s="626">
        <v>1.4</v>
      </c>
      <c r="AA37" s="626"/>
      <c r="AB37" s="626"/>
      <c r="AC37" s="626"/>
      <c r="AD37" s="627">
        <v>16</v>
      </c>
      <c r="AE37" s="627"/>
      <c r="AF37" s="627"/>
      <c r="AG37" s="627"/>
      <c r="AH37" s="627"/>
      <c r="AI37" s="627"/>
      <c r="AJ37" s="627"/>
      <c r="AK37" s="627"/>
      <c r="AL37" s="628">
        <v>0</v>
      </c>
      <c r="AM37" s="629"/>
      <c r="AN37" s="629"/>
      <c r="AO37" s="630"/>
      <c r="AQ37" s="686" t="s">
        <v>320</v>
      </c>
      <c r="AR37" s="687"/>
      <c r="AS37" s="687"/>
      <c r="AT37" s="687"/>
      <c r="AU37" s="687"/>
      <c r="AV37" s="687"/>
      <c r="AW37" s="687"/>
      <c r="AX37" s="687"/>
      <c r="AY37" s="688"/>
      <c r="AZ37" s="623">
        <v>197722</v>
      </c>
      <c r="BA37" s="624"/>
      <c r="BB37" s="624"/>
      <c r="BC37" s="624"/>
      <c r="BD37" s="656"/>
      <c r="BE37" s="656"/>
      <c r="BF37" s="669"/>
      <c r="BG37" s="620" t="s">
        <v>321</v>
      </c>
      <c r="BH37" s="621"/>
      <c r="BI37" s="621"/>
      <c r="BJ37" s="621"/>
      <c r="BK37" s="621"/>
      <c r="BL37" s="621"/>
      <c r="BM37" s="621"/>
      <c r="BN37" s="621"/>
      <c r="BO37" s="621"/>
      <c r="BP37" s="621"/>
      <c r="BQ37" s="621"/>
      <c r="BR37" s="621"/>
      <c r="BS37" s="621"/>
      <c r="BT37" s="621"/>
      <c r="BU37" s="622"/>
      <c r="BV37" s="623">
        <v>-11603</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618502</v>
      </c>
      <c r="CS37" s="656"/>
      <c r="CT37" s="656"/>
      <c r="CU37" s="656"/>
      <c r="CV37" s="656"/>
      <c r="CW37" s="656"/>
      <c r="CX37" s="656"/>
      <c r="CY37" s="657"/>
      <c r="CZ37" s="628">
        <v>7.5</v>
      </c>
      <c r="DA37" s="653"/>
      <c r="DB37" s="653"/>
      <c r="DC37" s="658"/>
      <c r="DD37" s="632">
        <v>618502</v>
      </c>
      <c r="DE37" s="656"/>
      <c r="DF37" s="656"/>
      <c r="DG37" s="656"/>
      <c r="DH37" s="656"/>
      <c r="DI37" s="656"/>
      <c r="DJ37" s="656"/>
      <c r="DK37" s="657"/>
      <c r="DL37" s="632">
        <v>606098</v>
      </c>
      <c r="DM37" s="656"/>
      <c r="DN37" s="656"/>
      <c r="DO37" s="656"/>
      <c r="DP37" s="656"/>
      <c r="DQ37" s="656"/>
      <c r="DR37" s="656"/>
      <c r="DS37" s="656"/>
      <c r="DT37" s="656"/>
      <c r="DU37" s="656"/>
      <c r="DV37" s="657"/>
      <c r="DW37" s="628">
        <v>10.4</v>
      </c>
      <c r="DX37" s="653"/>
      <c r="DY37" s="653"/>
      <c r="DZ37" s="653"/>
      <c r="EA37" s="653"/>
      <c r="EB37" s="653"/>
      <c r="EC37" s="654"/>
    </row>
    <row r="38" spans="2:133" ht="11.25" customHeight="1" x14ac:dyDescent="0.2">
      <c r="B38" s="620" t="s">
        <v>323</v>
      </c>
      <c r="C38" s="621"/>
      <c r="D38" s="621"/>
      <c r="E38" s="621"/>
      <c r="F38" s="621"/>
      <c r="G38" s="621"/>
      <c r="H38" s="621"/>
      <c r="I38" s="621"/>
      <c r="J38" s="621"/>
      <c r="K38" s="621"/>
      <c r="L38" s="621"/>
      <c r="M38" s="621"/>
      <c r="N38" s="621"/>
      <c r="O38" s="621"/>
      <c r="P38" s="621"/>
      <c r="Q38" s="622"/>
      <c r="R38" s="623">
        <v>566300</v>
      </c>
      <c r="S38" s="624"/>
      <c r="T38" s="624"/>
      <c r="U38" s="624"/>
      <c r="V38" s="624"/>
      <c r="W38" s="624"/>
      <c r="X38" s="624"/>
      <c r="Y38" s="625"/>
      <c r="Z38" s="626">
        <v>6.6</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38715</v>
      </c>
      <c r="BA38" s="624"/>
      <c r="BB38" s="624"/>
      <c r="BC38" s="624"/>
      <c r="BD38" s="656"/>
      <c r="BE38" s="656"/>
      <c r="BF38" s="669"/>
      <c r="BG38" s="620" t="s">
        <v>325</v>
      </c>
      <c r="BH38" s="621"/>
      <c r="BI38" s="621"/>
      <c r="BJ38" s="621"/>
      <c r="BK38" s="621"/>
      <c r="BL38" s="621"/>
      <c r="BM38" s="621"/>
      <c r="BN38" s="621"/>
      <c r="BO38" s="621"/>
      <c r="BP38" s="621"/>
      <c r="BQ38" s="621"/>
      <c r="BR38" s="621"/>
      <c r="BS38" s="621"/>
      <c r="BT38" s="621"/>
      <c r="BU38" s="622"/>
      <c r="BV38" s="623">
        <v>1904</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925456</v>
      </c>
      <c r="CS38" s="624"/>
      <c r="CT38" s="624"/>
      <c r="CU38" s="624"/>
      <c r="CV38" s="624"/>
      <c r="CW38" s="624"/>
      <c r="CX38" s="624"/>
      <c r="CY38" s="625"/>
      <c r="CZ38" s="628">
        <v>11.2</v>
      </c>
      <c r="DA38" s="653"/>
      <c r="DB38" s="653"/>
      <c r="DC38" s="658"/>
      <c r="DD38" s="632">
        <v>810416</v>
      </c>
      <c r="DE38" s="624"/>
      <c r="DF38" s="624"/>
      <c r="DG38" s="624"/>
      <c r="DH38" s="624"/>
      <c r="DI38" s="624"/>
      <c r="DJ38" s="624"/>
      <c r="DK38" s="625"/>
      <c r="DL38" s="632">
        <v>732109</v>
      </c>
      <c r="DM38" s="624"/>
      <c r="DN38" s="624"/>
      <c r="DO38" s="624"/>
      <c r="DP38" s="624"/>
      <c r="DQ38" s="624"/>
      <c r="DR38" s="624"/>
      <c r="DS38" s="624"/>
      <c r="DT38" s="624"/>
      <c r="DU38" s="624"/>
      <c r="DV38" s="625"/>
      <c r="DW38" s="628">
        <v>12.6</v>
      </c>
      <c r="DX38" s="653"/>
      <c r="DY38" s="653"/>
      <c r="DZ38" s="653"/>
      <c r="EA38" s="653"/>
      <c r="EB38" s="653"/>
      <c r="EC38" s="654"/>
    </row>
    <row r="39" spans="2:133" ht="11.25" customHeight="1" x14ac:dyDescent="0.2">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v>37140</v>
      </c>
      <c r="BA39" s="624"/>
      <c r="BB39" s="624"/>
      <c r="BC39" s="624"/>
      <c r="BD39" s="656"/>
      <c r="BE39" s="656"/>
      <c r="BF39" s="669"/>
      <c r="BG39" s="620" t="s">
        <v>329</v>
      </c>
      <c r="BH39" s="621"/>
      <c r="BI39" s="621"/>
      <c r="BJ39" s="621"/>
      <c r="BK39" s="621"/>
      <c r="BL39" s="621"/>
      <c r="BM39" s="621"/>
      <c r="BN39" s="621"/>
      <c r="BO39" s="621"/>
      <c r="BP39" s="621"/>
      <c r="BQ39" s="621"/>
      <c r="BR39" s="621"/>
      <c r="BS39" s="621"/>
      <c r="BT39" s="621"/>
      <c r="BU39" s="622"/>
      <c r="BV39" s="623">
        <v>2854</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148819</v>
      </c>
      <c r="CS39" s="656"/>
      <c r="CT39" s="656"/>
      <c r="CU39" s="656"/>
      <c r="CV39" s="656"/>
      <c r="CW39" s="656"/>
      <c r="CX39" s="656"/>
      <c r="CY39" s="657"/>
      <c r="CZ39" s="628">
        <v>1.8</v>
      </c>
      <c r="DA39" s="653"/>
      <c r="DB39" s="653"/>
      <c r="DC39" s="658"/>
      <c r="DD39" s="632">
        <v>79070</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2">
      <c r="B40" s="620" t="s">
        <v>331</v>
      </c>
      <c r="C40" s="621"/>
      <c r="D40" s="621"/>
      <c r="E40" s="621"/>
      <c r="F40" s="621"/>
      <c r="G40" s="621"/>
      <c r="H40" s="621"/>
      <c r="I40" s="621"/>
      <c r="J40" s="621"/>
      <c r="K40" s="621"/>
      <c r="L40" s="621"/>
      <c r="M40" s="621"/>
      <c r="N40" s="621"/>
      <c r="O40" s="621"/>
      <c r="P40" s="621"/>
      <c r="Q40" s="622"/>
      <c r="R40" s="623">
        <v>31500</v>
      </c>
      <c r="S40" s="624"/>
      <c r="T40" s="624"/>
      <c r="U40" s="624"/>
      <c r="V40" s="624"/>
      <c r="W40" s="624"/>
      <c r="X40" s="624"/>
      <c r="Y40" s="625"/>
      <c r="Z40" s="626">
        <v>0.4</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v>15415</v>
      </c>
      <c r="BA40" s="624"/>
      <c r="BB40" s="624"/>
      <c r="BC40" s="624"/>
      <c r="BD40" s="656"/>
      <c r="BE40" s="656"/>
      <c r="BF40" s="669"/>
      <c r="BG40" s="673" t="s">
        <v>333</v>
      </c>
      <c r="BH40" s="674"/>
      <c r="BI40" s="674"/>
      <c r="BJ40" s="674"/>
      <c r="BK40" s="674"/>
      <c r="BL40" s="223"/>
      <c r="BM40" s="621" t="s">
        <v>334</v>
      </c>
      <c r="BN40" s="621"/>
      <c r="BO40" s="621"/>
      <c r="BP40" s="621"/>
      <c r="BQ40" s="621"/>
      <c r="BR40" s="621"/>
      <c r="BS40" s="621"/>
      <c r="BT40" s="621"/>
      <c r="BU40" s="622"/>
      <c r="BV40" s="623">
        <v>89</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t="s">
        <v>122</v>
      </c>
      <c r="CS40" s="624"/>
      <c r="CT40" s="624"/>
      <c r="CU40" s="624"/>
      <c r="CV40" s="624"/>
      <c r="CW40" s="624"/>
      <c r="CX40" s="624"/>
      <c r="CY40" s="625"/>
      <c r="CZ40" s="628" t="s">
        <v>122</v>
      </c>
      <c r="DA40" s="653"/>
      <c r="DB40" s="653"/>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2">
      <c r="B41" s="644" t="s">
        <v>336</v>
      </c>
      <c r="C41" s="645"/>
      <c r="D41" s="645"/>
      <c r="E41" s="645"/>
      <c r="F41" s="645"/>
      <c r="G41" s="645"/>
      <c r="H41" s="645"/>
      <c r="I41" s="645"/>
      <c r="J41" s="645"/>
      <c r="K41" s="645"/>
      <c r="L41" s="645"/>
      <c r="M41" s="645"/>
      <c r="N41" s="645"/>
      <c r="O41" s="645"/>
      <c r="P41" s="645"/>
      <c r="Q41" s="646"/>
      <c r="R41" s="695">
        <v>8619386</v>
      </c>
      <c r="S41" s="696"/>
      <c r="T41" s="696"/>
      <c r="U41" s="696"/>
      <c r="V41" s="696"/>
      <c r="W41" s="696"/>
      <c r="X41" s="696"/>
      <c r="Y41" s="700"/>
      <c r="Z41" s="701">
        <v>100</v>
      </c>
      <c r="AA41" s="701"/>
      <c r="AB41" s="701"/>
      <c r="AC41" s="701"/>
      <c r="AD41" s="702">
        <v>5787297</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114021</v>
      </c>
      <c r="BA41" s="624"/>
      <c r="BB41" s="624"/>
      <c r="BC41" s="624"/>
      <c r="BD41" s="656"/>
      <c r="BE41" s="656"/>
      <c r="BF41" s="669"/>
      <c r="BG41" s="673"/>
      <c r="BH41" s="674"/>
      <c r="BI41" s="674"/>
      <c r="BJ41" s="674"/>
      <c r="BK41" s="674"/>
      <c r="BL41" s="223"/>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340</v>
      </c>
      <c r="AR42" s="693"/>
      <c r="AS42" s="693"/>
      <c r="AT42" s="693"/>
      <c r="AU42" s="693"/>
      <c r="AV42" s="693"/>
      <c r="AW42" s="693"/>
      <c r="AX42" s="693"/>
      <c r="AY42" s="694"/>
      <c r="AZ42" s="695">
        <v>574998</v>
      </c>
      <c r="BA42" s="696"/>
      <c r="BB42" s="696"/>
      <c r="BC42" s="696"/>
      <c r="BD42" s="682"/>
      <c r="BE42" s="682"/>
      <c r="BF42" s="684"/>
      <c r="BG42" s="675"/>
      <c r="BH42" s="676"/>
      <c r="BI42" s="676"/>
      <c r="BJ42" s="676"/>
      <c r="BK42" s="676"/>
      <c r="BL42" s="224"/>
      <c r="BM42" s="645" t="s">
        <v>341</v>
      </c>
      <c r="BN42" s="645"/>
      <c r="BO42" s="645"/>
      <c r="BP42" s="645"/>
      <c r="BQ42" s="645"/>
      <c r="BR42" s="645"/>
      <c r="BS42" s="645"/>
      <c r="BT42" s="645"/>
      <c r="BU42" s="646"/>
      <c r="BV42" s="695">
        <v>372</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877539</v>
      </c>
      <c r="CS42" s="656"/>
      <c r="CT42" s="656"/>
      <c r="CU42" s="656"/>
      <c r="CV42" s="656"/>
      <c r="CW42" s="656"/>
      <c r="CX42" s="656"/>
      <c r="CY42" s="657"/>
      <c r="CZ42" s="628">
        <v>10.6</v>
      </c>
      <c r="DA42" s="653"/>
      <c r="DB42" s="653"/>
      <c r="DC42" s="658"/>
      <c r="DD42" s="632">
        <v>203372</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343</v>
      </c>
      <c r="CD43" s="620" t="s">
        <v>344</v>
      </c>
      <c r="CE43" s="621"/>
      <c r="CF43" s="621"/>
      <c r="CG43" s="621"/>
      <c r="CH43" s="621"/>
      <c r="CI43" s="621"/>
      <c r="CJ43" s="621"/>
      <c r="CK43" s="621"/>
      <c r="CL43" s="621"/>
      <c r="CM43" s="621"/>
      <c r="CN43" s="621"/>
      <c r="CO43" s="621"/>
      <c r="CP43" s="621"/>
      <c r="CQ43" s="622"/>
      <c r="CR43" s="623">
        <v>31608</v>
      </c>
      <c r="CS43" s="656"/>
      <c r="CT43" s="656"/>
      <c r="CU43" s="656"/>
      <c r="CV43" s="656"/>
      <c r="CW43" s="656"/>
      <c r="CX43" s="656"/>
      <c r="CY43" s="657"/>
      <c r="CZ43" s="628">
        <v>0.4</v>
      </c>
      <c r="DA43" s="653"/>
      <c r="DB43" s="653"/>
      <c r="DC43" s="658"/>
      <c r="DD43" s="632">
        <v>31608</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870649</v>
      </c>
      <c r="CS44" s="624"/>
      <c r="CT44" s="624"/>
      <c r="CU44" s="624"/>
      <c r="CV44" s="624"/>
      <c r="CW44" s="624"/>
      <c r="CX44" s="624"/>
      <c r="CY44" s="625"/>
      <c r="CZ44" s="628">
        <v>10.6</v>
      </c>
      <c r="DA44" s="629"/>
      <c r="DB44" s="629"/>
      <c r="DC44" s="635"/>
      <c r="DD44" s="632">
        <v>196482</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137573</v>
      </c>
      <c r="CS45" s="656"/>
      <c r="CT45" s="656"/>
      <c r="CU45" s="656"/>
      <c r="CV45" s="656"/>
      <c r="CW45" s="656"/>
      <c r="CX45" s="656"/>
      <c r="CY45" s="657"/>
      <c r="CZ45" s="628">
        <v>1.7</v>
      </c>
      <c r="DA45" s="653"/>
      <c r="DB45" s="653"/>
      <c r="DC45" s="658"/>
      <c r="DD45" s="632">
        <v>13739</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3"/>
      <c r="CE46" s="664"/>
      <c r="CF46" s="620" t="s">
        <v>349</v>
      </c>
      <c r="CG46" s="621"/>
      <c r="CH46" s="621"/>
      <c r="CI46" s="621"/>
      <c r="CJ46" s="621"/>
      <c r="CK46" s="621"/>
      <c r="CL46" s="621"/>
      <c r="CM46" s="621"/>
      <c r="CN46" s="621"/>
      <c r="CO46" s="621"/>
      <c r="CP46" s="621"/>
      <c r="CQ46" s="622"/>
      <c r="CR46" s="623">
        <v>625497</v>
      </c>
      <c r="CS46" s="624"/>
      <c r="CT46" s="624"/>
      <c r="CU46" s="624"/>
      <c r="CV46" s="624"/>
      <c r="CW46" s="624"/>
      <c r="CX46" s="624"/>
      <c r="CY46" s="625"/>
      <c r="CZ46" s="628">
        <v>7.6</v>
      </c>
      <c r="DA46" s="629"/>
      <c r="DB46" s="629"/>
      <c r="DC46" s="635"/>
      <c r="DD46" s="632">
        <v>180813</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3"/>
      <c r="CE47" s="664"/>
      <c r="CF47" s="620" t="s">
        <v>350</v>
      </c>
      <c r="CG47" s="621"/>
      <c r="CH47" s="621"/>
      <c r="CI47" s="621"/>
      <c r="CJ47" s="621"/>
      <c r="CK47" s="621"/>
      <c r="CL47" s="621"/>
      <c r="CM47" s="621"/>
      <c r="CN47" s="621"/>
      <c r="CO47" s="621"/>
      <c r="CP47" s="621"/>
      <c r="CQ47" s="622"/>
      <c r="CR47" s="623">
        <v>6890</v>
      </c>
      <c r="CS47" s="656"/>
      <c r="CT47" s="656"/>
      <c r="CU47" s="656"/>
      <c r="CV47" s="656"/>
      <c r="CW47" s="656"/>
      <c r="CX47" s="656"/>
      <c r="CY47" s="657"/>
      <c r="CZ47" s="628">
        <v>0.1</v>
      </c>
      <c r="DA47" s="653"/>
      <c r="DB47" s="653"/>
      <c r="DC47" s="658"/>
      <c r="DD47" s="632">
        <v>6890</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25"/>
      <c r="CD48" s="665"/>
      <c r="CE48" s="666"/>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4" t="s">
        <v>352</v>
      </c>
      <c r="CE49" s="645"/>
      <c r="CF49" s="645"/>
      <c r="CG49" s="645"/>
      <c r="CH49" s="645"/>
      <c r="CI49" s="645"/>
      <c r="CJ49" s="645"/>
      <c r="CK49" s="645"/>
      <c r="CL49" s="645"/>
      <c r="CM49" s="645"/>
      <c r="CN49" s="645"/>
      <c r="CO49" s="645"/>
      <c r="CP49" s="645"/>
      <c r="CQ49" s="646"/>
      <c r="CR49" s="695">
        <v>8241681</v>
      </c>
      <c r="CS49" s="682"/>
      <c r="CT49" s="682"/>
      <c r="CU49" s="682"/>
      <c r="CV49" s="682"/>
      <c r="CW49" s="682"/>
      <c r="CX49" s="682"/>
      <c r="CY49" s="711"/>
      <c r="CZ49" s="703">
        <v>100</v>
      </c>
      <c r="DA49" s="712"/>
      <c r="DB49" s="712"/>
      <c r="DC49" s="713"/>
      <c r="DD49" s="714">
        <v>6474111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Evr4XPzS9CjaemJNI/XIP2Ow25jJcfBAHBx7mm9fv+tKI3bbOuBzf9G3nm3NR80/vjzTG50KyB6KBec7m393cg==" saltValue="6kkgCGVPPQIfbtSuLXB8C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pageSetUpPr fitToPage="1"/>
  </sheetPr>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38" t="s">
        <v>353</v>
      </c>
      <c r="B2" s="738"/>
      <c r="C2" s="738"/>
      <c r="D2" s="738"/>
      <c r="E2" s="738"/>
      <c r="F2" s="738"/>
      <c r="G2" s="738"/>
      <c r="H2" s="738"/>
      <c r="I2" s="738"/>
      <c r="J2" s="738"/>
      <c r="K2" s="738"/>
      <c r="L2" s="738"/>
      <c r="M2" s="738"/>
      <c r="N2" s="738"/>
      <c r="O2" s="738"/>
      <c r="P2" s="738"/>
      <c r="Q2" s="738"/>
      <c r="R2" s="738"/>
      <c r="S2" s="738"/>
      <c r="T2" s="738"/>
      <c r="U2" s="738"/>
      <c r="V2" s="738"/>
      <c r="W2" s="738"/>
      <c r="X2" s="738"/>
      <c r="Y2" s="738"/>
      <c r="Z2" s="738"/>
      <c r="AA2" s="738"/>
      <c r="AB2" s="738"/>
      <c r="AC2" s="738"/>
      <c r="AD2" s="738"/>
      <c r="AE2" s="738"/>
      <c r="AF2" s="738"/>
      <c r="AG2" s="738"/>
      <c r="AH2" s="738"/>
      <c r="AI2" s="738"/>
      <c r="AJ2" s="738"/>
      <c r="AK2" s="738"/>
      <c r="AL2" s="738"/>
      <c r="AM2" s="738"/>
      <c r="AN2" s="738"/>
      <c r="AO2" s="738"/>
      <c r="AP2" s="738"/>
      <c r="AQ2" s="738"/>
      <c r="AR2" s="738"/>
      <c r="AS2" s="738"/>
      <c r="AT2" s="738"/>
      <c r="AU2" s="738"/>
      <c r="AV2" s="738"/>
      <c r="AW2" s="738"/>
      <c r="AX2" s="738"/>
      <c r="AY2" s="738"/>
      <c r="AZ2" s="738"/>
      <c r="BA2" s="738"/>
      <c r="BB2" s="738"/>
      <c r="BC2" s="738"/>
      <c r="BD2" s="738"/>
      <c r="BE2" s="738"/>
      <c r="BF2" s="738"/>
      <c r="BG2" s="738"/>
      <c r="BH2" s="738"/>
      <c r="BI2" s="738"/>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39" t="s">
        <v>354</v>
      </c>
      <c r="DK2" s="740"/>
      <c r="DL2" s="740"/>
      <c r="DM2" s="740"/>
      <c r="DN2" s="740"/>
      <c r="DO2" s="741"/>
      <c r="DP2" s="228"/>
      <c r="DQ2" s="739" t="s">
        <v>355</v>
      </c>
      <c r="DR2" s="740"/>
      <c r="DS2" s="740"/>
      <c r="DT2" s="740"/>
      <c r="DU2" s="740"/>
      <c r="DV2" s="740"/>
      <c r="DW2" s="740"/>
      <c r="DX2" s="740"/>
      <c r="DY2" s="740"/>
      <c r="DZ2" s="741"/>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42" t="s">
        <v>356</v>
      </c>
      <c r="B4" s="742"/>
      <c r="C4" s="742"/>
      <c r="D4" s="742"/>
      <c r="E4" s="742"/>
      <c r="F4" s="742"/>
      <c r="G4" s="742"/>
      <c r="H4" s="742"/>
      <c r="I4" s="742"/>
      <c r="J4" s="742"/>
      <c r="K4" s="742"/>
      <c r="L4" s="742"/>
      <c r="M4" s="742"/>
      <c r="N4" s="742"/>
      <c r="O4" s="742"/>
      <c r="P4" s="742"/>
      <c r="Q4" s="742"/>
      <c r="R4" s="742"/>
      <c r="S4" s="742"/>
      <c r="T4" s="742"/>
      <c r="U4" s="742"/>
      <c r="V4" s="742"/>
      <c r="W4" s="742"/>
      <c r="X4" s="742"/>
      <c r="Y4" s="742"/>
      <c r="Z4" s="742"/>
      <c r="AA4" s="742"/>
      <c r="AB4" s="742"/>
      <c r="AC4" s="742"/>
      <c r="AD4" s="742"/>
      <c r="AE4" s="742"/>
      <c r="AF4" s="742"/>
      <c r="AG4" s="742"/>
      <c r="AH4" s="742"/>
      <c r="AI4" s="742"/>
      <c r="AJ4" s="742"/>
      <c r="AK4" s="742"/>
      <c r="AL4" s="742"/>
      <c r="AM4" s="742"/>
      <c r="AN4" s="742"/>
      <c r="AO4" s="742"/>
      <c r="AP4" s="742"/>
      <c r="AQ4" s="742"/>
      <c r="AR4" s="742"/>
      <c r="AS4" s="742"/>
      <c r="AT4" s="742"/>
      <c r="AU4" s="742"/>
      <c r="AV4" s="742"/>
      <c r="AW4" s="742"/>
      <c r="AX4" s="742"/>
      <c r="AY4" s="742"/>
      <c r="AZ4" s="232"/>
      <c r="BA4" s="232"/>
      <c r="BB4" s="232"/>
      <c r="BC4" s="232"/>
      <c r="BD4" s="232"/>
      <c r="BE4" s="233"/>
      <c r="BF4" s="233"/>
      <c r="BG4" s="233"/>
      <c r="BH4" s="233"/>
      <c r="BI4" s="233"/>
      <c r="BJ4" s="233"/>
      <c r="BK4" s="233"/>
      <c r="BL4" s="233"/>
      <c r="BM4" s="233"/>
      <c r="BN4" s="233"/>
      <c r="BO4" s="233"/>
      <c r="BP4" s="233"/>
      <c r="BQ4" s="743" t="s">
        <v>357</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34"/>
    </row>
    <row r="5" spans="1:131" s="235" customFormat="1" ht="26.25" customHeight="1" x14ac:dyDescent="0.2">
      <c r="A5" s="732" t="s">
        <v>358</v>
      </c>
      <c r="B5" s="733"/>
      <c r="C5" s="733"/>
      <c r="D5" s="733"/>
      <c r="E5" s="733"/>
      <c r="F5" s="733"/>
      <c r="G5" s="733"/>
      <c r="H5" s="733"/>
      <c r="I5" s="733"/>
      <c r="J5" s="733"/>
      <c r="K5" s="733"/>
      <c r="L5" s="733"/>
      <c r="M5" s="733"/>
      <c r="N5" s="733"/>
      <c r="O5" s="733"/>
      <c r="P5" s="734"/>
      <c r="Q5" s="728" t="s">
        <v>359</v>
      </c>
      <c r="R5" s="724"/>
      <c r="S5" s="724"/>
      <c r="T5" s="724"/>
      <c r="U5" s="725"/>
      <c r="V5" s="728" t="s">
        <v>360</v>
      </c>
      <c r="W5" s="724"/>
      <c r="X5" s="724"/>
      <c r="Y5" s="724"/>
      <c r="Z5" s="725"/>
      <c r="AA5" s="728" t="s">
        <v>361</v>
      </c>
      <c r="AB5" s="724"/>
      <c r="AC5" s="724"/>
      <c r="AD5" s="724"/>
      <c r="AE5" s="724"/>
      <c r="AF5" s="744" t="s">
        <v>362</v>
      </c>
      <c r="AG5" s="724"/>
      <c r="AH5" s="724"/>
      <c r="AI5" s="724"/>
      <c r="AJ5" s="730"/>
      <c r="AK5" s="724" t="s">
        <v>363</v>
      </c>
      <c r="AL5" s="724"/>
      <c r="AM5" s="724"/>
      <c r="AN5" s="724"/>
      <c r="AO5" s="725"/>
      <c r="AP5" s="728" t="s">
        <v>364</v>
      </c>
      <c r="AQ5" s="724"/>
      <c r="AR5" s="724"/>
      <c r="AS5" s="724"/>
      <c r="AT5" s="725"/>
      <c r="AU5" s="728" t="s">
        <v>365</v>
      </c>
      <c r="AV5" s="724"/>
      <c r="AW5" s="724"/>
      <c r="AX5" s="724"/>
      <c r="AY5" s="730"/>
      <c r="AZ5" s="232"/>
      <c r="BA5" s="232"/>
      <c r="BB5" s="232"/>
      <c r="BC5" s="232"/>
      <c r="BD5" s="232"/>
      <c r="BE5" s="233"/>
      <c r="BF5" s="233"/>
      <c r="BG5" s="233"/>
      <c r="BH5" s="233"/>
      <c r="BI5" s="233"/>
      <c r="BJ5" s="233"/>
      <c r="BK5" s="233"/>
      <c r="BL5" s="233"/>
      <c r="BM5" s="233"/>
      <c r="BN5" s="233"/>
      <c r="BO5" s="233"/>
      <c r="BP5" s="233"/>
      <c r="BQ5" s="732" t="s">
        <v>366</v>
      </c>
      <c r="BR5" s="733"/>
      <c r="BS5" s="733"/>
      <c r="BT5" s="733"/>
      <c r="BU5" s="733"/>
      <c r="BV5" s="733"/>
      <c r="BW5" s="733"/>
      <c r="BX5" s="733"/>
      <c r="BY5" s="733"/>
      <c r="BZ5" s="733"/>
      <c r="CA5" s="733"/>
      <c r="CB5" s="733"/>
      <c r="CC5" s="733"/>
      <c r="CD5" s="733"/>
      <c r="CE5" s="733"/>
      <c r="CF5" s="733"/>
      <c r="CG5" s="734"/>
      <c r="CH5" s="728" t="s">
        <v>367</v>
      </c>
      <c r="CI5" s="724"/>
      <c r="CJ5" s="724"/>
      <c r="CK5" s="724"/>
      <c r="CL5" s="725"/>
      <c r="CM5" s="728" t="s">
        <v>368</v>
      </c>
      <c r="CN5" s="724"/>
      <c r="CO5" s="724"/>
      <c r="CP5" s="724"/>
      <c r="CQ5" s="725"/>
      <c r="CR5" s="728" t="s">
        <v>369</v>
      </c>
      <c r="CS5" s="724"/>
      <c r="CT5" s="724"/>
      <c r="CU5" s="724"/>
      <c r="CV5" s="725"/>
      <c r="CW5" s="728" t="s">
        <v>370</v>
      </c>
      <c r="CX5" s="724"/>
      <c r="CY5" s="724"/>
      <c r="CZ5" s="724"/>
      <c r="DA5" s="725"/>
      <c r="DB5" s="728" t="s">
        <v>371</v>
      </c>
      <c r="DC5" s="724"/>
      <c r="DD5" s="724"/>
      <c r="DE5" s="724"/>
      <c r="DF5" s="725"/>
      <c r="DG5" s="778" t="s">
        <v>372</v>
      </c>
      <c r="DH5" s="779"/>
      <c r="DI5" s="779"/>
      <c r="DJ5" s="779"/>
      <c r="DK5" s="780"/>
      <c r="DL5" s="778" t="s">
        <v>373</v>
      </c>
      <c r="DM5" s="779"/>
      <c r="DN5" s="779"/>
      <c r="DO5" s="779"/>
      <c r="DP5" s="780"/>
      <c r="DQ5" s="728" t="s">
        <v>374</v>
      </c>
      <c r="DR5" s="724"/>
      <c r="DS5" s="724"/>
      <c r="DT5" s="724"/>
      <c r="DU5" s="725"/>
      <c r="DV5" s="728" t="s">
        <v>365</v>
      </c>
      <c r="DW5" s="724"/>
      <c r="DX5" s="724"/>
      <c r="DY5" s="724"/>
      <c r="DZ5" s="730"/>
      <c r="EA5" s="234"/>
    </row>
    <row r="6" spans="1:131" s="235" customFormat="1" ht="26.25" customHeight="1" thickBot="1" x14ac:dyDescent="0.25">
      <c r="A6" s="735"/>
      <c r="B6" s="736"/>
      <c r="C6" s="736"/>
      <c r="D6" s="736"/>
      <c r="E6" s="736"/>
      <c r="F6" s="736"/>
      <c r="G6" s="736"/>
      <c r="H6" s="736"/>
      <c r="I6" s="736"/>
      <c r="J6" s="736"/>
      <c r="K6" s="736"/>
      <c r="L6" s="736"/>
      <c r="M6" s="736"/>
      <c r="N6" s="736"/>
      <c r="O6" s="736"/>
      <c r="P6" s="737"/>
      <c r="Q6" s="729"/>
      <c r="R6" s="726"/>
      <c r="S6" s="726"/>
      <c r="T6" s="726"/>
      <c r="U6" s="727"/>
      <c r="V6" s="729"/>
      <c r="W6" s="726"/>
      <c r="X6" s="726"/>
      <c r="Y6" s="726"/>
      <c r="Z6" s="727"/>
      <c r="AA6" s="729"/>
      <c r="AB6" s="726"/>
      <c r="AC6" s="726"/>
      <c r="AD6" s="726"/>
      <c r="AE6" s="726"/>
      <c r="AF6" s="745"/>
      <c r="AG6" s="726"/>
      <c r="AH6" s="726"/>
      <c r="AI6" s="726"/>
      <c r="AJ6" s="731"/>
      <c r="AK6" s="726"/>
      <c r="AL6" s="726"/>
      <c r="AM6" s="726"/>
      <c r="AN6" s="726"/>
      <c r="AO6" s="727"/>
      <c r="AP6" s="729"/>
      <c r="AQ6" s="726"/>
      <c r="AR6" s="726"/>
      <c r="AS6" s="726"/>
      <c r="AT6" s="727"/>
      <c r="AU6" s="729"/>
      <c r="AV6" s="726"/>
      <c r="AW6" s="726"/>
      <c r="AX6" s="726"/>
      <c r="AY6" s="731"/>
      <c r="AZ6" s="232"/>
      <c r="BA6" s="232"/>
      <c r="BB6" s="232"/>
      <c r="BC6" s="232"/>
      <c r="BD6" s="232"/>
      <c r="BE6" s="233"/>
      <c r="BF6" s="233"/>
      <c r="BG6" s="233"/>
      <c r="BH6" s="233"/>
      <c r="BI6" s="233"/>
      <c r="BJ6" s="233"/>
      <c r="BK6" s="233"/>
      <c r="BL6" s="233"/>
      <c r="BM6" s="233"/>
      <c r="BN6" s="233"/>
      <c r="BO6" s="233"/>
      <c r="BP6" s="233"/>
      <c r="BQ6" s="735"/>
      <c r="BR6" s="736"/>
      <c r="BS6" s="736"/>
      <c r="BT6" s="736"/>
      <c r="BU6" s="736"/>
      <c r="BV6" s="736"/>
      <c r="BW6" s="736"/>
      <c r="BX6" s="736"/>
      <c r="BY6" s="736"/>
      <c r="BZ6" s="736"/>
      <c r="CA6" s="736"/>
      <c r="CB6" s="736"/>
      <c r="CC6" s="736"/>
      <c r="CD6" s="736"/>
      <c r="CE6" s="736"/>
      <c r="CF6" s="736"/>
      <c r="CG6" s="737"/>
      <c r="CH6" s="729"/>
      <c r="CI6" s="726"/>
      <c r="CJ6" s="726"/>
      <c r="CK6" s="726"/>
      <c r="CL6" s="727"/>
      <c r="CM6" s="729"/>
      <c r="CN6" s="726"/>
      <c r="CO6" s="726"/>
      <c r="CP6" s="726"/>
      <c r="CQ6" s="727"/>
      <c r="CR6" s="729"/>
      <c r="CS6" s="726"/>
      <c r="CT6" s="726"/>
      <c r="CU6" s="726"/>
      <c r="CV6" s="727"/>
      <c r="CW6" s="729"/>
      <c r="CX6" s="726"/>
      <c r="CY6" s="726"/>
      <c r="CZ6" s="726"/>
      <c r="DA6" s="727"/>
      <c r="DB6" s="729"/>
      <c r="DC6" s="726"/>
      <c r="DD6" s="726"/>
      <c r="DE6" s="726"/>
      <c r="DF6" s="727"/>
      <c r="DG6" s="781"/>
      <c r="DH6" s="782"/>
      <c r="DI6" s="782"/>
      <c r="DJ6" s="782"/>
      <c r="DK6" s="783"/>
      <c r="DL6" s="781"/>
      <c r="DM6" s="782"/>
      <c r="DN6" s="782"/>
      <c r="DO6" s="782"/>
      <c r="DP6" s="783"/>
      <c r="DQ6" s="729"/>
      <c r="DR6" s="726"/>
      <c r="DS6" s="726"/>
      <c r="DT6" s="726"/>
      <c r="DU6" s="727"/>
      <c r="DV6" s="729"/>
      <c r="DW6" s="726"/>
      <c r="DX6" s="726"/>
      <c r="DY6" s="726"/>
      <c r="DZ6" s="731"/>
      <c r="EA6" s="234"/>
    </row>
    <row r="7" spans="1:131" s="235" customFormat="1" ht="26.25" customHeight="1" thickTop="1" x14ac:dyDescent="0.2">
      <c r="A7" s="236">
        <v>1</v>
      </c>
      <c r="B7" s="764" t="s">
        <v>375</v>
      </c>
      <c r="C7" s="765"/>
      <c r="D7" s="765"/>
      <c r="E7" s="765"/>
      <c r="F7" s="765"/>
      <c r="G7" s="765"/>
      <c r="H7" s="765"/>
      <c r="I7" s="765"/>
      <c r="J7" s="765"/>
      <c r="K7" s="765"/>
      <c r="L7" s="765"/>
      <c r="M7" s="765"/>
      <c r="N7" s="765"/>
      <c r="O7" s="765"/>
      <c r="P7" s="766"/>
      <c r="Q7" s="767">
        <v>8643</v>
      </c>
      <c r="R7" s="768"/>
      <c r="S7" s="768"/>
      <c r="T7" s="768"/>
      <c r="U7" s="768"/>
      <c r="V7" s="768">
        <v>8265</v>
      </c>
      <c r="W7" s="768"/>
      <c r="X7" s="768"/>
      <c r="Y7" s="768"/>
      <c r="Z7" s="768"/>
      <c r="AA7" s="768">
        <v>377</v>
      </c>
      <c r="AB7" s="768"/>
      <c r="AC7" s="768"/>
      <c r="AD7" s="768"/>
      <c r="AE7" s="769"/>
      <c r="AF7" s="770">
        <v>305</v>
      </c>
      <c r="AG7" s="771"/>
      <c r="AH7" s="771"/>
      <c r="AI7" s="771"/>
      <c r="AJ7" s="772"/>
      <c r="AK7" s="773">
        <v>306</v>
      </c>
      <c r="AL7" s="774"/>
      <c r="AM7" s="774"/>
      <c r="AN7" s="774"/>
      <c r="AO7" s="774"/>
      <c r="AP7" s="774">
        <v>10026</v>
      </c>
      <c r="AQ7" s="774"/>
      <c r="AR7" s="774"/>
      <c r="AS7" s="774"/>
      <c r="AT7" s="774"/>
      <c r="AU7" s="775"/>
      <c r="AV7" s="775"/>
      <c r="AW7" s="775"/>
      <c r="AX7" s="775"/>
      <c r="AY7" s="776"/>
      <c r="AZ7" s="232"/>
      <c r="BA7" s="232"/>
      <c r="BB7" s="232"/>
      <c r="BC7" s="232"/>
      <c r="BD7" s="232"/>
      <c r="BE7" s="233"/>
      <c r="BF7" s="233"/>
      <c r="BG7" s="233"/>
      <c r="BH7" s="233"/>
      <c r="BI7" s="233"/>
      <c r="BJ7" s="233"/>
      <c r="BK7" s="233"/>
      <c r="BL7" s="233"/>
      <c r="BM7" s="233"/>
      <c r="BN7" s="233"/>
      <c r="BO7" s="233"/>
      <c r="BP7" s="233"/>
      <c r="BQ7" s="236">
        <v>1</v>
      </c>
      <c r="BR7" s="237"/>
      <c r="BS7" s="752"/>
      <c r="BT7" s="753"/>
      <c r="BU7" s="753"/>
      <c r="BV7" s="753"/>
      <c r="BW7" s="753"/>
      <c r="BX7" s="753"/>
      <c r="BY7" s="753"/>
      <c r="BZ7" s="753"/>
      <c r="CA7" s="753"/>
      <c r="CB7" s="753"/>
      <c r="CC7" s="753"/>
      <c r="CD7" s="753"/>
      <c r="CE7" s="753"/>
      <c r="CF7" s="753"/>
      <c r="CG7" s="777"/>
      <c r="CH7" s="749"/>
      <c r="CI7" s="750"/>
      <c r="CJ7" s="750"/>
      <c r="CK7" s="750"/>
      <c r="CL7" s="751"/>
      <c r="CM7" s="749"/>
      <c r="CN7" s="750"/>
      <c r="CO7" s="750"/>
      <c r="CP7" s="750"/>
      <c r="CQ7" s="751"/>
      <c r="CR7" s="749"/>
      <c r="CS7" s="750"/>
      <c r="CT7" s="750"/>
      <c r="CU7" s="750"/>
      <c r="CV7" s="751"/>
      <c r="CW7" s="749"/>
      <c r="CX7" s="750"/>
      <c r="CY7" s="750"/>
      <c r="CZ7" s="750"/>
      <c r="DA7" s="751"/>
      <c r="DB7" s="749"/>
      <c r="DC7" s="750"/>
      <c r="DD7" s="750"/>
      <c r="DE7" s="750"/>
      <c r="DF7" s="751"/>
      <c r="DG7" s="749"/>
      <c r="DH7" s="750"/>
      <c r="DI7" s="750"/>
      <c r="DJ7" s="750"/>
      <c r="DK7" s="751"/>
      <c r="DL7" s="749"/>
      <c r="DM7" s="750"/>
      <c r="DN7" s="750"/>
      <c r="DO7" s="750"/>
      <c r="DP7" s="751"/>
      <c r="DQ7" s="749"/>
      <c r="DR7" s="750"/>
      <c r="DS7" s="750"/>
      <c r="DT7" s="750"/>
      <c r="DU7" s="751"/>
      <c r="DV7" s="752"/>
      <c r="DW7" s="753"/>
      <c r="DX7" s="753"/>
      <c r="DY7" s="753"/>
      <c r="DZ7" s="754"/>
      <c r="EA7" s="234"/>
    </row>
    <row r="8" spans="1:131" s="235" customFormat="1" ht="26.25" customHeight="1" x14ac:dyDescent="0.2">
      <c r="A8" s="238">
        <v>2</v>
      </c>
      <c r="B8" s="755" t="s">
        <v>376</v>
      </c>
      <c r="C8" s="756"/>
      <c r="D8" s="756"/>
      <c r="E8" s="756"/>
      <c r="F8" s="756"/>
      <c r="G8" s="756"/>
      <c r="H8" s="756"/>
      <c r="I8" s="756"/>
      <c r="J8" s="756"/>
      <c r="K8" s="756"/>
      <c r="L8" s="756"/>
      <c r="M8" s="756"/>
      <c r="N8" s="756"/>
      <c r="O8" s="756"/>
      <c r="P8" s="757"/>
      <c r="Q8" s="758">
        <v>33</v>
      </c>
      <c r="R8" s="759"/>
      <c r="S8" s="759"/>
      <c r="T8" s="759"/>
      <c r="U8" s="759"/>
      <c r="V8" s="759">
        <v>33</v>
      </c>
      <c r="W8" s="759"/>
      <c r="X8" s="759"/>
      <c r="Y8" s="759"/>
      <c r="Z8" s="759"/>
      <c r="AA8" s="759">
        <v>0</v>
      </c>
      <c r="AB8" s="759"/>
      <c r="AC8" s="759"/>
      <c r="AD8" s="759"/>
      <c r="AE8" s="760"/>
      <c r="AF8" s="761">
        <v>0</v>
      </c>
      <c r="AG8" s="762"/>
      <c r="AH8" s="762"/>
      <c r="AI8" s="762"/>
      <c r="AJ8" s="763"/>
      <c r="AK8" s="784">
        <v>30</v>
      </c>
      <c r="AL8" s="785"/>
      <c r="AM8" s="785"/>
      <c r="AN8" s="785"/>
      <c r="AO8" s="785"/>
      <c r="AP8" s="785">
        <v>33</v>
      </c>
      <c r="AQ8" s="785"/>
      <c r="AR8" s="785"/>
      <c r="AS8" s="785"/>
      <c r="AT8" s="785"/>
      <c r="AU8" s="786"/>
      <c r="AV8" s="786"/>
      <c r="AW8" s="786"/>
      <c r="AX8" s="786"/>
      <c r="AY8" s="787"/>
      <c r="AZ8" s="232"/>
      <c r="BA8" s="232"/>
      <c r="BB8" s="232"/>
      <c r="BC8" s="232"/>
      <c r="BD8" s="232"/>
      <c r="BE8" s="233"/>
      <c r="BF8" s="233"/>
      <c r="BG8" s="233"/>
      <c r="BH8" s="233"/>
      <c r="BI8" s="233"/>
      <c r="BJ8" s="233"/>
      <c r="BK8" s="233"/>
      <c r="BL8" s="233"/>
      <c r="BM8" s="233"/>
      <c r="BN8" s="233"/>
      <c r="BO8" s="233"/>
      <c r="BP8" s="233"/>
      <c r="BQ8" s="238">
        <v>2</v>
      </c>
      <c r="BR8" s="239"/>
      <c r="BS8" s="788"/>
      <c r="BT8" s="789"/>
      <c r="BU8" s="789"/>
      <c r="BV8" s="789"/>
      <c r="BW8" s="789"/>
      <c r="BX8" s="789"/>
      <c r="BY8" s="789"/>
      <c r="BZ8" s="789"/>
      <c r="CA8" s="789"/>
      <c r="CB8" s="789"/>
      <c r="CC8" s="789"/>
      <c r="CD8" s="789"/>
      <c r="CE8" s="789"/>
      <c r="CF8" s="789"/>
      <c r="CG8" s="790"/>
      <c r="CH8" s="791"/>
      <c r="CI8" s="792"/>
      <c r="CJ8" s="792"/>
      <c r="CK8" s="792"/>
      <c r="CL8" s="793"/>
      <c r="CM8" s="791"/>
      <c r="CN8" s="792"/>
      <c r="CO8" s="792"/>
      <c r="CP8" s="792"/>
      <c r="CQ8" s="793"/>
      <c r="CR8" s="791"/>
      <c r="CS8" s="792"/>
      <c r="CT8" s="792"/>
      <c r="CU8" s="792"/>
      <c r="CV8" s="793"/>
      <c r="CW8" s="791"/>
      <c r="CX8" s="792"/>
      <c r="CY8" s="792"/>
      <c r="CZ8" s="792"/>
      <c r="DA8" s="793"/>
      <c r="DB8" s="791"/>
      <c r="DC8" s="792"/>
      <c r="DD8" s="792"/>
      <c r="DE8" s="792"/>
      <c r="DF8" s="793"/>
      <c r="DG8" s="791"/>
      <c r="DH8" s="792"/>
      <c r="DI8" s="792"/>
      <c r="DJ8" s="792"/>
      <c r="DK8" s="793"/>
      <c r="DL8" s="791"/>
      <c r="DM8" s="792"/>
      <c r="DN8" s="792"/>
      <c r="DO8" s="792"/>
      <c r="DP8" s="793"/>
      <c r="DQ8" s="791"/>
      <c r="DR8" s="792"/>
      <c r="DS8" s="792"/>
      <c r="DT8" s="792"/>
      <c r="DU8" s="793"/>
      <c r="DV8" s="788"/>
      <c r="DW8" s="789"/>
      <c r="DX8" s="789"/>
      <c r="DY8" s="789"/>
      <c r="DZ8" s="794"/>
      <c r="EA8" s="234"/>
    </row>
    <row r="9" spans="1:131" s="235" customFormat="1" ht="26.25" customHeight="1" x14ac:dyDescent="0.2">
      <c r="A9" s="238">
        <v>3</v>
      </c>
      <c r="B9" s="755"/>
      <c r="C9" s="756"/>
      <c r="D9" s="756"/>
      <c r="E9" s="756"/>
      <c r="F9" s="756"/>
      <c r="G9" s="756"/>
      <c r="H9" s="756"/>
      <c r="I9" s="756"/>
      <c r="J9" s="756"/>
      <c r="K9" s="756"/>
      <c r="L9" s="756"/>
      <c r="M9" s="756"/>
      <c r="N9" s="756"/>
      <c r="O9" s="756"/>
      <c r="P9" s="757"/>
      <c r="Q9" s="758"/>
      <c r="R9" s="759"/>
      <c r="S9" s="759"/>
      <c r="T9" s="759"/>
      <c r="U9" s="759"/>
      <c r="V9" s="759"/>
      <c r="W9" s="759"/>
      <c r="X9" s="759"/>
      <c r="Y9" s="759"/>
      <c r="Z9" s="759"/>
      <c r="AA9" s="759"/>
      <c r="AB9" s="759"/>
      <c r="AC9" s="759"/>
      <c r="AD9" s="759"/>
      <c r="AE9" s="760"/>
      <c r="AF9" s="761"/>
      <c r="AG9" s="762"/>
      <c r="AH9" s="762"/>
      <c r="AI9" s="762"/>
      <c r="AJ9" s="763"/>
      <c r="AK9" s="784"/>
      <c r="AL9" s="785"/>
      <c r="AM9" s="785"/>
      <c r="AN9" s="785"/>
      <c r="AO9" s="785"/>
      <c r="AP9" s="785"/>
      <c r="AQ9" s="785"/>
      <c r="AR9" s="785"/>
      <c r="AS9" s="785"/>
      <c r="AT9" s="785"/>
      <c r="AU9" s="786"/>
      <c r="AV9" s="786"/>
      <c r="AW9" s="786"/>
      <c r="AX9" s="786"/>
      <c r="AY9" s="787"/>
      <c r="AZ9" s="232"/>
      <c r="BA9" s="232"/>
      <c r="BB9" s="232"/>
      <c r="BC9" s="232"/>
      <c r="BD9" s="232"/>
      <c r="BE9" s="233"/>
      <c r="BF9" s="233"/>
      <c r="BG9" s="233"/>
      <c r="BH9" s="233"/>
      <c r="BI9" s="233"/>
      <c r="BJ9" s="233"/>
      <c r="BK9" s="233"/>
      <c r="BL9" s="233"/>
      <c r="BM9" s="233"/>
      <c r="BN9" s="233"/>
      <c r="BO9" s="233"/>
      <c r="BP9" s="233"/>
      <c r="BQ9" s="238">
        <v>3</v>
      </c>
      <c r="BR9" s="239"/>
      <c r="BS9" s="788"/>
      <c r="BT9" s="789"/>
      <c r="BU9" s="789"/>
      <c r="BV9" s="789"/>
      <c r="BW9" s="789"/>
      <c r="BX9" s="789"/>
      <c r="BY9" s="789"/>
      <c r="BZ9" s="789"/>
      <c r="CA9" s="789"/>
      <c r="CB9" s="789"/>
      <c r="CC9" s="789"/>
      <c r="CD9" s="789"/>
      <c r="CE9" s="789"/>
      <c r="CF9" s="789"/>
      <c r="CG9" s="790"/>
      <c r="CH9" s="791"/>
      <c r="CI9" s="792"/>
      <c r="CJ9" s="792"/>
      <c r="CK9" s="792"/>
      <c r="CL9" s="793"/>
      <c r="CM9" s="791"/>
      <c r="CN9" s="792"/>
      <c r="CO9" s="792"/>
      <c r="CP9" s="792"/>
      <c r="CQ9" s="793"/>
      <c r="CR9" s="791"/>
      <c r="CS9" s="792"/>
      <c r="CT9" s="792"/>
      <c r="CU9" s="792"/>
      <c r="CV9" s="793"/>
      <c r="CW9" s="791"/>
      <c r="CX9" s="792"/>
      <c r="CY9" s="792"/>
      <c r="CZ9" s="792"/>
      <c r="DA9" s="793"/>
      <c r="DB9" s="791"/>
      <c r="DC9" s="792"/>
      <c r="DD9" s="792"/>
      <c r="DE9" s="792"/>
      <c r="DF9" s="793"/>
      <c r="DG9" s="791"/>
      <c r="DH9" s="792"/>
      <c r="DI9" s="792"/>
      <c r="DJ9" s="792"/>
      <c r="DK9" s="793"/>
      <c r="DL9" s="791"/>
      <c r="DM9" s="792"/>
      <c r="DN9" s="792"/>
      <c r="DO9" s="792"/>
      <c r="DP9" s="793"/>
      <c r="DQ9" s="791"/>
      <c r="DR9" s="792"/>
      <c r="DS9" s="792"/>
      <c r="DT9" s="792"/>
      <c r="DU9" s="793"/>
      <c r="DV9" s="788"/>
      <c r="DW9" s="789"/>
      <c r="DX9" s="789"/>
      <c r="DY9" s="789"/>
      <c r="DZ9" s="794"/>
      <c r="EA9" s="234"/>
    </row>
    <row r="10" spans="1:131" s="235" customFormat="1" ht="26.25" customHeight="1" x14ac:dyDescent="0.2">
      <c r="A10" s="238">
        <v>4</v>
      </c>
      <c r="B10" s="755"/>
      <c r="C10" s="756"/>
      <c r="D10" s="756"/>
      <c r="E10" s="756"/>
      <c r="F10" s="756"/>
      <c r="G10" s="756"/>
      <c r="H10" s="756"/>
      <c r="I10" s="756"/>
      <c r="J10" s="756"/>
      <c r="K10" s="756"/>
      <c r="L10" s="756"/>
      <c r="M10" s="756"/>
      <c r="N10" s="756"/>
      <c r="O10" s="756"/>
      <c r="P10" s="757"/>
      <c r="Q10" s="758"/>
      <c r="R10" s="759"/>
      <c r="S10" s="759"/>
      <c r="T10" s="759"/>
      <c r="U10" s="759"/>
      <c r="V10" s="759"/>
      <c r="W10" s="759"/>
      <c r="X10" s="759"/>
      <c r="Y10" s="759"/>
      <c r="Z10" s="759"/>
      <c r="AA10" s="759"/>
      <c r="AB10" s="759"/>
      <c r="AC10" s="759"/>
      <c r="AD10" s="759"/>
      <c r="AE10" s="760"/>
      <c r="AF10" s="761"/>
      <c r="AG10" s="762"/>
      <c r="AH10" s="762"/>
      <c r="AI10" s="762"/>
      <c r="AJ10" s="763"/>
      <c r="AK10" s="784"/>
      <c r="AL10" s="785"/>
      <c r="AM10" s="785"/>
      <c r="AN10" s="785"/>
      <c r="AO10" s="785"/>
      <c r="AP10" s="785"/>
      <c r="AQ10" s="785"/>
      <c r="AR10" s="785"/>
      <c r="AS10" s="785"/>
      <c r="AT10" s="785"/>
      <c r="AU10" s="786"/>
      <c r="AV10" s="786"/>
      <c r="AW10" s="786"/>
      <c r="AX10" s="786"/>
      <c r="AY10" s="787"/>
      <c r="AZ10" s="232"/>
      <c r="BA10" s="232"/>
      <c r="BB10" s="232"/>
      <c r="BC10" s="232"/>
      <c r="BD10" s="232"/>
      <c r="BE10" s="233"/>
      <c r="BF10" s="233"/>
      <c r="BG10" s="233"/>
      <c r="BH10" s="233"/>
      <c r="BI10" s="233"/>
      <c r="BJ10" s="233"/>
      <c r="BK10" s="233"/>
      <c r="BL10" s="233"/>
      <c r="BM10" s="233"/>
      <c r="BN10" s="233"/>
      <c r="BO10" s="233"/>
      <c r="BP10" s="233"/>
      <c r="BQ10" s="238">
        <v>4</v>
      </c>
      <c r="BR10" s="239"/>
      <c r="BS10" s="788"/>
      <c r="BT10" s="789"/>
      <c r="BU10" s="789"/>
      <c r="BV10" s="789"/>
      <c r="BW10" s="789"/>
      <c r="BX10" s="789"/>
      <c r="BY10" s="789"/>
      <c r="BZ10" s="789"/>
      <c r="CA10" s="789"/>
      <c r="CB10" s="789"/>
      <c r="CC10" s="789"/>
      <c r="CD10" s="789"/>
      <c r="CE10" s="789"/>
      <c r="CF10" s="789"/>
      <c r="CG10" s="790"/>
      <c r="CH10" s="791"/>
      <c r="CI10" s="792"/>
      <c r="CJ10" s="792"/>
      <c r="CK10" s="792"/>
      <c r="CL10" s="793"/>
      <c r="CM10" s="791"/>
      <c r="CN10" s="792"/>
      <c r="CO10" s="792"/>
      <c r="CP10" s="792"/>
      <c r="CQ10" s="793"/>
      <c r="CR10" s="791"/>
      <c r="CS10" s="792"/>
      <c r="CT10" s="792"/>
      <c r="CU10" s="792"/>
      <c r="CV10" s="793"/>
      <c r="CW10" s="791"/>
      <c r="CX10" s="792"/>
      <c r="CY10" s="792"/>
      <c r="CZ10" s="792"/>
      <c r="DA10" s="793"/>
      <c r="DB10" s="791"/>
      <c r="DC10" s="792"/>
      <c r="DD10" s="792"/>
      <c r="DE10" s="792"/>
      <c r="DF10" s="793"/>
      <c r="DG10" s="791"/>
      <c r="DH10" s="792"/>
      <c r="DI10" s="792"/>
      <c r="DJ10" s="792"/>
      <c r="DK10" s="793"/>
      <c r="DL10" s="791"/>
      <c r="DM10" s="792"/>
      <c r="DN10" s="792"/>
      <c r="DO10" s="792"/>
      <c r="DP10" s="793"/>
      <c r="DQ10" s="791"/>
      <c r="DR10" s="792"/>
      <c r="DS10" s="792"/>
      <c r="DT10" s="792"/>
      <c r="DU10" s="793"/>
      <c r="DV10" s="788"/>
      <c r="DW10" s="789"/>
      <c r="DX10" s="789"/>
      <c r="DY10" s="789"/>
      <c r="DZ10" s="794"/>
      <c r="EA10" s="234"/>
    </row>
    <row r="11" spans="1:131" s="235" customFormat="1" ht="26.25" customHeight="1" x14ac:dyDescent="0.2">
      <c r="A11" s="238">
        <v>5</v>
      </c>
      <c r="B11" s="755"/>
      <c r="C11" s="756"/>
      <c r="D11" s="756"/>
      <c r="E11" s="756"/>
      <c r="F11" s="756"/>
      <c r="G11" s="756"/>
      <c r="H11" s="756"/>
      <c r="I11" s="756"/>
      <c r="J11" s="756"/>
      <c r="K11" s="756"/>
      <c r="L11" s="756"/>
      <c r="M11" s="756"/>
      <c r="N11" s="756"/>
      <c r="O11" s="756"/>
      <c r="P11" s="757"/>
      <c r="Q11" s="758"/>
      <c r="R11" s="759"/>
      <c r="S11" s="759"/>
      <c r="T11" s="759"/>
      <c r="U11" s="759"/>
      <c r="V11" s="759"/>
      <c r="W11" s="759"/>
      <c r="X11" s="759"/>
      <c r="Y11" s="759"/>
      <c r="Z11" s="759"/>
      <c r="AA11" s="759"/>
      <c r="AB11" s="759"/>
      <c r="AC11" s="759"/>
      <c r="AD11" s="759"/>
      <c r="AE11" s="760"/>
      <c r="AF11" s="761"/>
      <c r="AG11" s="762"/>
      <c r="AH11" s="762"/>
      <c r="AI11" s="762"/>
      <c r="AJ11" s="763"/>
      <c r="AK11" s="784"/>
      <c r="AL11" s="785"/>
      <c r="AM11" s="785"/>
      <c r="AN11" s="785"/>
      <c r="AO11" s="785"/>
      <c r="AP11" s="785"/>
      <c r="AQ11" s="785"/>
      <c r="AR11" s="785"/>
      <c r="AS11" s="785"/>
      <c r="AT11" s="785"/>
      <c r="AU11" s="786"/>
      <c r="AV11" s="786"/>
      <c r="AW11" s="786"/>
      <c r="AX11" s="786"/>
      <c r="AY11" s="787"/>
      <c r="AZ11" s="232"/>
      <c r="BA11" s="232"/>
      <c r="BB11" s="232"/>
      <c r="BC11" s="232"/>
      <c r="BD11" s="232"/>
      <c r="BE11" s="233"/>
      <c r="BF11" s="233"/>
      <c r="BG11" s="233"/>
      <c r="BH11" s="233"/>
      <c r="BI11" s="233"/>
      <c r="BJ11" s="233"/>
      <c r="BK11" s="233"/>
      <c r="BL11" s="233"/>
      <c r="BM11" s="233"/>
      <c r="BN11" s="233"/>
      <c r="BO11" s="233"/>
      <c r="BP11" s="233"/>
      <c r="BQ11" s="238">
        <v>5</v>
      </c>
      <c r="BR11" s="239"/>
      <c r="BS11" s="788"/>
      <c r="BT11" s="789"/>
      <c r="BU11" s="789"/>
      <c r="BV11" s="789"/>
      <c r="BW11" s="789"/>
      <c r="BX11" s="789"/>
      <c r="BY11" s="789"/>
      <c r="BZ11" s="789"/>
      <c r="CA11" s="789"/>
      <c r="CB11" s="789"/>
      <c r="CC11" s="789"/>
      <c r="CD11" s="789"/>
      <c r="CE11" s="789"/>
      <c r="CF11" s="789"/>
      <c r="CG11" s="790"/>
      <c r="CH11" s="791"/>
      <c r="CI11" s="792"/>
      <c r="CJ11" s="792"/>
      <c r="CK11" s="792"/>
      <c r="CL11" s="793"/>
      <c r="CM11" s="791"/>
      <c r="CN11" s="792"/>
      <c r="CO11" s="792"/>
      <c r="CP11" s="792"/>
      <c r="CQ11" s="793"/>
      <c r="CR11" s="791"/>
      <c r="CS11" s="792"/>
      <c r="CT11" s="792"/>
      <c r="CU11" s="792"/>
      <c r="CV11" s="793"/>
      <c r="CW11" s="791"/>
      <c r="CX11" s="792"/>
      <c r="CY11" s="792"/>
      <c r="CZ11" s="792"/>
      <c r="DA11" s="793"/>
      <c r="DB11" s="791"/>
      <c r="DC11" s="792"/>
      <c r="DD11" s="792"/>
      <c r="DE11" s="792"/>
      <c r="DF11" s="793"/>
      <c r="DG11" s="791"/>
      <c r="DH11" s="792"/>
      <c r="DI11" s="792"/>
      <c r="DJ11" s="792"/>
      <c r="DK11" s="793"/>
      <c r="DL11" s="791"/>
      <c r="DM11" s="792"/>
      <c r="DN11" s="792"/>
      <c r="DO11" s="792"/>
      <c r="DP11" s="793"/>
      <c r="DQ11" s="791"/>
      <c r="DR11" s="792"/>
      <c r="DS11" s="792"/>
      <c r="DT11" s="792"/>
      <c r="DU11" s="793"/>
      <c r="DV11" s="788"/>
      <c r="DW11" s="789"/>
      <c r="DX11" s="789"/>
      <c r="DY11" s="789"/>
      <c r="DZ11" s="794"/>
      <c r="EA11" s="234"/>
    </row>
    <row r="12" spans="1:131" s="235" customFormat="1" ht="26.25" customHeight="1" x14ac:dyDescent="0.2">
      <c r="A12" s="238">
        <v>6</v>
      </c>
      <c r="B12" s="755"/>
      <c r="C12" s="756"/>
      <c r="D12" s="756"/>
      <c r="E12" s="756"/>
      <c r="F12" s="756"/>
      <c r="G12" s="756"/>
      <c r="H12" s="756"/>
      <c r="I12" s="756"/>
      <c r="J12" s="756"/>
      <c r="K12" s="756"/>
      <c r="L12" s="756"/>
      <c r="M12" s="756"/>
      <c r="N12" s="756"/>
      <c r="O12" s="756"/>
      <c r="P12" s="757"/>
      <c r="Q12" s="758"/>
      <c r="R12" s="759"/>
      <c r="S12" s="759"/>
      <c r="T12" s="759"/>
      <c r="U12" s="759"/>
      <c r="V12" s="759"/>
      <c r="W12" s="759"/>
      <c r="X12" s="759"/>
      <c r="Y12" s="759"/>
      <c r="Z12" s="759"/>
      <c r="AA12" s="759"/>
      <c r="AB12" s="759"/>
      <c r="AC12" s="759"/>
      <c r="AD12" s="759"/>
      <c r="AE12" s="760"/>
      <c r="AF12" s="761"/>
      <c r="AG12" s="762"/>
      <c r="AH12" s="762"/>
      <c r="AI12" s="762"/>
      <c r="AJ12" s="763"/>
      <c r="AK12" s="784"/>
      <c r="AL12" s="785"/>
      <c r="AM12" s="785"/>
      <c r="AN12" s="785"/>
      <c r="AO12" s="785"/>
      <c r="AP12" s="785"/>
      <c r="AQ12" s="785"/>
      <c r="AR12" s="785"/>
      <c r="AS12" s="785"/>
      <c r="AT12" s="785"/>
      <c r="AU12" s="786"/>
      <c r="AV12" s="786"/>
      <c r="AW12" s="786"/>
      <c r="AX12" s="786"/>
      <c r="AY12" s="787"/>
      <c r="AZ12" s="232"/>
      <c r="BA12" s="232"/>
      <c r="BB12" s="232"/>
      <c r="BC12" s="232"/>
      <c r="BD12" s="232"/>
      <c r="BE12" s="233"/>
      <c r="BF12" s="233"/>
      <c r="BG12" s="233"/>
      <c r="BH12" s="233"/>
      <c r="BI12" s="233"/>
      <c r="BJ12" s="233"/>
      <c r="BK12" s="233"/>
      <c r="BL12" s="233"/>
      <c r="BM12" s="233"/>
      <c r="BN12" s="233"/>
      <c r="BO12" s="233"/>
      <c r="BP12" s="233"/>
      <c r="BQ12" s="238">
        <v>6</v>
      </c>
      <c r="BR12" s="239"/>
      <c r="BS12" s="788"/>
      <c r="BT12" s="789"/>
      <c r="BU12" s="789"/>
      <c r="BV12" s="789"/>
      <c r="BW12" s="789"/>
      <c r="BX12" s="789"/>
      <c r="BY12" s="789"/>
      <c r="BZ12" s="789"/>
      <c r="CA12" s="789"/>
      <c r="CB12" s="789"/>
      <c r="CC12" s="789"/>
      <c r="CD12" s="789"/>
      <c r="CE12" s="789"/>
      <c r="CF12" s="789"/>
      <c r="CG12" s="790"/>
      <c r="CH12" s="791"/>
      <c r="CI12" s="792"/>
      <c r="CJ12" s="792"/>
      <c r="CK12" s="792"/>
      <c r="CL12" s="793"/>
      <c r="CM12" s="791"/>
      <c r="CN12" s="792"/>
      <c r="CO12" s="792"/>
      <c r="CP12" s="792"/>
      <c r="CQ12" s="793"/>
      <c r="CR12" s="791"/>
      <c r="CS12" s="792"/>
      <c r="CT12" s="792"/>
      <c r="CU12" s="792"/>
      <c r="CV12" s="793"/>
      <c r="CW12" s="791"/>
      <c r="CX12" s="792"/>
      <c r="CY12" s="792"/>
      <c r="CZ12" s="792"/>
      <c r="DA12" s="793"/>
      <c r="DB12" s="791"/>
      <c r="DC12" s="792"/>
      <c r="DD12" s="792"/>
      <c r="DE12" s="792"/>
      <c r="DF12" s="793"/>
      <c r="DG12" s="791"/>
      <c r="DH12" s="792"/>
      <c r="DI12" s="792"/>
      <c r="DJ12" s="792"/>
      <c r="DK12" s="793"/>
      <c r="DL12" s="791"/>
      <c r="DM12" s="792"/>
      <c r="DN12" s="792"/>
      <c r="DO12" s="792"/>
      <c r="DP12" s="793"/>
      <c r="DQ12" s="791"/>
      <c r="DR12" s="792"/>
      <c r="DS12" s="792"/>
      <c r="DT12" s="792"/>
      <c r="DU12" s="793"/>
      <c r="DV12" s="788"/>
      <c r="DW12" s="789"/>
      <c r="DX12" s="789"/>
      <c r="DY12" s="789"/>
      <c r="DZ12" s="794"/>
      <c r="EA12" s="234"/>
    </row>
    <row r="13" spans="1:131" s="235" customFormat="1" ht="26.25" customHeight="1" x14ac:dyDescent="0.2">
      <c r="A13" s="238">
        <v>7</v>
      </c>
      <c r="B13" s="755"/>
      <c r="C13" s="756"/>
      <c r="D13" s="756"/>
      <c r="E13" s="756"/>
      <c r="F13" s="756"/>
      <c r="G13" s="756"/>
      <c r="H13" s="756"/>
      <c r="I13" s="756"/>
      <c r="J13" s="756"/>
      <c r="K13" s="756"/>
      <c r="L13" s="756"/>
      <c r="M13" s="756"/>
      <c r="N13" s="756"/>
      <c r="O13" s="756"/>
      <c r="P13" s="757"/>
      <c r="Q13" s="758"/>
      <c r="R13" s="759"/>
      <c r="S13" s="759"/>
      <c r="T13" s="759"/>
      <c r="U13" s="759"/>
      <c r="V13" s="759"/>
      <c r="W13" s="759"/>
      <c r="X13" s="759"/>
      <c r="Y13" s="759"/>
      <c r="Z13" s="759"/>
      <c r="AA13" s="759"/>
      <c r="AB13" s="759"/>
      <c r="AC13" s="759"/>
      <c r="AD13" s="759"/>
      <c r="AE13" s="760"/>
      <c r="AF13" s="761"/>
      <c r="AG13" s="762"/>
      <c r="AH13" s="762"/>
      <c r="AI13" s="762"/>
      <c r="AJ13" s="763"/>
      <c r="AK13" s="784"/>
      <c r="AL13" s="785"/>
      <c r="AM13" s="785"/>
      <c r="AN13" s="785"/>
      <c r="AO13" s="785"/>
      <c r="AP13" s="785"/>
      <c r="AQ13" s="785"/>
      <c r="AR13" s="785"/>
      <c r="AS13" s="785"/>
      <c r="AT13" s="785"/>
      <c r="AU13" s="786"/>
      <c r="AV13" s="786"/>
      <c r="AW13" s="786"/>
      <c r="AX13" s="786"/>
      <c r="AY13" s="787"/>
      <c r="AZ13" s="232"/>
      <c r="BA13" s="232"/>
      <c r="BB13" s="232"/>
      <c r="BC13" s="232"/>
      <c r="BD13" s="232"/>
      <c r="BE13" s="233"/>
      <c r="BF13" s="233"/>
      <c r="BG13" s="233"/>
      <c r="BH13" s="233"/>
      <c r="BI13" s="233"/>
      <c r="BJ13" s="233"/>
      <c r="BK13" s="233"/>
      <c r="BL13" s="233"/>
      <c r="BM13" s="233"/>
      <c r="BN13" s="233"/>
      <c r="BO13" s="233"/>
      <c r="BP13" s="233"/>
      <c r="BQ13" s="238">
        <v>7</v>
      </c>
      <c r="BR13" s="239"/>
      <c r="BS13" s="788"/>
      <c r="BT13" s="789"/>
      <c r="BU13" s="789"/>
      <c r="BV13" s="789"/>
      <c r="BW13" s="789"/>
      <c r="BX13" s="789"/>
      <c r="BY13" s="789"/>
      <c r="BZ13" s="789"/>
      <c r="CA13" s="789"/>
      <c r="CB13" s="789"/>
      <c r="CC13" s="789"/>
      <c r="CD13" s="789"/>
      <c r="CE13" s="789"/>
      <c r="CF13" s="789"/>
      <c r="CG13" s="790"/>
      <c r="CH13" s="791"/>
      <c r="CI13" s="792"/>
      <c r="CJ13" s="792"/>
      <c r="CK13" s="792"/>
      <c r="CL13" s="793"/>
      <c r="CM13" s="791"/>
      <c r="CN13" s="792"/>
      <c r="CO13" s="792"/>
      <c r="CP13" s="792"/>
      <c r="CQ13" s="793"/>
      <c r="CR13" s="791"/>
      <c r="CS13" s="792"/>
      <c r="CT13" s="792"/>
      <c r="CU13" s="792"/>
      <c r="CV13" s="793"/>
      <c r="CW13" s="791"/>
      <c r="CX13" s="792"/>
      <c r="CY13" s="792"/>
      <c r="CZ13" s="792"/>
      <c r="DA13" s="793"/>
      <c r="DB13" s="791"/>
      <c r="DC13" s="792"/>
      <c r="DD13" s="792"/>
      <c r="DE13" s="792"/>
      <c r="DF13" s="793"/>
      <c r="DG13" s="791"/>
      <c r="DH13" s="792"/>
      <c r="DI13" s="792"/>
      <c r="DJ13" s="792"/>
      <c r="DK13" s="793"/>
      <c r="DL13" s="791"/>
      <c r="DM13" s="792"/>
      <c r="DN13" s="792"/>
      <c r="DO13" s="792"/>
      <c r="DP13" s="793"/>
      <c r="DQ13" s="791"/>
      <c r="DR13" s="792"/>
      <c r="DS13" s="792"/>
      <c r="DT13" s="792"/>
      <c r="DU13" s="793"/>
      <c r="DV13" s="788"/>
      <c r="DW13" s="789"/>
      <c r="DX13" s="789"/>
      <c r="DY13" s="789"/>
      <c r="DZ13" s="794"/>
      <c r="EA13" s="234"/>
    </row>
    <row r="14" spans="1:131" s="235" customFormat="1" ht="26.25" customHeight="1" x14ac:dyDescent="0.2">
      <c r="A14" s="238">
        <v>8</v>
      </c>
      <c r="B14" s="755"/>
      <c r="C14" s="756"/>
      <c r="D14" s="756"/>
      <c r="E14" s="756"/>
      <c r="F14" s="756"/>
      <c r="G14" s="756"/>
      <c r="H14" s="756"/>
      <c r="I14" s="756"/>
      <c r="J14" s="756"/>
      <c r="K14" s="756"/>
      <c r="L14" s="756"/>
      <c r="M14" s="756"/>
      <c r="N14" s="756"/>
      <c r="O14" s="756"/>
      <c r="P14" s="757"/>
      <c r="Q14" s="758"/>
      <c r="R14" s="759"/>
      <c r="S14" s="759"/>
      <c r="T14" s="759"/>
      <c r="U14" s="759"/>
      <c r="V14" s="759"/>
      <c r="W14" s="759"/>
      <c r="X14" s="759"/>
      <c r="Y14" s="759"/>
      <c r="Z14" s="759"/>
      <c r="AA14" s="759"/>
      <c r="AB14" s="759"/>
      <c r="AC14" s="759"/>
      <c r="AD14" s="759"/>
      <c r="AE14" s="760"/>
      <c r="AF14" s="761"/>
      <c r="AG14" s="762"/>
      <c r="AH14" s="762"/>
      <c r="AI14" s="762"/>
      <c r="AJ14" s="763"/>
      <c r="AK14" s="784"/>
      <c r="AL14" s="785"/>
      <c r="AM14" s="785"/>
      <c r="AN14" s="785"/>
      <c r="AO14" s="785"/>
      <c r="AP14" s="785"/>
      <c r="AQ14" s="785"/>
      <c r="AR14" s="785"/>
      <c r="AS14" s="785"/>
      <c r="AT14" s="785"/>
      <c r="AU14" s="786"/>
      <c r="AV14" s="786"/>
      <c r="AW14" s="786"/>
      <c r="AX14" s="786"/>
      <c r="AY14" s="787"/>
      <c r="AZ14" s="232"/>
      <c r="BA14" s="232"/>
      <c r="BB14" s="232"/>
      <c r="BC14" s="232"/>
      <c r="BD14" s="232"/>
      <c r="BE14" s="233"/>
      <c r="BF14" s="233"/>
      <c r="BG14" s="233"/>
      <c r="BH14" s="233"/>
      <c r="BI14" s="233"/>
      <c r="BJ14" s="233"/>
      <c r="BK14" s="233"/>
      <c r="BL14" s="233"/>
      <c r="BM14" s="233"/>
      <c r="BN14" s="233"/>
      <c r="BO14" s="233"/>
      <c r="BP14" s="233"/>
      <c r="BQ14" s="238">
        <v>8</v>
      </c>
      <c r="BR14" s="239"/>
      <c r="BS14" s="788"/>
      <c r="BT14" s="789"/>
      <c r="BU14" s="789"/>
      <c r="BV14" s="789"/>
      <c r="BW14" s="789"/>
      <c r="BX14" s="789"/>
      <c r="BY14" s="789"/>
      <c r="BZ14" s="789"/>
      <c r="CA14" s="789"/>
      <c r="CB14" s="789"/>
      <c r="CC14" s="789"/>
      <c r="CD14" s="789"/>
      <c r="CE14" s="789"/>
      <c r="CF14" s="789"/>
      <c r="CG14" s="790"/>
      <c r="CH14" s="791"/>
      <c r="CI14" s="792"/>
      <c r="CJ14" s="792"/>
      <c r="CK14" s="792"/>
      <c r="CL14" s="793"/>
      <c r="CM14" s="791"/>
      <c r="CN14" s="792"/>
      <c r="CO14" s="792"/>
      <c r="CP14" s="792"/>
      <c r="CQ14" s="793"/>
      <c r="CR14" s="791"/>
      <c r="CS14" s="792"/>
      <c r="CT14" s="792"/>
      <c r="CU14" s="792"/>
      <c r="CV14" s="793"/>
      <c r="CW14" s="791"/>
      <c r="CX14" s="792"/>
      <c r="CY14" s="792"/>
      <c r="CZ14" s="792"/>
      <c r="DA14" s="793"/>
      <c r="DB14" s="791"/>
      <c r="DC14" s="792"/>
      <c r="DD14" s="792"/>
      <c r="DE14" s="792"/>
      <c r="DF14" s="793"/>
      <c r="DG14" s="791"/>
      <c r="DH14" s="792"/>
      <c r="DI14" s="792"/>
      <c r="DJ14" s="792"/>
      <c r="DK14" s="793"/>
      <c r="DL14" s="791"/>
      <c r="DM14" s="792"/>
      <c r="DN14" s="792"/>
      <c r="DO14" s="792"/>
      <c r="DP14" s="793"/>
      <c r="DQ14" s="791"/>
      <c r="DR14" s="792"/>
      <c r="DS14" s="792"/>
      <c r="DT14" s="792"/>
      <c r="DU14" s="793"/>
      <c r="DV14" s="788"/>
      <c r="DW14" s="789"/>
      <c r="DX14" s="789"/>
      <c r="DY14" s="789"/>
      <c r="DZ14" s="794"/>
      <c r="EA14" s="234"/>
    </row>
    <row r="15" spans="1:131" s="235" customFormat="1" ht="26.25" customHeight="1" x14ac:dyDescent="0.2">
      <c r="A15" s="238">
        <v>9</v>
      </c>
      <c r="B15" s="755"/>
      <c r="C15" s="756"/>
      <c r="D15" s="756"/>
      <c r="E15" s="756"/>
      <c r="F15" s="756"/>
      <c r="G15" s="756"/>
      <c r="H15" s="756"/>
      <c r="I15" s="756"/>
      <c r="J15" s="756"/>
      <c r="K15" s="756"/>
      <c r="L15" s="756"/>
      <c r="M15" s="756"/>
      <c r="N15" s="756"/>
      <c r="O15" s="756"/>
      <c r="P15" s="757"/>
      <c r="Q15" s="758"/>
      <c r="R15" s="759"/>
      <c r="S15" s="759"/>
      <c r="T15" s="759"/>
      <c r="U15" s="759"/>
      <c r="V15" s="759"/>
      <c r="W15" s="759"/>
      <c r="X15" s="759"/>
      <c r="Y15" s="759"/>
      <c r="Z15" s="759"/>
      <c r="AA15" s="759"/>
      <c r="AB15" s="759"/>
      <c r="AC15" s="759"/>
      <c r="AD15" s="759"/>
      <c r="AE15" s="760"/>
      <c r="AF15" s="761"/>
      <c r="AG15" s="762"/>
      <c r="AH15" s="762"/>
      <c r="AI15" s="762"/>
      <c r="AJ15" s="763"/>
      <c r="AK15" s="784"/>
      <c r="AL15" s="785"/>
      <c r="AM15" s="785"/>
      <c r="AN15" s="785"/>
      <c r="AO15" s="785"/>
      <c r="AP15" s="785"/>
      <c r="AQ15" s="785"/>
      <c r="AR15" s="785"/>
      <c r="AS15" s="785"/>
      <c r="AT15" s="785"/>
      <c r="AU15" s="786"/>
      <c r="AV15" s="786"/>
      <c r="AW15" s="786"/>
      <c r="AX15" s="786"/>
      <c r="AY15" s="787"/>
      <c r="AZ15" s="232"/>
      <c r="BA15" s="232"/>
      <c r="BB15" s="232"/>
      <c r="BC15" s="232"/>
      <c r="BD15" s="232"/>
      <c r="BE15" s="233"/>
      <c r="BF15" s="233"/>
      <c r="BG15" s="233"/>
      <c r="BH15" s="233"/>
      <c r="BI15" s="233"/>
      <c r="BJ15" s="233"/>
      <c r="BK15" s="233"/>
      <c r="BL15" s="233"/>
      <c r="BM15" s="233"/>
      <c r="BN15" s="233"/>
      <c r="BO15" s="233"/>
      <c r="BP15" s="233"/>
      <c r="BQ15" s="238">
        <v>9</v>
      </c>
      <c r="BR15" s="239"/>
      <c r="BS15" s="788"/>
      <c r="BT15" s="789"/>
      <c r="BU15" s="789"/>
      <c r="BV15" s="789"/>
      <c r="BW15" s="789"/>
      <c r="BX15" s="789"/>
      <c r="BY15" s="789"/>
      <c r="BZ15" s="789"/>
      <c r="CA15" s="789"/>
      <c r="CB15" s="789"/>
      <c r="CC15" s="789"/>
      <c r="CD15" s="789"/>
      <c r="CE15" s="789"/>
      <c r="CF15" s="789"/>
      <c r="CG15" s="790"/>
      <c r="CH15" s="791"/>
      <c r="CI15" s="792"/>
      <c r="CJ15" s="792"/>
      <c r="CK15" s="792"/>
      <c r="CL15" s="793"/>
      <c r="CM15" s="791"/>
      <c r="CN15" s="792"/>
      <c r="CO15" s="792"/>
      <c r="CP15" s="792"/>
      <c r="CQ15" s="793"/>
      <c r="CR15" s="791"/>
      <c r="CS15" s="792"/>
      <c r="CT15" s="792"/>
      <c r="CU15" s="792"/>
      <c r="CV15" s="793"/>
      <c r="CW15" s="791"/>
      <c r="CX15" s="792"/>
      <c r="CY15" s="792"/>
      <c r="CZ15" s="792"/>
      <c r="DA15" s="793"/>
      <c r="DB15" s="791"/>
      <c r="DC15" s="792"/>
      <c r="DD15" s="792"/>
      <c r="DE15" s="792"/>
      <c r="DF15" s="793"/>
      <c r="DG15" s="791"/>
      <c r="DH15" s="792"/>
      <c r="DI15" s="792"/>
      <c r="DJ15" s="792"/>
      <c r="DK15" s="793"/>
      <c r="DL15" s="791"/>
      <c r="DM15" s="792"/>
      <c r="DN15" s="792"/>
      <c r="DO15" s="792"/>
      <c r="DP15" s="793"/>
      <c r="DQ15" s="791"/>
      <c r="DR15" s="792"/>
      <c r="DS15" s="792"/>
      <c r="DT15" s="792"/>
      <c r="DU15" s="793"/>
      <c r="DV15" s="788"/>
      <c r="DW15" s="789"/>
      <c r="DX15" s="789"/>
      <c r="DY15" s="789"/>
      <c r="DZ15" s="794"/>
      <c r="EA15" s="234"/>
    </row>
    <row r="16" spans="1:131" s="235" customFormat="1" ht="26.25" customHeight="1" x14ac:dyDescent="0.2">
      <c r="A16" s="238">
        <v>10</v>
      </c>
      <c r="B16" s="755"/>
      <c r="C16" s="756"/>
      <c r="D16" s="756"/>
      <c r="E16" s="756"/>
      <c r="F16" s="756"/>
      <c r="G16" s="756"/>
      <c r="H16" s="756"/>
      <c r="I16" s="756"/>
      <c r="J16" s="756"/>
      <c r="K16" s="756"/>
      <c r="L16" s="756"/>
      <c r="M16" s="756"/>
      <c r="N16" s="756"/>
      <c r="O16" s="756"/>
      <c r="P16" s="757"/>
      <c r="Q16" s="758"/>
      <c r="R16" s="759"/>
      <c r="S16" s="759"/>
      <c r="T16" s="759"/>
      <c r="U16" s="759"/>
      <c r="V16" s="759"/>
      <c r="W16" s="759"/>
      <c r="X16" s="759"/>
      <c r="Y16" s="759"/>
      <c r="Z16" s="759"/>
      <c r="AA16" s="759"/>
      <c r="AB16" s="759"/>
      <c r="AC16" s="759"/>
      <c r="AD16" s="759"/>
      <c r="AE16" s="760"/>
      <c r="AF16" s="761"/>
      <c r="AG16" s="762"/>
      <c r="AH16" s="762"/>
      <c r="AI16" s="762"/>
      <c r="AJ16" s="763"/>
      <c r="AK16" s="784"/>
      <c r="AL16" s="785"/>
      <c r="AM16" s="785"/>
      <c r="AN16" s="785"/>
      <c r="AO16" s="785"/>
      <c r="AP16" s="785"/>
      <c r="AQ16" s="785"/>
      <c r="AR16" s="785"/>
      <c r="AS16" s="785"/>
      <c r="AT16" s="785"/>
      <c r="AU16" s="786"/>
      <c r="AV16" s="786"/>
      <c r="AW16" s="786"/>
      <c r="AX16" s="786"/>
      <c r="AY16" s="787"/>
      <c r="AZ16" s="232"/>
      <c r="BA16" s="232"/>
      <c r="BB16" s="232"/>
      <c r="BC16" s="232"/>
      <c r="BD16" s="232"/>
      <c r="BE16" s="233"/>
      <c r="BF16" s="233"/>
      <c r="BG16" s="233"/>
      <c r="BH16" s="233"/>
      <c r="BI16" s="233"/>
      <c r="BJ16" s="233"/>
      <c r="BK16" s="233"/>
      <c r="BL16" s="233"/>
      <c r="BM16" s="233"/>
      <c r="BN16" s="233"/>
      <c r="BO16" s="233"/>
      <c r="BP16" s="233"/>
      <c r="BQ16" s="238">
        <v>10</v>
      </c>
      <c r="BR16" s="239"/>
      <c r="BS16" s="788"/>
      <c r="BT16" s="789"/>
      <c r="BU16" s="789"/>
      <c r="BV16" s="789"/>
      <c r="BW16" s="789"/>
      <c r="BX16" s="789"/>
      <c r="BY16" s="789"/>
      <c r="BZ16" s="789"/>
      <c r="CA16" s="789"/>
      <c r="CB16" s="789"/>
      <c r="CC16" s="789"/>
      <c r="CD16" s="789"/>
      <c r="CE16" s="789"/>
      <c r="CF16" s="789"/>
      <c r="CG16" s="790"/>
      <c r="CH16" s="791"/>
      <c r="CI16" s="792"/>
      <c r="CJ16" s="792"/>
      <c r="CK16" s="792"/>
      <c r="CL16" s="793"/>
      <c r="CM16" s="791"/>
      <c r="CN16" s="792"/>
      <c r="CO16" s="792"/>
      <c r="CP16" s="792"/>
      <c r="CQ16" s="793"/>
      <c r="CR16" s="791"/>
      <c r="CS16" s="792"/>
      <c r="CT16" s="792"/>
      <c r="CU16" s="792"/>
      <c r="CV16" s="793"/>
      <c r="CW16" s="791"/>
      <c r="CX16" s="792"/>
      <c r="CY16" s="792"/>
      <c r="CZ16" s="792"/>
      <c r="DA16" s="793"/>
      <c r="DB16" s="791"/>
      <c r="DC16" s="792"/>
      <c r="DD16" s="792"/>
      <c r="DE16" s="792"/>
      <c r="DF16" s="793"/>
      <c r="DG16" s="791"/>
      <c r="DH16" s="792"/>
      <c r="DI16" s="792"/>
      <c r="DJ16" s="792"/>
      <c r="DK16" s="793"/>
      <c r="DL16" s="791"/>
      <c r="DM16" s="792"/>
      <c r="DN16" s="792"/>
      <c r="DO16" s="792"/>
      <c r="DP16" s="793"/>
      <c r="DQ16" s="791"/>
      <c r="DR16" s="792"/>
      <c r="DS16" s="792"/>
      <c r="DT16" s="792"/>
      <c r="DU16" s="793"/>
      <c r="DV16" s="788"/>
      <c r="DW16" s="789"/>
      <c r="DX16" s="789"/>
      <c r="DY16" s="789"/>
      <c r="DZ16" s="794"/>
      <c r="EA16" s="234"/>
    </row>
    <row r="17" spans="1:131" s="235" customFormat="1" ht="26.25" customHeight="1" x14ac:dyDescent="0.2">
      <c r="A17" s="238">
        <v>11</v>
      </c>
      <c r="B17" s="755"/>
      <c r="C17" s="756"/>
      <c r="D17" s="756"/>
      <c r="E17" s="756"/>
      <c r="F17" s="756"/>
      <c r="G17" s="756"/>
      <c r="H17" s="756"/>
      <c r="I17" s="756"/>
      <c r="J17" s="756"/>
      <c r="K17" s="756"/>
      <c r="L17" s="756"/>
      <c r="M17" s="756"/>
      <c r="N17" s="756"/>
      <c r="O17" s="756"/>
      <c r="P17" s="757"/>
      <c r="Q17" s="758"/>
      <c r="R17" s="759"/>
      <c r="S17" s="759"/>
      <c r="T17" s="759"/>
      <c r="U17" s="759"/>
      <c r="V17" s="759"/>
      <c r="W17" s="759"/>
      <c r="X17" s="759"/>
      <c r="Y17" s="759"/>
      <c r="Z17" s="759"/>
      <c r="AA17" s="759"/>
      <c r="AB17" s="759"/>
      <c r="AC17" s="759"/>
      <c r="AD17" s="759"/>
      <c r="AE17" s="760"/>
      <c r="AF17" s="761"/>
      <c r="AG17" s="762"/>
      <c r="AH17" s="762"/>
      <c r="AI17" s="762"/>
      <c r="AJ17" s="763"/>
      <c r="AK17" s="784"/>
      <c r="AL17" s="785"/>
      <c r="AM17" s="785"/>
      <c r="AN17" s="785"/>
      <c r="AO17" s="785"/>
      <c r="AP17" s="785"/>
      <c r="AQ17" s="785"/>
      <c r="AR17" s="785"/>
      <c r="AS17" s="785"/>
      <c r="AT17" s="785"/>
      <c r="AU17" s="786"/>
      <c r="AV17" s="786"/>
      <c r="AW17" s="786"/>
      <c r="AX17" s="786"/>
      <c r="AY17" s="787"/>
      <c r="AZ17" s="232"/>
      <c r="BA17" s="232"/>
      <c r="BB17" s="232"/>
      <c r="BC17" s="232"/>
      <c r="BD17" s="232"/>
      <c r="BE17" s="233"/>
      <c r="BF17" s="233"/>
      <c r="BG17" s="233"/>
      <c r="BH17" s="233"/>
      <c r="BI17" s="233"/>
      <c r="BJ17" s="233"/>
      <c r="BK17" s="233"/>
      <c r="BL17" s="233"/>
      <c r="BM17" s="233"/>
      <c r="BN17" s="233"/>
      <c r="BO17" s="233"/>
      <c r="BP17" s="233"/>
      <c r="BQ17" s="238">
        <v>11</v>
      </c>
      <c r="BR17" s="239"/>
      <c r="BS17" s="788"/>
      <c r="BT17" s="789"/>
      <c r="BU17" s="789"/>
      <c r="BV17" s="789"/>
      <c r="BW17" s="789"/>
      <c r="BX17" s="789"/>
      <c r="BY17" s="789"/>
      <c r="BZ17" s="789"/>
      <c r="CA17" s="789"/>
      <c r="CB17" s="789"/>
      <c r="CC17" s="789"/>
      <c r="CD17" s="789"/>
      <c r="CE17" s="789"/>
      <c r="CF17" s="789"/>
      <c r="CG17" s="790"/>
      <c r="CH17" s="791"/>
      <c r="CI17" s="792"/>
      <c r="CJ17" s="792"/>
      <c r="CK17" s="792"/>
      <c r="CL17" s="793"/>
      <c r="CM17" s="791"/>
      <c r="CN17" s="792"/>
      <c r="CO17" s="792"/>
      <c r="CP17" s="792"/>
      <c r="CQ17" s="793"/>
      <c r="CR17" s="791"/>
      <c r="CS17" s="792"/>
      <c r="CT17" s="792"/>
      <c r="CU17" s="792"/>
      <c r="CV17" s="793"/>
      <c r="CW17" s="791"/>
      <c r="CX17" s="792"/>
      <c r="CY17" s="792"/>
      <c r="CZ17" s="792"/>
      <c r="DA17" s="793"/>
      <c r="DB17" s="791"/>
      <c r="DC17" s="792"/>
      <c r="DD17" s="792"/>
      <c r="DE17" s="792"/>
      <c r="DF17" s="793"/>
      <c r="DG17" s="791"/>
      <c r="DH17" s="792"/>
      <c r="DI17" s="792"/>
      <c r="DJ17" s="792"/>
      <c r="DK17" s="793"/>
      <c r="DL17" s="791"/>
      <c r="DM17" s="792"/>
      <c r="DN17" s="792"/>
      <c r="DO17" s="792"/>
      <c r="DP17" s="793"/>
      <c r="DQ17" s="791"/>
      <c r="DR17" s="792"/>
      <c r="DS17" s="792"/>
      <c r="DT17" s="792"/>
      <c r="DU17" s="793"/>
      <c r="DV17" s="788"/>
      <c r="DW17" s="789"/>
      <c r="DX17" s="789"/>
      <c r="DY17" s="789"/>
      <c r="DZ17" s="794"/>
      <c r="EA17" s="234"/>
    </row>
    <row r="18" spans="1:131" s="235" customFormat="1" ht="26.25" customHeight="1" x14ac:dyDescent="0.2">
      <c r="A18" s="238">
        <v>12</v>
      </c>
      <c r="B18" s="755"/>
      <c r="C18" s="756"/>
      <c r="D18" s="756"/>
      <c r="E18" s="756"/>
      <c r="F18" s="756"/>
      <c r="G18" s="756"/>
      <c r="H18" s="756"/>
      <c r="I18" s="756"/>
      <c r="J18" s="756"/>
      <c r="K18" s="756"/>
      <c r="L18" s="756"/>
      <c r="M18" s="756"/>
      <c r="N18" s="756"/>
      <c r="O18" s="756"/>
      <c r="P18" s="757"/>
      <c r="Q18" s="758"/>
      <c r="R18" s="759"/>
      <c r="S18" s="759"/>
      <c r="T18" s="759"/>
      <c r="U18" s="759"/>
      <c r="V18" s="759"/>
      <c r="W18" s="759"/>
      <c r="X18" s="759"/>
      <c r="Y18" s="759"/>
      <c r="Z18" s="759"/>
      <c r="AA18" s="759"/>
      <c r="AB18" s="759"/>
      <c r="AC18" s="759"/>
      <c r="AD18" s="759"/>
      <c r="AE18" s="760"/>
      <c r="AF18" s="761"/>
      <c r="AG18" s="762"/>
      <c r="AH18" s="762"/>
      <c r="AI18" s="762"/>
      <c r="AJ18" s="763"/>
      <c r="AK18" s="784"/>
      <c r="AL18" s="785"/>
      <c r="AM18" s="785"/>
      <c r="AN18" s="785"/>
      <c r="AO18" s="785"/>
      <c r="AP18" s="785"/>
      <c r="AQ18" s="785"/>
      <c r="AR18" s="785"/>
      <c r="AS18" s="785"/>
      <c r="AT18" s="785"/>
      <c r="AU18" s="786"/>
      <c r="AV18" s="786"/>
      <c r="AW18" s="786"/>
      <c r="AX18" s="786"/>
      <c r="AY18" s="787"/>
      <c r="AZ18" s="232"/>
      <c r="BA18" s="232"/>
      <c r="BB18" s="232"/>
      <c r="BC18" s="232"/>
      <c r="BD18" s="232"/>
      <c r="BE18" s="233"/>
      <c r="BF18" s="233"/>
      <c r="BG18" s="233"/>
      <c r="BH18" s="233"/>
      <c r="BI18" s="233"/>
      <c r="BJ18" s="233"/>
      <c r="BK18" s="233"/>
      <c r="BL18" s="233"/>
      <c r="BM18" s="233"/>
      <c r="BN18" s="233"/>
      <c r="BO18" s="233"/>
      <c r="BP18" s="233"/>
      <c r="BQ18" s="238">
        <v>12</v>
      </c>
      <c r="BR18" s="239"/>
      <c r="BS18" s="788"/>
      <c r="BT18" s="789"/>
      <c r="BU18" s="789"/>
      <c r="BV18" s="789"/>
      <c r="BW18" s="789"/>
      <c r="BX18" s="789"/>
      <c r="BY18" s="789"/>
      <c r="BZ18" s="789"/>
      <c r="CA18" s="789"/>
      <c r="CB18" s="789"/>
      <c r="CC18" s="789"/>
      <c r="CD18" s="789"/>
      <c r="CE18" s="789"/>
      <c r="CF18" s="789"/>
      <c r="CG18" s="790"/>
      <c r="CH18" s="791"/>
      <c r="CI18" s="792"/>
      <c r="CJ18" s="792"/>
      <c r="CK18" s="792"/>
      <c r="CL18" s="793"/>
      <c r="CM18" s="791"/>
      <c r="CN18" s="792"/>
      <c r="CO18" s="792"/>
      <c r="CP18" s="792"/>
      <c r="CQ18" s="793"/>
      <c r="CR18" s="791"/>
      <c r="CS18" s="792"/>
      <c r="CT18" s="792"/>
      <c r="CU18" s="792"/>
      <c r="CV18" s="793"/>
      <c r="CW18" s="791"/>
      <c r="CX18" s="792"/>
      <c r="CY18" s="792"/>
      <c r="CZ18" s="792"/>
      <c r="DA18" s="793"/>
      <c r="DB18" s="791"/>
      <c r="DC18" s="792"/>
      <c r="DD18" s="792"/>
      <c r="DE18" s="792"/>
      <c r="DF18" s="793"/>
      <c r="DG18" s="791"/>
      <c r="DH18" s="792"/>
      <c r="DI18" s="792"/>
      <c r="DJ18" s="792"/>
      <c r="DK18" s="793"/>
      <c r="DL18" s="791"/>
      <c r="DM18" s="792"/>
      <c r="DN18" s="792"/>
      <c r="DO18" s="792"/>
      <c r="DP18" s="793"/>
      <c r="DQ18" s="791"/>
      <c r="DR18" s="792"/>
      <c r="DS18" s="792"/>
      <c r="DT18" s="792"/>
      <c r="DU18" s="793"/>
      <c r="DV18" s="788"/>
      <c r="DW18" s="789"/>
      <c r="DX18" s="789"/>
      <c r="DY18" s="789"/>
      <c r="DZ18" s="794"/>
      <c r="EA18" s="234"/>
    </row>
    <row r="19" spans="1:131" s="235" customFormat="1" ht="26.25" customHeight="1" x14ac:dyDescent="0.2">
      <c r="A19" s="238">
        <v>13</v>
      </c>
      <c r="B19" s="755"/>
      <c r="C19" s="756"/>
      <c r="D19" s="756"/>
      <c r="E19" s="756"/>
      <c r="F19" s="756"/>
      <c r="G19" s="756"/>
      <c r="H19" s="756"/>
      <c r="I19" s="756"/>
      <c r="J19" s="756"/>
      <c r="K19" s="756"/>
      <c r="L19" s="756"/>
      <c r="M19" s="756"/>
      <c r="N19" s="756"/>
      <c r="O19" s="756"/>
      <c r="P19" s="757"/>
      <c r="Q19" s="758"/>
      <c r="R19" s="759"/>
      <c r="S19" s="759"/>
      <c r="T19" s="759"/>
      <c r="U19" s="759"/>
      <c r="V19" s="759"/>
      <c r="W19" s="759"/>
      <c r="X19" s="759"/>
      <c r="Y19" s="759"/>
      <c r="Z19" s="759"/>
      <c r="AA19" s="759"/>
      <c r="AB19" s="759"/>
      <c r="AC19" s="759"/>
      <c r="AD19" s="759"/>
      <c r="AE19" s="760"/>
      <c r="AF19" s="761"/>
      <c r="AG19" s="762"/>
      <c r="AH19" s="762"/>
      <c r="AI19" s="762"/>
      <c r="AJ19" s="763"/>
      <c r="AK19" s="784"/>
      <c r="AL19" s="785"/>
      <c r="AM19" s="785"/>
      <c r="AN19" s="785"/>
      <c r="AO19" s="785"/>
      <c r="AP19" s="785"/>
      <c r="AQ19" s="785"/>
      <c r="AR19" s="785"/>
      <c r="AS19" s="785"/>
      <c r="AT19" s="785"/>
      <c r="AU19" s="786"/>
      <c r="AV19" s="786"/>
      <c r="AW19" s="786"/>
      <c r="AX19" s="786"/>
      <c r="AY19" s="787"/>
      <c r="AZ19" s="232"/>
      <c r="BA19" s="232"/>
      <c r="BB19" s="232"/>
      <c r="BC19" s="232"/>
      <c r="BD19" s="232"/>
      <c r="BE19" s="233"/>
      <c r="BF19" s="233"/>
      <c r="BG19" s="233"/>
      <c r="BH19" s="233"/>
      <c r="BI19" s="233"/>
      <c r="BJ19" s="233"/>
      <c r="BK19" s="233"/>
      <c r="BL19" s="233"/>
      <c r="BM19" s="233"/>
      <c r="BN19" s="233"/>
      <c r="BO19" s="233"/>
      <c r="BP19" s="233"/>
      <c r="BQ19" s="238">
        <v>13</v>
      </c>
      <c r="BR19" s="239"/>
      <c r="BS19" s="788"/>
      <c r="BT19" s="789"/>
      <c r="BU19" s="789"/>
      <c r="BV19" s="789"/>
      <c r="BW19" s="789"/>
      <c r="BX19" s="789"/>
      <c r="BY19" s="789"/>
      <c r="BZ19" s="789"/>
      <c r="CA19" s="789"/>
      <c r="CB19" s="789"/>
      <c r="CC19" s="789"/>
      <c r="CD19" s="789"/>
      <c r="CE19" s="789"/>
      <c r="CF19" s="789"/>
      <c r="CG19" s="790"/>
      <c r="CH19" s="791"/>
      <c r="CI19" s="792"/>
      <c r="CJ19" s="792"/>
      <c r="CK19" s="792"/>
      <c r="CL19" s="793"/>
      <c r="CM19" s="791"/>
      <c r="CN19" s="792"/>
      <c r="CO19" s="792"/>
      <c r="CP19" s="792"/>
      <c r="CQ19" s="793"/>
      <c r="CR19" s="791"/>
      <c r="CS19" s="792"/>
      <c r="CT19" s="792"/>
      <c r="CU19" s="792"/>
      <c r="CV19" s="793"/>
      <c r="CW19" s="791"/>
      <c r="CX19" s="792"/>
      <c r="CY19" s="792"/>
      <c r="CZ19" s="792"/>
      <c r="DA19" s="793"/>
      <c r="DB19" s="791"/>
      <c r="DC19" s="792"/>
      <c r="DD19" s="792"/>
      <c r="DE19" s="792"/>
      <c r="DF19" s="793"/>
      <c r="DG19" s="791"/>
      <c r="DH19" s="792"/>
      <c r="DI19" s="792"/>
      <c r="DJ19" s="792"/>
      <c r="DK19" s="793"/>
      <c r="DL19" s="791"/>
      <c r="DM19" s="792"/>
      <c r="DN19" s="792"/>
      <c r="DO19" s="792"/>
      <c r="DP19" s="793"/>
      <c r="DQ19" s="791"/>
      <c r="DR19" s="792"/>
      <c r="DS19" s="792"/>
      <c r="DT19" s="792"/>
      <c r="DU19" s="793"/>
      <c r="DV19" s="788"/>
      <c r="DW19" s="789"/>
      <c r="DX19" s="789"/>
      <c r="DY19" s="789"/>
      <c r="DZ19" s="794"/>
      <c r="EA19" s="234"/>
    </row>
    <row r="20" spans="1:131" s="235" customFormat="1" ht="26.25" customHeight="1" x14ac:dyDescent="0.2">
      <c r="A20" s="238">
        <v>14</v>
      </c>
      <c r="B20" s="755"/>
      <c r="C20" s="756"/>
      <c r="D20" s="756"/>
      <c r="E20" s="756"/>
      <c r="F20" s="756"/>
      <c r="G20" s="756"/>
      <c r="H20" s="756"/>
      <c r="I20" s="756"/>
      <c r="J20" s="756"/>
      <c r="K20" s="756"/>
      <c r="L20" s="756"/>
      <c r="M20" s="756"/>
      <c r="N20" s="756"/>
      <c r="O20" s="756"/>
      <c r="P20" s="757"/>
      <c r="Q20" s="758"/>
      <c r="R20" s="759"/>
      <c r="S20" s="759"/>
      <c r="T20" s="759"/>
      <c r="U20" s="759"/>
      <c r="V20" s="759"/>
      <c r="W20" s="759"/>
      <c r="X20" s="759"/>
      <c r="Y20" s="759"/>
      <c r="Z20" s="759"/>
      <c r="AA20" s="759"/>
      <c r="AB20" s="759"/>
      <c r="AC20" s="759"/>
      <c r="AD20" s="759"/>
      <c r="AE20" s="760"/>
      <c r="AF20" s="761"/>
      <c r="AG20" s="762"/>
      <c r="AH20" s="762"/>
      <c r="AI20" s="762"/>
      <c r="AJ20" s="763"/>
      <c r="AK20" s="784"/>
      <c r="AL20" s="785"/>
      <c r="AM20" s="785"/>
      <c r="AN20" s="785"/>
      <c r="AO20" s="785"/>
      <c r="AP20" s="785"/>
      <c r="AQ20" s="785"/>
      <c r="AR20" s="785"/>
      <c r="AS20" s="785"/>
      <c r="AT20" s="785"/>
      <c r="AU20" s="786"/>
      <c r="AV20" s="786"/>
      <c r="AW20" s="786"/>
      <c r="AX20" s="786"/>
      <c r="AY20" s="787"/>
      <c r="AZ20" s="232"/>
      <c r="BA20" s="232"/>
      <c r="BB20" s="232"/>
      <c r="BC20" s="232"/>
      <c r="BD20" s="232"/>
      <c r="BE20" s="233"/>
      <c r="BF20" s="233"/>
      <c r="BG20" s="233"/>
      <c r="BH20" s="233"/>
      <c r="BI20" s="233"/>
      <c r="BJ20" s="233"/>
      <c r="BK20" s="233"/>
      <c r="BL20" s="233"/>
      <c r="BM20" s="233"/>
      <c r="BN20" s="233"/>
      <c r="BO20" s="233"/>
      <c r="BP20" s="233"/>
      <c r="BQ20" s="238">
        <v>14</v>
      </c>
      <c r="BR20" s="239"/>
      <c r="BS20" s="788"/>
      <c r="BT20" s="789"/>
      <c r="BU20" s="789"/>
      <c r="BV20" s="789"/>
      <c r="BW20" s="789"/>
      <c r="BX20" s="789"/>
      <c r="BY20" s="789"/>
      <c r="BZ20" s="789"/>
      <c r="CA20" s="789"/>
      <c r="CB20" s="789"/>
      <c r="CC20" s="789"/>
      <c r="CD20" s="789"/>
      <c r="CE20" s="789"/>
      <c r="CF20" s="789"/>
      <c r="CG20" s="790"/>
      <c r="CH20" s="791"/>
      <c r="CI20" s="792"/>
      <c r="CJ20" s="792"/>
      <c r="CK20" s="792"/>
      <c r="CL20" s="793"/>
      <c r="CM20" s="791"/>
      <c r="CN20" s="792"/>
      <c r="CO20" s="792"/>
      <c r="CP20" s="792"/>
      <c r="CQ20" s="793"/>
      <c r="CR20" s="791"/>
      <c r="CS20" s="792"/>
      <c r="CT20" s="792"/>
      <c r="CU20" s="792"/>
      <c r="CV20" s="793"/>
      <c r="CW20" s="791"/>
      <c r="CX20" s="792"/>
      <c r="CY20" s="792"/>
      <c r="CZ20" s="792"/>
      <c r="DA20" s="793"/>
      <c r="DB20" s="791"/>
      <c r="DC20" s="792"/>
      <c r="DD20" s="792"/>
      <c r="DE20" s="792"/>
      <c r="DF20" s="793"/>
      <c r="DG20" s="791"/>
      <c r="DH20" s="792"/>
      <c r="DI20" s="792"/>
      <c r="DJ20" s="792"/>
      <c r="DK20" s="793"/>
      <c r="DL20" s="791"/>
      <c r="DM20" s="792"/>
      <c r="DN20" s="792"/>
      <c r="DO20" s="792"/>
      <c r="DP20" s="793"/>
      <c r="DQ20" s="791"/>
      <c r="DR20" s="792"/>
      <c r="DS20" s="792"/>
      <c r="DT20" s="792"/>
      <c r="DU20" s="793"/>
      <c r="DV20" s="788"/>
      <c r="DW20" s="789"/>
      <c r="DX20" s="789"/>
      <c r="DY20" s="789"/>
      <c r="DZ20" s="794"/>
      <c r="EA20" s="234"/>
    </row>
    <row r="21" spans="1:131" s="235" customFormat="1" ht="26.25" customHeight="1" thickBot="1" x14ac:dyDescent="0.25">
      <c r="A21" s="238">
        <v>15</v>
      </c>
      <c r="B21" s="755"/>
      <c r="C21" s="756"/>
      <c r="D21" s="756"/>
      <c r="E21" s="756"/>
      <c r="F21" s="756"/>
      <c r="G21" s="756"/>
      <c r="H21" s="756"/>
      <c r="I21" s="756"/>
      <c r="J21" s="756"/>
      <c r="K21" s="756"/>
      <c r="L21" s="756"/>
      <c r="M21" s="756"/>
      <c r="N21" s="756"/>
      <c r="O21" s="756"/>
      <c r="P21" s="757"/>
      <c r="Q21" s="758"/>
      <c r="R21" s="759"/>
      <c r="S21" s="759"/>
      <c r="T21" s="759"/>
      <c r="U21" s="759"/>
      <c r="V21" s="759"/>
      <c r="W21" s="759"/>
      <c r="X21" s="759"/>
      <c r="Y21" s="759"/>
      <c r="Z21" s="759"/>
      <c r="AA21" s="759"/>
      <c r="AB21" s="759"/>
      <c r="AC21" s="759"/>
      <c r="AD21" s="759"/>
      <c r="AE21" s="760"/>
      <c r="AF21" s="761"/>
      <c r="AG21" s="762"/>
      <c r="AH21" s="762"/>
      <c r="AI21" s="762"/>
      <c r="AJ21" s="763"/>
      <c r="AK21" s="784"/>
      <c r="AL21" s="785"/>
      <c r="AM21" s="785"/>
      <c r="AN21" s="785"/>
      <c r="AO21" s="785"/>
      <c r="AP21" s="785"/>
      <c r="AQ21" s="785"/>
      <c r="AR21" s="785"/>
      <c r="AS21" s="785"/>
      <c r="AT21" s="785"/>
      <c r="AU21" s="786"/>
      <c r="AV21" s="786"/>
      <c r="AW21" s="786"/>
      <c r="AX21" s="786"/>
      <c r="AY21" s="787"/>
      <c r="AZ21" s="232"/>
      <c r="BA21" s="232"/>
      <c r="BB21" s="232"/>
      <c r="BC21" s="232"/>
      <c r="BD21" s="232"/>
      <c r="BE21" s="233"/>
      <c r="BF21" s="233"/>
      <c r="BG21" s="233"/>
      <c r="BH21" s="233"/>
      <c r="BI21" s="233"/>
      <c r="BJ21" s="233"/>
      <c r="BK21" s="233"/>
      <c r="BL21" s="233"/>
      <c r="BM21" s="233"/>
      <c r="BN21" s="233"/>
      <c r="BO21" s="233"/>
      <c r="BP21" s="233"/>
      <c r="BQ21" s="238">
        <v>15</v>
      </c>
      <c r="BR21" s="239"/>
      <c r="BS21" s="788"/>
      <c r="BT21" s="789"/>
      <c r="BU21" s="789"/>
      <c r="BV21" s="789"/>
      <c r="BW21" s="789"/>
      <c r="BX21" s="789"/>
      <c r="BY21" s="789"/>
      <c r="BZ21" s="789"/>
      <c r="CA21" s="789"/>
      <c r="CB21" s="789"/>
      <c r="CC21" s="789"/>
      <c r="CD21" s="789"/>
      <c r="CE21" s="789"/>
      <c r="CF21" s="789"/>
      <c r="CG21" s="790"/>
      <c r="CH21" s="791"/>
      <c r="CI21" s="792"/>
      <c r="CJ21" s="792"/>
      <c r="CK21" s="792"/>
      <c r="CL21" s="793"/>
      <c r="CM21" s="791"/>
      <c r="CN21" s="792"/>
      <c r="CO21" s="792"/>
      <c r="CP21" s="792"/>
      <c r="CQ21" s="793"/>
      <c r="CR21" s="791"/>
      <c r="CS21" s="792"/>
      <c r="CT21" s="792"/>
      <c r="CU21" s="792"/>
      <c r="CV21" s="793"/>
      <c r="CW21" s="791"/>
      <c r="CX21" s="792"/>
      <c r="CY21" s="792"/>
      <c r="CZ21" s="792"/>
      <c r="DA21" s="793"/>
      <c r="DB21" s="791"/>
      <c r="DC21" s="792"/>
      <c r="DD21" s="792"/>
      <c r="DE21" s="792"/>
      <c r="DF21" s="793"/>
      <c r="DG21" s="791"/>
      <c r="DH21" s="792"/>
      <c r="DI21" s="792"/>
      <c r="DJ21" s="792"/>
      <c r="DK21" s="793"/>
      <c r="DL21" s="791"/>
      <c r="DM21" s="792"/>
      <c r="DN21" s="792"/>
      <c r="DO21" s="792"/>
      <c r="DP21" s="793"/>
      <c r="DQ21" s="791"/>
      <c r="DR21" s="792"/>
      <c r="DS21" s="792"/>
      <c r="DT21" s="792"/>
      <c r="DU21" s="793"/>
      <c r="DV21" s="788"/>
      <c r="DW21" s="789"/>
      <c r="DX21" s="789"/>
      <c r="DY21" s="789"/>
      <c r="DZ21" s="794"/>
      <c r="EA21" s="234"/>
    </row>
    <row r="22" spans="1:131" s="235" customFormat="1" ht="26.25" customHeight="1" x14ac:dyDescent="0.2">
      <c r="A22" s="238">
        <v>16</v>
      </c>
      <c r="B22" s="755"/>
      <c r="C22" s="756"/>
      <c r="D22" s="756"/>
      <c r="E22" s="756"/>
      <c r="F22" s="756"/>
      <c r="G22" s="756"/>
      <c r="H22" s="756"/>
      <c r="I22" s="756"/>
      <c r="J22" s="756"/>
      <c r="K22" s="756"/>
      <c r="L22" s="756"/>
      <c r="M22" s="756"/>
      <c r="N22" s="756"/>
      <c r="O22" s="756"/>
      <c r="P22" s="757"/>
      <c r="Q22" s="805"/>
      <c r="R22" s="806"/>
      <c r="S22" s="806"/>
      <c r="T22" s="806"/>
      <c r="U22" s="806"/>
      <c r="V22" s="806"/>
      <c r="W22" s="806"/>
      <c r="X22" s="806"/>
      <c r="Y22" s="806"/>
      <c r="Z22" s="806"/>
      <c r="AA22" s="806"/>
      <c r="AB22" s="806"/>
      <c r="AC22" s="806"/>
      <c r="AD22" s="806"/>
      <c r="AE22" s="807"/>
      <c r="AF22" s="761"/>
      <c r="AG22" s="762"/>
      <c r="AH22" s="762"/>
      <c r="AI22" s="762"/>
      <c r="AJ22" s="763"/>
      <c r="AK22" s="808"/>
      <c r="AL22" s="809"/>
      <c r="AM22" s="809"/>
      <c r="AN22" s="809"/>
      <c r="AO22" s="809"/>
      <c r="AP22" s="809"/>
      <c r="AQ22" s="809"/>
      <c r="AR22" s="809"/>
      <c r="AS22" s="809"/>
      <c r="AT22" s="809"/>
      <c r="AU22" s="810"/>
      <c r="AV22" s="810"/>
      <c r="AW22" s="810"/>
      <c r="AX22" s="810"/>
      <c r="AY22" s="811"/>
      <c r="AZ22" s="812" t="s">
        <v>377</v>
      </c>
      <c r="BA22" s="812"/>
      <c r="BB22" s="812"/>
      <c r="BC22" s="812"/>
      <c r="BD22" s="813"/>
      <c r="BE22" s="233"/>
      <c r="BF22" s="233"/>
      <c r="BG22" s="233"/>
      <c r="BH22" s="233"/>
      <c r="BI22" s="233"/>
      <c r="BJ22" s="233"/>
      <c r="BK22" s="233"/>
      <c r="BL22" s="233"/>
      <c r="BM22" s="233"/>
      <c r="BN22" s="233"/>
      <c r="BO22" s="233"/>
      <c r="BP22" s="233"/>
      <c r="BQ22" s="238">
        <v>16</v>
      </c>
      <c r="BR22" s="239"/>
      <c r="BS22" s="788"/>
      <c r="BT22" s="789"/>
      <c r="BU22" s="789"/>
      <c r="BV22" s="789"/>
      <c r="BW22" s="789"/>
      <c r="BX22" s="789"/>
      <c r="BY22" s="789"/>
      <c r="BZ22" s="789"/>
      <c r="CA22" s="789"/>
      <c r="CB22" s="789"/>
      <c r="CC22" s="789"/>
      <c r="CD22" s="789"/>
      <c r="CE22" s="789"/>
      <c r="CF22" s="789"/>
      <c r="CG22" s="790"/>
      <c r="CH22" s="791"/>
      <c r="CI22" s="792"/>
      <c r="CJ22" s="792"/>
      <c r="CK22" s="792"/>
      <c r="CL22" s="793"/>
      <c r="CM22" s="791"/>
      <c r="CN22" s="792"/>
      <c r="CO22" s="792"/>
      <c r="CP22" s="792"/>
      <c r="CQ22" s="793"/>
      <c r="CR22" s="791"/>
      <c r="CS22" s="792"/>
      <c r="CT22" s="792"/>
      <c r="CU22" s="792"/>
      <c r="CV22" s="793"/>
      <c r="CW22" s="791"/>
      <c r="CX22" s="792"/>
      <c r="CY22" s="792"/>
      <c r="CZ22" s="792"/>
      <c r="DA22" s="793"/>
      <c r="DB22" s="791"/>
      <c r="DC22" s="792"/>
      <c r="DD22" s="792"/>
      <c r="DE22" s="792"/>
      <c r="DF22" s="793"/>
      <c r="DG22" s="791"/>
      <c r="DH22" s="792"/>
      <c r="DI22" s="792"/>
      <c r="DJ22" s="792"/>
      <c r="DK22" s="793"/>
      <c r="DL22" s="791"/>
      <c r="DM22" s="792"/>
      <c r="DN22" s="792"/>
      <c r="DO22" s="792"/>
      <c r="DP22" s="793"/>
      <c r="DQ22" s="791"/>
      <c r="DR22" s="792"/>
      <c r="DS22" s="792"/>
      <c r="DT22" s="792"/>
      <c r="DU22" s="793"/>
      <c r="DV22" s="788"/>
      <c r="DW22" s="789"/>
      <c r="DX22" s="789"/>
      <c r="DY22" s="789"/>
      <c r="DZ22" s="794"/>
      <c r="EA22" s="234"/>
    </row>
    <row r="23" spans="1:131" s="235" customFormat="1" ht="26.25" customHeight="1" thickBot="1" x14ac:dyDescent="0.25">
      <c r="A23" s="240" t="s">
        <v>378</v>
      </c>
      <c r="B23" s="795" t="s">
        <v>379</v>
      </c>
      <c r="C23" s="796"/>
      <c r="D23" s="796"/>
      <c r="E23" s="796"/>
      <c r="F23" s="796"/>
      <c r="G23" s="796"/>
      <c r="H23" s="796"/>
      <c r="I23" s="796"/>
      <c r="J23" s="796"/>
      <c r="K23" s="796"/>
      <c r="L23" s="796"/>
      <c r="M23" s="796"/>
      <c r="N23" s="796"/>
      <c r="O23" s="796"/>
      <c r="P23" s="797"/>
      <c r="Q23" s="798">
        <v>8612</v>
      </c>
      <c r="R23" s="799"/>
      <c r="S23" s="799"/>
      <c r="T23" s="799"/>
      <c r="U23" s="799"/>
      <c r="V23" s="799">
        <v>8265</v>
      </c>
      <c r="W23" s="799"/>
      <c r="X23" s="799"/>
      <c r="Y23" s="799"/>
      <c r="Z23" s="799"/>
      <c r="AA23" s="799">
        <v>346</v>
      </c>
      <c r="AB23" s="799"/>
      <c r="AC23" s="799"/>
      <c r="AD23" s="799"/>
      <c r="AE23" s="800"/>
      <c r="AF23" s="801">
        <v>305</v>
      </c>
      <c r="AG23" s="799"/>
      <c r="AH23" s="799"/>
      <c r="AI23" s="799"/>
      <c r="AJ23" s="802"/>
      <c r="AK23" s="803"/>
      <c r="AL23" s="804"/>
      <c r="AM23" s="804"/>
      <c r="AN23" s="804"/>
      <c r="AO23" s="804"/>
      <c r="AP23" s="799">
        <v>10059</v>
      </c>
      <c r="AQ23" s="799"/>
      <c r="AR23" s="799"/>
      <c r="AS23" s="799"/>
      <c r="AT23" s="799"/>
      <c r="AU23" s="815"/>
      <c r="AV23" s="815"/>
      <c r="AW23" s="815"/>
      <c r="AX23" s="815"/>
      <c r="AY23" s="816"/>
      <c r="AZ23" s="817" t="s">
        <v>122</v>
      </c>
      <c r="BA23" s="818"/>
      <c r="BB23" s="818"/>
      <c r="BC23" s="818"/>
      <c r="BD23" s="819"/>
      <c r="BE23" s="233"/>
      <c r="BF23" s="233"/>
      <c r="BG23" s="233"/>
      <c r="BH23" s="233"/>
      <c r="BI23" s="233"/>
      <c r="BJ23" s="233"/>
      <c r="BK23" s="233"/>
      <c r="BL23" s="233"/>
      <c r="BM23" s="233"/>
      <c r="BN23" s="233"/>
      <c r="BO23" s="233"/>
      <c r="BP23" s="233"/>
      <c r="BQ23" s="238">
        <v>17</v>
      </c>
      <c r="BR23" s="239"/>
      <c r="BS23" s="788"/>
      <c r="BT23" s="789"/>
      <c r="BU23" s="789"/>
      <c r="BV23" s="789"/>
      <c r="BW23" s="789"/>
      <c r="BX23" s="789"/>
      <c r="BY23" s="789"/>
      <c r="BZ23" s="789"/>
      <c r="CA23" s="789"/>
      <c r="CB23" s="789"/>
      <c r="CC23" s="789"/>
      <c r="CD23" s="789"/>
      <c r="CE23" s="789"/>
      <c r="CF23" s="789"/>
      <c r="CG23" s="790"/>
      <c r="CH23" s="791"/>
      <c r="CI23" s="792"/>
      <c r="CJ23" s="792"/>
      <c r="CK23" s="792"/>
      <c r="CL23" s="793"/>
      <c r="CM23" s="791"/>
      <c r="CN23" s="792"/>
      <c r="CO23" s="792"/>
      <c r="CP23" s="792"/>
      <c r="CQ23" s="793"/>
      <c r="CR23" s="791"/>
      <c r="CS23" s="792"/>
      <c r="CT23" s="792"/>
      <c r="CU23" s="792"/>
      <c r="CV23" s="793"/>
      <c r="CW23" s="791"/>
      <c r="CX23" s="792"/>
      <c r="CY23" s="792"/>
      <c r="CZ23" s="792"/>
      <c r="DA23" s="793"/>
      <c r="DB23" s="791"/>
      <c r="DC23" s="792"/>
      <c r="DD23" s="792"/>
      <c r="DE23" s="792"/>
      <c r="DF23" s="793"/>
      <c r="DG23" s="791"/>
      <c r="DH23" s="792"/>
      <c r="DI23" s="792"/>
      <c r="DJ23" s="792"/>
      <c r="DK23" s="793"/>
      <c r="DL23" s="791"/>
      <c r="DM23" s="792"/>
      <c r="DN23" s="792"/>
      <c r="DO23" s="792"/>
      <c r="DP23" s="793"/>
      <c r="DQ23" s="791"/>
      <c r="DR23" s="792"/>
      <c r="DS23" s="792"/>
      <c r="DT23" s="792"/>
      <c r="DU23" s="793"/>
      <c r="DV23" s="788"/>
      <c r="DW23" s="789"/>
      <c r="DX23" s="789"/>
      <c r="DY23" s="789"/>
      <c r="DZ23" s="794"/>
      <c r="EA23" s="234"/>
    </row>
    <row r="24" spans="1:131" s="235" customFormat="1" ht="26.25" customHeight="1" x14ac:dyDescent="0.2">
      <c r="A24" s="814" t="s">
        <v>380</v>
      </c>
      <c r="B24" s="814"/>
      <c r="C24" s="814"/>
      <c r="D24" s="814"/>
      <c r="E24" s="814"/>
      <c r="F24" s="814"/>
      <c r="G24" s="814"/>
      <c r="H24" s="814"/>
      <c r="I24" s="814"/>
      <c r="J24" s="814"/>
      <c r="K24" s="814"/>
      <c r="L24" s="814"/>
      <c r="M24" s="814"/>
      <c r="N24" s="814"/>
      <c r="O24" s="814"/>
      <c r="P24" s="814"/>
      <c r="Q24" s="814"/>
      <c r="R24" s="814"/>
      <c r="S24" s="814"/>
      <c r="T24" s="814"/>
      <c r="U24" s="814"/>
      <c r="V24" s="814"/>
      <c r="W24" s="814"/>
      <c r="X24" s="814"/>
      <c r="Y24" s="814"/>
      <c r="Z24" s="814"/>
      <c r="AA24" s="814"/>
      <c r="AB24" s="814"/>
      <c r="AC24" s="814"/>
      <c r="AD24" s="814"/>
      <c r="AE24" s="814"/>
      <c r="AF24" s="814"/>
      <c r="AG24" s="814"/>
      <c r="AH24" s="814"/>
      <c r="AI24" s="814"/>
      <c r="AJ24" s="814"/>
      <c r="AK24" s="814"/>
      <c r="AL24" s="814"/>
      <c r="AM24" s="814"/>
      <c r="AN24" s="814"/>
      <c r="AO24" s="814"/>
      <c r="AP24" s="814"/>
      <c r="AQ24" s="814"/>
      <c r="AR24" s="814"/>
      <c r="AS24" s="814"/>
      <c r="AT24" s="814"/>
      <c r="AU24" s="814"/>
      <c r="AV24" s="814"/>
      <c r="AW24" s="814"/>
      <c r="AX24" s="814"/>
      <c r="AY24" s="814"/>
      <c r="AZ24" s="232"/>
      <c r="BA24" s="232"/>
      <c r="BB24" s="232"/>
      <c r="BC24" s="232"/>
      <c r="BD24" s="232"/>
      <c r="BE24" s="233"/>
      <c r="BF24" s="233"/>
      <c r="BG24" s="233"/>
      <c r="BH24" s="233"/>
      <c r="BI24" s="233"/>
      <c r="BJ24" s="233"/>
      <c r="BK24" s="233"/>
      <c r="BL24" s="233"/>
      <c r="BM24" s="233"/>
      <c r="BN24" s="233"/>
      <c r="BO24" s="233"/>
      <c r="BP24" s="233"/>
      <c r="BQ24" s="238">
        <v>18</v>
      </c>
      <c r="BR24" s="239"/>
      <c r="BS24" s="788"/>
      <c r="BT24" s="789"/>
      <c r="BU24" s="789"/>
      <c r="BV24" s="789"/>
      <c r="BW24" s="789"/>
      <c r="BX24" s="789"/>
      <c r="BY24" s="789"/>
      <c r="BZ24" s="789"/>
      <c r="CA24" s="789"/>
      <c r="CB24" s="789"/>
      <c r="CC24" s="789"/>
      <c r="CD24" s="789"/>
      <c r="CE24" s="789"/>
      <c r="CF24" s="789"/>
      <c r="CG24" s="790"/>
      <c r="CH24" s="791"/>
      <c r="CI24" s="792"/>
      <c r="CJ24" s="792"/>
      <c r="CK24" s="792"/>
      <c r="CL24" s="793"/>
      <c r="CM24" s="791"/>
      <c r="CN24" s="792"/>
      <c r="CO24" s="792"/>
      <c r="CP24" s="792"/>
      <c r="CQ24" s="793"/>
      <c r="CR24" s="791"/>
      <c r="CS24" s="792"/>
      <c r="CT24" s="792"/>
      <c r="CU24" s="792"/>
      <c r="CV24" s="793"/>
      <c r="CW24" s="791"/>
      <c r="CX24" s="792"/>
      <c r="CY24" s="792"/>
      <c r="CZ24" s="792"/>
      <c r="DA24" s="793"/>
      <c r="DB24" s="791"/>
      <c r="DC24" s="792"/>
      <c r="DD24" s="792"/>
      <c r="DE24" s="792"/>
      <c r="DF24" s="793"/>
      <c r="DG24" s="791"/>
      <c r="DH24" s="792"/>
      <c r="DI24" s="792"/>
      <c r="DJ24" s="792"/>
      <c r="DK24" s="793"/>
      <c r="DL24" s="791"/>
      <c r="DM24" s="792"/>
      <c r="DN24" s="792"/>
      <c r="DO24" s="792"/>
      <c r="DP24" s="793"/>
      <c r="DQ24" s="791"/>
      <c r="DR24" s="792"/>
      <c r="DS24" s="792"/>
      <c r="DT24" s="792"/>
      <c r="DU24" s="793"/>
      <c r="DV24" s="788"/>
      <c r="DW24" s="789"/>
      <c r="DX24" s="789"/>
      <c r="DY24" s="789"/>
      <c r="DZ24" s="794"/>
      <c r="EA24" s="234"/>
    </row>
    <row r="25" spans="1:131" ht="26.25" customHeight="1" thickBot="1" x14ac:dyDescent="0.25">
      <c r="A25" s="742" t="s">
        <v>381</v>
      </c>
      <c r="B25" s="742"/>
      <c r="C25" s="742"/>
      <c r="D25" s="742"/>
      <c r="E25" s="742"/>
      <c r="F25" s="742"/>
      <c r="G25" s="742"/>
      <c r="H25" s="742"/>
      <c r="I25" s="742"/>
      <c r="J25" s="742"/>
      <c r="K25" s="742"/>
      <c r="L25" s="742"/>
      <c r="M25" s="742"/>
      <c r="N25" s="742"/>
      <c r="O25" s="742"/>
      <c r="P25" s="742"/>
      <c r="Q25" s="742"/>
      <c r="R25" s="742"/>
      <c r="S25" s="742"/>
      <c r="T25" s="742"/>
      <c r="U25" s="742"/>
      <c r="V25" s="742"/>
      <c r="W25" s="742"/>
      <c r="X25" s="742"/>
      <c r="Y25" s="742"/>
      <c r="Z25" s="742"/>
      <c r="AA25" s="742"/>
      <c r="AB25" s="742"/>
      <c r="AC25" s="742"/>
      <c r="AD25" s="742"/>
      <c r="AE25" s="742"/>
      <c r="AF25" s="742"/>
      <c r="AG25" s="742"/>
      <c r="AH25" s="742"/>
      <c r="AI25" s="742"/>
      <c r="AJ25" s="742"/>
      <c r="AK25" s="742"/>
      <c r="AL25" s="742"/>
      <c r="AM25" s="742"/>
      <c r="AN25" s="742"/>
      <c r="AO25" s="742"/>
      <c r="AP25" s="742"/>
      <c r="AQ25" s="742"/>
      <c r="AR25" s="742"/>
      <c r="AS25" s="742"/>
      <c r="AT25" s="742"/>
      <c r="AU25" s="742"/>
      <c r="AV25" s="742"/>
      <c r="AW25" s="742"/>
      <c r="AX25" s="742"/>
      <c r="AY25" s="742"/>
      <c r="AZ25" s="742"/>
      <c r="BA25" s="742"/>
      <c r="BB25" s="742"/>
      <c r="BC25" s="742"/>
      <c r="BD25" s="742"/>
      <c r="BE25" s="742"/>
      <c r="BF25" s="742"/>
      <c r="BG25" s="742"/>
      <c r="BH25" s="742"/>
      <c r="BI25" s="742"/>
      <c r="BJ25" s="232"/>
      <c r="BK25" s="232"/>
      <c r="BL25" s="232"/>
      <c r="BM25" s="232"/>
      <c r="BN25" s="232"/>
      <c r="BO25" s="241"/>
      <c r="BP25" s="241"/>
      <c r="BQ25" s="238">
        <v>19</v>
      </c>
      <c r="BR25" s="239"/>
      <c r="BS25" s="788"/>
      <c r="BT25" s="789"/>
      <c r="BU25" s="789"/>
      <c r="BV25" s="789"/>
      <c r="BW25" s="789"/>
      <c r="BX25" s="789"/>
      <c r="BY25" s="789"/>
      <c r="BZ25" s="789"/>
      <c r="CA25" s="789"/>
      <c r="CB25" s="789"/>
      <c r="CC25" s="789"/>
      <c r="CD25" s="789"/>
      <c r="CE25" s="789"/>
      <c r="CF25" s="789"/>
      <c r="CG25" s="790"/>
      <c r="CH25" s="791"/>
      <c r="CI25" s="792"/>
      <c r="CJ25" s="792"/>
      <c r="CK25" s="792"/>
      <c r="CL25" s="793"/>
      <c r="CM25" s="791"/>
      <c r="CN25" s="792"/>
      <c r="CO25" s="792"/>
      <c r="CP25" s="792"/>
      <c r="CQ25" s="793"/>
      <c r="CR25" s="791"/>
      <c r="CS25" s="792"/>
      <c r="CT25" s="792"/>
      <c r="CU25" s="792"/>
      <c r="CV25" s="793"/>
      <c r="CW25" s="791"/>
      <c r="CX25" s="792"/>
      <c r="CY25" s="792"/>
      <c r="CZ25" s="792"/>
      <c r="DA25" s="793"/>
      <c r="DB25" s="791"/>
      <c r="DC25" s="792"/>
      <c r="DD25" s="792"/>
      <c r="DE25" s="792"/>
      <c r="DF25" s="793"/>
      <c r="DG25" s="791"/>
      <c r="DH25" s="792"/>
      <c r="DI25" s="792"/>
      <c r="DJ25" s="792"/>
      <c r="DK25" s="793"/>
      <c r="DL25" s="791"/>
      <c r="DM25" s="792"/>
      <c r="DN25" s="792"/>
      <c r="DO25" s="792"/>
      <c r="DP25" s="793"/>
      <c r="DQ25" s="791"/>
      <c r="DR25" s="792"/>
      <c r="DS25" s="792"/>
      <c r="DT25" s="792"/>
      <c r="DU25" s="793"/>
      <c r="DV25" s="788"/>
      <c r="DW25" s="789"/>
      <c r="DX25" s="789"/>
      <c r="DY25" s="789"/>
      <c r="DZ25" s="794"/>
      <c r="EA25" s="230"/>
    </row>
    <row r="26" spans="1:131" ht="26.25" customHeight="1" x14ac:dyDescent="0.2">
      <c r="A26" s="732" t="s">
        <v>358</v>
      </c>
      <c r="B26" s="733"/>
      <c r="C26" s="733"/>
      <c r="D26" s="733"/>
      <c r="E26" s="733"/>
      <c r="F26" s="733"/>
      <c r="G26" s="733"/>
      <c r="H26" s="733"/>
      <c r="I26" s="733"/>
      <c r="J26" s="733"/>
      <c r="K26" s="733"/>
      <c r="L26" s="733"/>
      <c r="M26" s="733"/>
      <c r="N26" s="733"/>
      <c r="O26" s="733"/>
      <c r="P26" s="734"/>
      <c r="Q26" s="728" t="s">
        <v>382</v>
      </c>
      <c r="R26" s="724"/>
      <c r="S26" s="724"/>
      <c r="T26" s="724"/>
      <c r="U26" s="725"/>
      <c r="V26" s="728" t="s">
        <v>383</v>
      </c>
      <c r="W26" s="724"/>
      <c r="X26" s="724"/>
      <c r="Y26" s="724"/>
      <c r="Z26" s="725"/>
      <c r="AA26" s="728" t="s">
        <v>384</v>
      </c>
      <c r="AB26" s="724"/>
      <c r="AC26" s="724"/>
      <c r="AD26" s="724"/>
      <c r="AE26" s="724"/>
      <c r="AF26" s="820" t="s">
        <v>385</v>
      </c>
      <c r="AG26" s="821"/>
      <c r="AH26" s="821"/>
      <c r="AI26" s="821"/>
      <c r="AJ26" s="822"/>
      <c r="AK26" s="724" t="s">
        <v>386</v>
      </c>
      <c r="AL26" s="724"/>
      <c r="AM26" s="724"/>
      <c r="AN26" s="724"/>
      <c r="AO26" s="725"/>
      <c r="AP26" s="728" t="s">
        <v>387</v>
      </c>
      <c r="AQ26" s="724"/>
      <c r="AR26" s="724"/>
      <c r="AS26" s="724"/>
      <c r="AT26" s="725"/>
      <c r="AU26" s="728" t="s">
        <v>388</v>
      </c>
      <c r="AV26" s="724"/>
      <c r="AW26" s="724"/>
      <c r="AX26" s="724"/>
      <c r="AY26" s="725"/>
      <c r="AZ26" s="728" t="s">
        <v>389</v>
      </c>
      <c r="BA26" s="724"/>
      <c r="BB26" s="724"/>
      <c r="BC26" s="724"/>
      <c r="BD26" s="725"/>
      <c r="BE26" s="728" t="s">
        <v>365</v>
      </c>
      <c r="BF26" s="724"/>
      <c r="BG26" s="724"/>
      <c r="BH26" s="724"/>
      <c r="BI26" s="730"/>
      <c r="BJ26" s="232"/>
      <c r="BK26" s="232"/>
      <c r="BL26" s="232"/>
      <c r="BM26" s="232"/>
      <c r="BN26" s="232"/>
      <c r="BO26" s="241"/>
      <c r="BP26" s="241"/>
      <c r="BQ26" s="238">
        <v>20</v>
      </c>
      <c r="BR26" s="239"/>
      <c r="BS26" s="788"/>
      <c r="BT26" s="789"/>
      <c r="BU26" s="789"/>
      <c r="BV26" s="789"/>
      <c r="BW26" s="789"/>
      <c r="BX26" s="789"/>
      <c r="BY26" s="789"/>
      <c r="BZ26" s="789"/>
      <c r="CA26" s="789"/>
      <c r="CB26" s="789"/>
      <c r="CC26" s="789"/>
      <c r="CD26" s="789"/>
      <c r="CE26" s="789"/>
      <c r="CF26" s="789"/>
      <c r="CG26" s="790"/>
      <c r="CH26" s="791"/>
      <c r="CI26" s="792"/>
      <c r="CJ26" s="792"/>
      <c r="CK26" s="792"/>
      <c r="CL26" s="793"/>
      <c r="CM26" s="791"/>
      <c r="CN26" s="792"/>
      <c r="CO26" s="792"/>
      <c r="CP26" s="792"/>
      <c r="CQ26" s="793"/>
      <c r="CR26" s="791"/>
      <c r="CS26" s="792"/>
      <c r="CT26" s="792"/>
      <c r="CU26" s="792"/>
      <c r="CV26" s="793"/>
      <c r="CW26" s="791"/>
      <c r="CX26" s="792"/>
      <c r="CY26" s="792"/>
      <c r="CZ26" s="792"/>
      <c r="DA26" s="793"/>
      <c r="DB26" s="791"/>
      <c r="DC26" s="792"/>
      <c r="DD26" s="792"/>
      <c r="DE26" s="792"/>
      <c r="DF26" s="793"/>
      <c r="DG26" s="791"/>
      <c r="DH26" s="792"/>
      <c r="DI26" s="792"/>
      <c r="DJ26" s="792"/>
      <c r="DK26" s="793"/>
      <c r="DL26" s="791"/>
      <c r="DM26" s="792"/>
      <c r="DN26" s="792"/>
      <c r="DO26" s="792"/>
      <c r="DP26" s="793"/>
      <c r="DQ26" s="791"/>
      <c r="DR26" s="792"/>
      <c r="DS26" s="792"/>
      <c r="DT26" s="792"/>
      <c r="DU26" s="793"/>
      <c r="DV26" s="788"/>
      <c r="DW26" s="789"/>
      <c r="DX26" s="789"/>
      <c r="DY26" s="789"/>
      <c r="DZ26" s="794"/>
      <c r="EA26" s="230"/>
    </row>
    <row r="27" spans="1:131" ht="26.25" customHeight="1" thickBot="1" x14ac:dyDescent="0.25">
      <c r="A27" s="735"/>
      <c r="B27" s="736"/>
      <c r="C27" s="736"/>
      <c r="D27" s="736"/>
      <c r="E27" s="736"/>
      <c r="F27" s="736"/>
      <c r="G27" s="736"/>
      <c r="H27" s="736"/>
      <c r="I27" s="736"/>
      <c r="J27" s="736"/>
      <c r="K27" s="736"/>
      <c r="L27" s="736"/>
      <c r="M27" s="736"/>
      <c r="N27" s="736"/>
      <c r="O27" s="736"/>
      <c r="P27" s="737"/>
      <c r="Q27" s="729"/>
      <c r="R27" s="726"/>
      <c r="S27" s="726"/>
      <c r="T27" s="726"/>
      <c r="U27" s="727"/>
      <c r="V27" s="729"/>
      <c r="W27" s="726"/>
      <c r="X27" s="726"/>
      <c r="Y27" s="726"/>
      <c r="Z27" s="727"/>
      <c r="AA27" s="729"/>
      <c r="AB27" s="726"/>
      <c r="AC27" s="726"/>
      <c r="AD27" s="726"/>
      <c r="AE27" s="726"/>
      <c r="AF27" s="823"/>
      <c r="AG27" s="824"/>
      <c r="AH27" s="824"/>
      <c r="AI27" s="824"/>
      <c r="AJ27" s="825"/>
      <c r="AK27" s="726"/>
      <c r="AL27" s="726"/>
      <c r="AM27" s="726"/>
      <c r="AN27" s="726"/>
      <c r="AO27" s="727"/>
      <c r="AP27" s="729"/>
      <c r="AQ27" s="726"/>
      <c r="AR27" s="726"/>
      <c r="AS27" s="726"/>
      <c r="AT27" s="727"/>
      <c r="AU27" s="729"/>
      <c r="AV27" s="726"/>
      <c r="AW27" s="726"/>
      <c r="AX27" s="726"/>
      <c r="AY27" s="727"/>
      <c r="AZ27" s="729"/>
      <c r="BA27" s="726"/>
      <c r="BB27" s="726"/>
      <c r="BC27" s="726"/>
      <c r="BD27" s="727"/>
      <c r="BE27" s="729"/>
      <c r="BF27" s="726"/>
      <c r="BG27" s="726"/>
      <c r="BH27" s="726"/>
      <c r="BI27" s="731"/>
      <c r="BJ27" s="232"/>
      <c r="BK27" s="232"/>
      <c r="BL27" s="232"/>
      <c r="BM27" s="232"/>
      <c r="BN27" s="232"/>
      <c r="BO27" s="241"/>
      <c r="BP27" s="241"/>
      <c r="BQ27" s="238">
        <v>21</v>
      </c>
      <c r="BR27" s="239"/>
      <c r="BS27" s="788"/>
      <c r="BT27" s="789"/>
      <c r="BU27" s="789"/>
      <c r="BV27" s="789"/>
      <c r="BW27" s="789"/>
      <c r="BX27" s="789"/>
      <c r="BY27" s="789"/>
      <c r="BZ27" s="789"/>
      <c r="CA27" s="789"/>
      <c r="CB27" s="789"/>
      <c r="CC27" s="789"/>
      <c r="CD27" s="789"/>
      <c r="CE27" s="789"/>
      <c r="CF27" s="789"/>
      <c r="CG27" s="790"/>
      <c r="CH27" s="791"/>
      <c r="CI27" s="792"/>
      <c r="CJ27" s="792"/>
      <c r="CK27" s="792"/>
      <c r="CL27" s="793"/>
      <c r="CM27" s="791"/>
      <c r="CN27" s="792"/>
      <c r="CO27" s="792"/>
      <c r="CP27" s="792"/>
      <c r="CQ27" s="793"/>
      <c r="CR27" s="791"/>
      <c r="CS27" s="792"/>
      <c r="CT27" s="792"/>
      <c r="CU27" s="792"/>
      <c r="CV27" s="793"/>
      <c r="CW27" s="791"/>
      <c r="CX27" s="792"/>
      <c r="CY27" s="792"/>
      <c r="CZ27" s="792"/>
      <c r="DA27" s="793"/>
      <c r="DB27" s="791"/>
      <c r="DC27" s="792"/>
      <c r="DD27" s="792"/>
      <c r="DE27" s="792"/>
      <c r="DF27" s="793"/>
      <c r="DG27" s="791"/>
      <c r="DH27" s="792"/>
      <c r="DI27" s="792"/>
      <c r="DJ27" s="792"/>
      <c r="DK27" s="793"/>
      <c r="DL27" s="791"/>
      <c r="DM27" s="792"/>
      <c r="DN27" s="792"/>
      <c r="DO27" s="792"/>
      <c r="DP27" s="793"/>
      <c r="DQ27" s="791"/>
      <c r="DR27" s="792"/>
      <c r="DS27" s="792"/>
      <c r="DT27" s="792"/>
      <c r="DU27" s="793"/>
      <c r="DV27" s="788"/>
      <c r="DW27" s="789"/>
      <c r="DX27" s="789"/>
      <c r="DY27" s="789"/>
      <c r="DZ27" s="794"/>
      <c r="EA27" s="230"/>
    </row>
    <row r="28" spans="1:131" ht="26.25" customHeight="1" thickTop="1" x14ac:dyDescent="0.2">
      <c r="A28" s="242">
        <v>1</v>
      </c>
      <c r="B28" s="764" t="s">
        <v>390</v>
      </c>
      <c r="C28" s="765"/>
      <c r="D28" s="765"/>
      <c r="E28" s="765"/>
      <c r="F28" s="765"/>
      <c r="G28" s="765"/>
      <c r="H28" s="765"/>
      <c r="I28" s="765"/>
      <c r="J28" s="765"/>
      <c r="K28" s="765"/>
      <c r="L28" s="765"/>
      <c r="M28" s="765"/>
      <c r="N28" s="765"/>
      <c r="O28" s="765"/>
      <c r="P28" s="766"/>
      <c r="Q28" s="828">
        <v>1506</v>
      </c>
      <c r="R28" s="829"/>
      <c r="S28" s="829"/>
      <c r="T28" s="829"/>
      <c r="U28" s="829"/>
      <c r="V28" s="829">
        <v>1504</v>
      </c>
      <c r="W28" s="829"/>
      <c r="X28" s="829"/>
      <c r="Y28" s="829"/>
      <c r="Z28" s="829"/>
      <c r="AA28" s="829">
        <v>2</v>
      </c>
      <c r="AB28" s="829"/>
      <c r="AC28" s="829"/>
      <c r="AD28" s="829"/>
      <c r="AE28" s="830"/>
      <c r="AF28" s="831">
        <v>2</v>
      </c>
      <c r="AG28" s="829"/>
      <c r="AH28" s="829"/>
      <c r="AI28" s="829"/>
      <c r="AJ28" s="832"/>
      <c r="AK28" s="833">
        <v>131</v>
      </c>
      <c r="AL28" s="834"/>
      <c r="AM28" s="834"/>
      <c r="AN28" s="834"/>
      <c r="AO28" s="834"/>
      <c r="AP28" s="834" t="s">
        <v>562</v>
      </c>
      <c r="AQ28" s="834"/>
      <c r="AR28" s="834"/>
      <c r="AS28" s="834"/>
      <c r="AT28" s="834"/>
      <c r="AU28" s="834" t="s">
        <v>562</v>
      </c>
      <c r="AV28" s="834"/>
      <c r="AW28" s="834"/>
      <c r="AX28" s="834"/>
      <c r="AY28" s="834"/>
      <c r="AZ28" s="835"/>
      <c r="BA28" s="835"/>
      <c r="BB28" s="835"/>
      <c r="BC28" s="835"/>
      <c r="BD28" s="835"/>
      <c r="BE28" s="826"/>
      <c r="BF28" s="826"/>
      <c r="BG28" s="826"/>
      <c r="BH28" s="826"/>
      <c r="BI28" s="827"/>
      <c r="BJ28" s="232"/>
      <c r="BK28" s="232"/>
      <c r="BL28" s="232"/>
      <c r="BM28" s="232"/>
      <c r="BN28" s="232"/>
      <c r="BO28" s="241"/>
      <c r="BP28" s="241"/>
      <c r="BQ28" s="238">
        <v>22</v>
      </c>
      <c r="BR28" s="239"/>
      <c r="BS28" s="788"/>
      <c r="BT28" s="789"/>
      <c r="BU28" s="789"/>
      <c r="BV28" s="789"/>
      <c r="BW28" s="789"/>
      <c r="BX28" s="789"/>
      <c r="BY28" s="789"/>
      <c r="BZ28" s="789"/>
      <c r="CA28" s="789"/>
      <c r="CB28" s="789"/>
      <c r="CC28" s="789"/>
      <c r="CD28" s="789"/>
      <c r="CE28" s="789"/>
      <c r="CF28" s="789"/>
      <c r="CG28" s="790"/>
      <c r="CH28" s="791"/>
      <c r="CI28" s="792"/>
      <c r="CJ28" s="792"/>
      <c r="CK28" s="792"/>
      <c r="CL28" s="793"/>
      <c r="CM28" s="791"/>
      <c r="CN28" s="792"/>
      <c r="CO28" s="792"/>
      <c r="CP28" s="792"/>
      <c r="CQ28" s="793"/>
      <c r="CR28" s="791"/>
      <c r="CS28" s="792"/>
      <c r="CT28" s="792"/>
      <c r="CU28" s="792"/>
      <c r="CV28" s="793"/>
      <c r="CW28" s="791"/>
      <c r="CX28" s="792"/>
      <c r="CY28" s="792"/>
      <c r="CZ28" s="792"/>
      <c r="DA28" s="793"/>
      <c r="DB28" s="791"/>
      <c r="DC28" s="792"/>
      <c r="DD28" s="792"/>
      <c r="DE28" s="792"/>
      <c r="DF28" s="793"/>
      <c r="DG28" s="791"/>
      <c r="DH28" s="792"/>
      <c r="DI28" s="792"/>
      <c r="DJ28" s="792"/>
      <c r="DK28" s="793"/>
      <c r="DL28" s="791"/>
      <c r="DM28" s="792"/>
      <c r="DN28" s="792"/>
      <c r="DO28" s="792"/>
      <c r="DP28" s="793"/>
      <c r="DQ28" s="791"/>
      <c r="DR28" s="792"/>
      <c r="DS28" s="792"/>
      <c r="DT28" s="792"/>
      <c r="DU28" s="793"/>
      <c r="DV28" s="788"/>
      <c r="DW28" s="789"/>
      <c r="DX28" s="789"/>
      <c r="DY28" s="789"/>
      <c r="DZ28" s="794"/>
      <c r="EA28" s="230"/>
    </row>
    <row r="29" spans="1:131" ht="26.25" customHeight="1" x14ac:dyDescent="0.2">
      <c r="A29" s="242">
        <v>2</v>
      </c>
      <c r="B29" s="755" t="s">
        <v>391</v>
      </c>
      <c r="C29" s="756"/>
      <c r="D29" s="756"/>
      <c r="E29" s="756"/>
      <c r="F29" s="756"/>
      <c r="G29" s="756"/>
      <c r="H29" s="756"/>
      <c r="I29" s="756"/>
      <c r="J29" s="756"/>
      <c r="K29" s="756"/>
      <c r="L29" s="756"/>
      <c r="M29" s="756"/>
      <c r="N29" s="756"/>
      <c r="O29" s="756"/>
      <c r="P29" s="757"/>
      <c r="Q29" s="758">
        <v>74</v>
      </c>
      <c r="R29" s="759"/>
      <c r="S29" s="759"/>
      <c r="T29" s="759"/>
      <c r="U29" s="759"/>
      <c r="V29" s="759">
        <v>61</v>
      </c>
      <c r="W29" s="759"/>
      <c r="X29" s="759"/>
      <c r="Y29" s="759"/>
      <c r="Z29" s="759"/>
      <c r="AA29" s="759">
        <v>13</v>
      </c>
      <c r="AB29" s="759"/>
      <c r="AC29" s="759"/>
      <c r="AD29" s="759"/>
      <c r="AE29" s="760"/>
      <c r="AF29" s="761">
        <v>13</v>
      </c>
      <c r="AG29" s="762"/>
      <c r="AH29" s="762"/>
      <c r="AI29" s="762"/>
      <c r="AJ29" s="763"/>
      <c r="AK29" s="840">
        <v>11</v>
      </c>
      <c r="AL29" s="836"/>
      <c r="AM29" s="836"/>
      <c r="AN29" s="836"/>
      <c r="AO29" s="836"/>
      <c r="AP29" s="836" t="s">
        <v>562</v>
      </c>
      <c r="AQ29" s="836"/>
      <c r="AR29" s="836"/>
      <c r="AS29" s="836"/>
      <c r="AT29" s="836"/>
      <c r="AU29" s="836">
        <v>0</v>
      </c>
      <c r="AV29" s="836"/>
      <c r="AW29" s="836"/>
      <c r="AX29" s="836"/>
      <c r="AY29" s="836"/>
      <c r="AZ29" s="837"/>
      <c r="BA29" s="837"/>
      <c r="BB29" s="837"/>
      <c r="BC29" s="837"/>
      <c r="BD29" s="837"/>
      <c r="BE29" s="838"/>
      <c r="BF29" s="838"/>
      <c r="BG29" s="838"/>
      <c r="BH29" s="838"/>
      <c r="BI29" s="839"/>
      <c r="BJ29" s="232"/>
      <c r="BK29" s="232"/>
      <c r="BL29" s="232"/>
      <c r="BM29" s="232"/>
      <c r="BN29" s="232"/>
      <c r="BO29" s="241"/>
      <c r="BP29" s="241"/>
      <c r="BQ29" s="238">
        <v>23</v>
      </c>
      <c r="BR29" s="239"/>
      <c r="BS29" s="788"/>
      <c r="BT29" s="789"/>
      <c r="BU29" s="789"/>
      <c r="BV29" s="789"/>
      <c r="BW29" s="789"/>
      <c r="BX29" s="789"/>
      <c r="BY29" s="789"/>
      <c r="BZ29" s="789"/>
      <c r="CA29" s="789"/>
      <c r="CB29" s="789"/>
      <c r="CC29" s="789"/>
      <c r="CD29" s="789"/>
      <c r="CE29" s="789"/>
      <c r="CF29" s="789"/>
      <c r="CG29" s="790"/>
      <c r="CH29" s="791"/>
      <c r="CI29" s="792"/>
      <c r="CJ29" s="792"/>
      <c r="CK29" s="792"/>
      <c r="CL29" s="793"/>
      <c r="CM29" s="791"/>
      <c r="CN29" s="792"/>
      <c r="CO29" s="792"/>
      <c r="CP29" s="792"/>
      <c r="CQ29" s="793"/>
      <c r="CR29" s="791"/>
      <c r="CS29" s="792"/>
      <c r="CT29" s="792"/>
      <c r="CU29" s="792"/>
      <c r="CV29" s="793"/>
      <c r="CW29" s="791"/>
      <c r="CX29" s="792"/>
      <c r="CY29" s="792"/>
      <c r="CZ29" s="792"/>
      <c r="DA29" s="793"/>
      <c r="DB29" s="791"/>
      <c r="DC29" s="792"/>
      <c r="DD29" s="792"/>
      <c r="DE29" s="792"/>
      <c r="DF29" s="793"/>
      <c r="DG29" s="791"/>
      <c r="DH29" s="792"/>
      <c r="DI29" s="792"/>
      <c r="DJ29" s="792"/>
      <c r="DK29" s="793"/>
      <c r="DL29" s="791"/>
      <c r="DM29" s="792"/>
      <c r="DN29" s="792"/>
      <c r="DO29" s="792"/>
      <c r="DP29" s="793"/>
      <c r="DQ29" s="791"/>
      <c r="DR29" s="792"/>
      <c r="DS29" s="792"/>
      <c r="DT29" s="792"/>
      <c r="DU29" s="793"/>
      <c r="DV29" s="788"/>
      <c r="DW29" s="789"/>
      <c r="DX29" s="789"/>
      <c r="DY29" s="789"/>
      <c r="DZ29" s="794"/>
      <c r="EA29" s="230"/>
    </row>
    <row r="30" spans="1:131" ht="26.25" customHeight="1" x14ac:dyDescent="0.2">
      <c r="A30" s="242">
        <v>3</v>
      </c>
      <c r="B30" s="755" t="s">
        <v>392</v>
      </c>
      <c r="C30" s="756"/>
      <c r="D30" s="756"/>
      <c r="E30" s="756"/>
      <c r="F30" s="756"/>
      <c r="G30" s="756"/>
      <c r="H30" s="756"/>
      <c r="I30" s="756"/>
      <c r="J30" s="756"/>
      <c r="K30" s="756"/>
      <c r="L30" s="756"/>
      <c r="M30" s="756"/>
      <c r="N30" s="756"/>
      <c r="O30" s="756"/>
      <c r="P30" s="757"/>
      <c r="Q30" s="758">
        <v>1905</v>
      </c>
      <c r="R30" s="759"/>
      <c r="S30" s="759"/>
      <c r="T30" s="759"/>
      <c r="U30" s="759"/>
      <c r="V30" s="759">
        <v>1805</v>
      </c>
      <c r="W30" s="759"/>
      <c r="X30" s="759"/>
      <c r="Y30" s="759"/>
      <c r="Z30" s="759"/>
      <c r="AA30" s="759">
        <v>100</v>
      </c>
      <c r="AB30" s="759"/>
      <c r="AC30" s="759"/>
      <c r="AD30" s="759"/>
      <c r="AE30" s="760"/>
      <c r="AF30" s="761">
        <v>100</v>
      </c>
      <c r="AG30" s="762"/>
      <c r="AH30" s="762"/>
      <c r="AI30" s="762"/>
      <c r="AJ30" s="763"/>
      <c r="AK30" s="840">
        <v>242</v>
      </c>
      <c r="AL30" s="836"/>
      <c r="AM30" s="836"/>
      <c r="AN30" s="836"/>
      <c r="AO30" s="836"/>
      <c r="AP30" s="836" t="s">
        <v>562</v>
      </c>
      <c r="AQ30" s="836"/>
      <c r="AR30" s="836"/>
      <c r="AS30" s="836"/>
      <c r="AT30" s="836"/>
      <c r="AU30" s="836" t="s">
        <v>562</v>
      </c>
      <c r="AV30" s="836"/>
      <c r="AW30" s="836"/>
      <c r="AX30" s="836"/>
      <c r="AY30" s="836"/>
      <c r="AZ30" s="837"/>
      <c r="BA30" s="837"/>
      <c r="BB30" s="837"/>
      <c r="BC30" s="837"/>
      <c r="BD30" s="837"/>
      <c r="BE30" s="838"/>
      <c r="BF30" s="838"/>
      <c r="BG30" s="838"/>
      <c r="BH30" s="838"/>
      <c r="BI30" s="839"/>
      <c r="BJ30" s="232"/>
      <c r="BK30" s="232"/>
      <c r="BL30" s="232"/>
      <c r="BM30" s="232"/>
      <c r="BN30" s="232"/>
      <c r="BO30" s="241"/>
      <c r="BP30" s="241"/>
      <c r="BQ30" s="238">
        <v>24</v>
      </c>
      <c r="BR30" s="239"/>
      <c r="BS30" s="788"/>
      <c r="BT30" s="789"/>
      <c r="BU30" s="789"/>
      <c r="BV30" s="789"/>
      <c r="BW30" s="789"/>
      <c r="BX30" s="789"/>
      <c r="BY30" s="789"/>
      <c r="BZ30" s="789"/>
      <c r="CA30" s="789"/>
      <c r="CB30" s="789"/>
      <c r="CC30" s="789"/>
      <c r="CD30" s="789"/>
      <c r="CE30" s="789"/>
      <c r="CF30" s="789"/>
      <c r="CG30" s="790"/>
      <c r="CH30" s="791"/>
      <c r="CI30" s="792"/>
      <c r="CJ30" s="792"/>
      <c r="CK30" s="792"/>
      <c r="CL30" s="793"/>
      <c r="CM30" s="791"/>
      <c r="CN30" s="792"/>
      <c r="CO30" s="792"/>
      <c r="CP30" s="792"/>
      <c r="CQ30" s="793"/>
      <c r="CR30" s="791"/>
      <c r="CS30" s="792"/>
      <c r="CT30" s="792"/>
      <c r="CU30" s="792"/>
      <c r="CV30" s="793"/>
      <c r="CW30" s="791"/>
      <c r="CX30" s="792"/>
      <c r="CY30" s="792"/>
      <c r="CZ30" s="792"/>
      <c r="DA30" s="793"/>
      <c r="DB30" s="791"/>
      <c r="DC30" s="792"/>
      <c r="DD30" s="792"/>
      <c r="DE30" s="792"/>
      <c r="DF30" s="793"/>
      <c r="DG30" s="791"/>
      <c r="DH30" s="792"/>
      <c r="DI30" s="792"/>
      <c r="DJ30" s="792"/>
      <c r="DK30" s="793"/>
      <c r="DL30" s="791"/>
      <c r="DM30" s="792"/>
      <c r="DN30" s="792"/>
      <c r="DO30" s="792"/>
      <c r="DP30" s="793"/>
      <c r="DQ30" s="791"/>
      <c r="DR30" s="792"/>
      <c r="DS30" s="792"/>
      <c r="DT30" s="792"/>
      <c r="DU30" s="793"/>
      <c r="DV30" s="788"/>
      <c r="DW30" s="789"/>
      <c r="DX30" s="789"/>
      <c r="DY30" s="789"/>
      <c r="DZ30" s="794"/>
      <c r="EA30" s="230"/>
    </row>
    <row r="31" spans="1:131" ht="26.25" customHeight="1" x14ac:dyDescent="0.2">
      <c r="A31" s="242">
        <v>4</v>
      </c>
      <c r="B31" s="755" t="s">
        <v>393</v>
      </c>
      <c r="C31" s="756"/>
      <c r="D31" s="756"/>
      <c r="E31" s="756"/>
      <c r="F31" s="756"/>
      <c r="G31" s="756"/>
      <c r="H31" s="756"/>
      <c r="I31" s="756"/>
      <c r="J31" s="756"/>
      <c r="K31" s="756"/>
      <c r="L31" s="756"/>
      <c r="M31" s="756"/>
      <c r="N31" s="756"/>
      <c r="O31" s="756"/>
      <c r="P31" s="757"/>
      <c r="Q31" s="758">
        <v>232</v>
      </c>
      <c r="R31" s="759"/>
      <c r="S31" s="759"/>
      <c r="T31" s="759"/>
      <c r="U31" s="759"/>
      <c r="V31" s="759">
        <v>232</v>
      </c>
      <c r="W31" s="759"/>
      <c r="X31" s="759"/>
      <c r="Y31" s="759"/>
      <c r="Z31" s="759"/>
      <c r="AA31" s="759">
        <v>0</v>
      </c>
      <c r="AB31" s="759"/>
      <c r="AC31" s="759"/>
      <c r="AD31" s="759"/>
      <c r="AE31" s="760"/>
      <c r="AF31" s="761">
        <v>0</v>
      </c>
      <c r="AG31" s="762"/>
      <c r="AH31" s="762"/>
      <c r="AI31" s="762"/>
      <c r="AJ31" s="763"/>
      <c r="AK31" s="840">
        <v>68</v>
      </c>
      <c r="AL31" s="836"/>
      <c r="AM31" s="836"/>
      <c r="AN31" s="836"/>
      <c r="AO31" s="836"/>
      <c r="AP31" s="836" t="s">
        <v>562</v>
      </c>
      <c r="AQ31" s="836"/>
      <c r="AR31" s="836"/>
      <c r="AS31" s="836"/>
      <c r="AT31" s="836"/>
      <c r="AU31" s="836" t="s">
        <v>562</v>
      </c>
      <c r="AV31" s="836"/>
      <c r="AW31" s="836"/>
      <c r="AX31" s="836"/>
      <c r="AY31" s="836"/>
      <c r="AZ31" s="837"/>
      <c r="BA31" s="837"/>
      <c r="BB31" s="837"/>
      <c r="BC31" s="837"/>
      <c r="BD31" s="837"/>
      <c r="BE31" s="838"/>
      <c r="BF31" s="838"/>
      <c r="BG31" s="838"/>
      <c r="BH31" s="838"/>
      <c r="BI31" s="839"/>
      <c r="BJ31" s="232"/>
      <c r="BK31" s="232"/>
      <c r="BL31" s="232"/>
      <c r="BM31" s="232"/>
      <c r="BN31" s="232"/>
      <c r="BO31" s="241"/>
      <c r="BP31" s="241"/>
      <c r="BQ31" s="238">
        <v>25</v>
      </c>
      <c r="BR31" s="239"/>
      <c r="BS31" s="788"/>
      <c r="BT31" s="789"/>
      <c r="BU31" s="789"/>
      <c r="BV31" s="789"/>
      <c r="BW31" s="789"/>
      <c r="BX31" s="789"/>
      <c r="BY31" s="789"/>
      <c r="BZ31" s="789"/>
      <c r="CA31" s="789"/>
      <c r="CB31" s="789"/>
      <c r="CC31" s="789"/>
      <c r="CD31" s="789"/>
      <c r="CE31" s="789"/>
      <c r="CF31" s="789"/>
      <c r="CG31" s="790"/>
      <c r="CH31" s="791"/>
      <c r="CI31" s="792"/>
      <c r="CJ31" s="792"/>
      <c r="CK31" s="792"/>
      <c r="CL31" s="793"/>
      <c r="CM31" s="791"/>
      <c r="CN31" s="792"/>
      <c r="CO31" s="792"/>
      <c r="CP31" s="792"/>
      <c r="CQ31" s="793"/>
      <c r="CR31" s="791"/>
      <c r="CS31" s="792"/>
      <c r="CT31" s="792"/>
      <c r="CU31" s="792"/>
      <c r="CV31" s="793"/>
      <c r="CW31" s="791"/>
      <c r="CX31" s="792"/>
      <c r="CY31" s="792"/>
      <c r="CZ31" s="792"/>
      <c r="DA31" s="793"/>
      <c r="DB31" s="791"/>
      <c r="DC31" s="792"/>
      <c r="DD31" s="792"/>
      <c r="DE31" s="792"/>
      <c r="DF31" s="793"/>
      <c r="DG31" s="791"/>
      <c r="DH31" s="792"/>
      <c r="DI31" s="792"/>
      <c r="DJ31" s="792"/>
      <c r="DK31" s="793"/>
      <c r="DL31" s="791"/>
      <c r="DM31" s="792"/>
      <c r="DN31" s="792"/>
      <c r="DO31" s="792"/>
      <c r="DP31" s="793"/>
      <c r="DQ31" s="791"/>
      <c r="DR31" s="792"/>
      <c r="DS31" s="792"/>
      <c r="DT31" s="792"/>
      <c r="DU31" s="793"/>
      <c r="DV31" s="788"/>
      <c r="DW31" s="789"/>
      <c r="DX31" s="789"/>
      <c r="DY31" s="789"/>
      <c r="DZ31" s="794"/>
      <c r="EA31" s="230"/>
    </row>
    <row r="32" spans="1:131" ht="26.25" customHeight="1" x14ac:dyDescent="0.2">
      <c r="A32" s="242">
        <v>5</v>
      </c>
      <c r="B32" s="755" t="s">
        <v>394</v>
      </c>
      <c r="C32" s="756"/>
      <c r="D32" s="756"/>
      <c r="E32" s="756"/>
      <c r="F32" s="756"/>
      <c r="G32" s="756"/>
      <c r="H32" s="756"/>
      <c r="I32" s="756"/>
      <c r="J32" s="756"/>
      <c r="K32" s="756"/>
      <c r="L32" s="756"/>
      <c r="M32" s="756"/>
      <c r="N32" s="756"/>
      <c r="O32" s="756"/>
      <c r="P32" s="757"/>
      <c r="Q32" s="758">
        <v>198</v>
      </c>
      <c r="R32" s="759"/>
      <c r="S32" s="759"/>
      <c r="T32" s="759"/>
      <c r="U32" s="759"/>
      <c r="V32" s="759">
        <v>178</v>
      </c>
      <c r="W32" s="759"/>
      <c r="X32" s="759"/>
      <c r="Y32" s="759"/>
      <c r="Z32" s="759"/>
      <c r="AA32" s="759">
        <v>18</v>
      </c>
      <c r="AB32" s="759"/>
      <c r="AC32" s="759"/>
      <c r="AD32" s="759"/>
      <c r="AE32" s="760"/>
      <c r="AF32" s="761">
        <v>7</v>
      </c>
      <c r="AG32" s="762"/>
      <c r="AH32" s="762"/>
      <c r="AI32" s="762"/>
      <c r="AJ32" s="763"/>
      <c r="AK32" s="840">
        <v>30</v>
      </c>
      <c r="AL32" s="836"/>
      <c r="AM32" s="836"/>
      <c r="AN32" s="836"/>
      <c r="AO32" s="836"/>
      <c r="AP32" s="836">
        <v>324</v>
      </c>
      <c r="AQ32" s="836"/>
      <c r="AR32" s="836"/>
      <c r="AS32" s="836"/>
      <c r="AT32" s="836"/>
      <c r="AU32" s="836">
        <v>63</v>
      </c>
      <c r="AV32" s="836"/>
      <c r="AW32" s="836"/>
      <c r="AX32" s="836"/>
      <c r="AY32" s="836"/>
      <c r="AZ32" s="837"/>
      <c r="BA32" s="837"/>
      <c r="BB32" s="837"/>
      <c r="BC32" s="837"/>
      <c r="BD32" s="837"/>
      <c r="BE32" s="838" t="s">
        <v>395</v>
      </c>
      <c r="BF32" s="838"/>
      <c r="BG32" s="838"/>
      <c r="BH32" s="838"/>
      <c r="BI32" s="839"/>
      <c r="BJ32" s="232"/>
      <c r="BK32" s="232"/>
      <c r="BL32" s="232"/>
      <c r="BM32" s="232"/>
      <c r="BN32" s="232"/>
      <c r="BO32" s="241"/>
      <c r="BP32" s="241"/>
      <c r="BQ32" s="238">
        <v>26</v>
      </c>
      <c r="BR32" s="239"/>
      <c r="BS32" s="788"/>
      <c r="BT32" s="789"/>
      <c r="BU32" s="789"/>
      <c r="BV32" s="789"/>
      <c r="BW32" s="789"/>
      <c r="BX32" s="789"/>
      <c r="BY32" s="789"/>
      <c r="BZ32" s="789"/>
      <c r="CA32" s="789"/>
      <c r="CB32" s="789"/>
      <c r="CC32" s="789"/>
      <c r="CD32" s="789"/>
      <c r="CE32" s="789"/>
      <c r="CF32" s="789"/>
      <c r="CG32" s="790"/>
      <c r="CH32" s="791"/>
      <c r="CI32" s="792"/>
      <c r="CJ32" s="792"/>
      <c r="CK32" s="792"/>
      <c r="CL32" s="793"/>
      <c r="CM32" s="791"/>
      <c r="CN32" s="792"/>
      <c r="CO32" s="792"/>
      <c r="CP32" s="792"/>
      <c r="CQ32" s="793"/>
      <c r="CR32" s="791"/>
      <c r="CS32" s="792"/>
      <c r="CT32" s="792"/>
      <c r="CU32" s="792"/>
      <c r="CV32" s="793"/>
      <c r="CW32" s="791"/>
      <c r="CX32" s="792"/>
      <c r="CY32" s="792"/>
      <c r="CZ32" s="792"/>
      <c r="DA32" s="793"/>
      <c r="DB32" s="791"/>
      <c r="DC32" s="792"/>
      <c r="DD32" s="792"/>
      <c r="DE32" s="792"/>
      <c r="DF32" s="793"/>
      <c r="DG32" s="791"/>
      <c r="DH32" s="792"/>
      <c r="DI32" s="792"/>
      <c r="DJ32" s="792"/>
      <c r="DK32" s="793"/>
      <c r="DL32" s="791"/>
      <c r="DM32" s="792"/>
      <c r="DN32" s="792"/>
      <c r="DO32" s="792"/>
      <c r="DP32" s="793"/>
      <c r="DQ32" s="791"/>
      <c r="DR32" s="792"/>
      <c r="DS32" s="792"/>
      <c r="DT32" s="792"/>
      <c r="DU32" s="793"/>
      <c r="DV32" s="788"/>
      <c r="DW32" s="789"/>
      <c r="DX32" s="789"/>
      <c r="DY32" s="789"/>
      <c r="DZ32" s="794"/>
      <c r="EA32" s="230"/>
    </row>
    <row r="33" spans="1:131" ht="26.25" customHeight="1" x14ac:dyDescent="0.2">
      <c r="A33" s="242">
        <v>6</v>
      </c>
      <c r="B33" s="755" t="s">
        <v>396</v>
      </c>
      <c r="C33" s="756"/>
      <c r="D33" s="756"/>
      <c r="E33" s="756"/>
      <c r="F33" s="756"/>
      <c r="G33" s="756"/>
      <c r="H33" s="756"/>
      <c r="I33" s="756"/>
      <c r="J33" s="756"/>
      <c r="K33" s="756"/>
      <c r="L33" s="756"/>
      <c r="M33" s="756"/>
      <c r="N33" s="756"/>
      <c r="O33" s="756"/>
      <c r="P33" s="757"/>
      <c r="Q33" s="758">
        <v>188</v>
      </c>
      <c r="R33" s="759"/>
      <c r="S33" s="759"/>
      <c r="T33" s="759"/>
      <c r="U33" s="759"/>
      <c r="V33" s="759">
        <v>186</v>
      </c>
      <c r="W33" s="759"/>
      <c r="X33" s="759"/>
      <c r="Y33" s="759"/>
      <c r="Z33" s="759"/>
      <c r="AA33" s="759">
        <v>1</v>
      </c>
      <c r="AB33" s="759"/>
      <c r="AC33" s="759"/>
      <c r="AD33" s="759"/>
      <c r="AE33" s="760"/>
      <c r="AF33" s="761">
        <v>1</v>
      </c>
      <c r="AG33" s="762"/>
      <c r="AH33" s="762"/>
      <c r="AI33" s="762"/>
      <c r="AJ33" s="763"/>
      <c r="AK33" s="840">
        <v>39</v>
      </c>
      <c r="AL33" s="836"/>
      <c r="AM33" s="836"/>
      <c r="AN33" s="836"/>
      <c r="AO33" s="836"/>
      <c r="AP33" s="836">
        <v>277</v>
      </c>
      <c r="AQ33" s="836"/>
      <c r="AR33" s="836"/>
      <c r="AS33" s="836"/>
      <c r="AT33" s="836"/>
      <c r="AU33" s="836">
        <v>194</v>
      </c>
      <c r="AV33" s="836"/>
      <c r="AW33" s="836"/>
      <c r="AX33" s="836"/>
      <c r="AY33" s="836"/>
      <c r="AZ33" s="837"/>
      <c r="BA33" s="837"/>
      <c r="BB33" s="837"/>
      <c r="BC33" s="837"/>
      <c r="BD33" s="837"/>
      <c r="BE33" s="838" t="s">
        <v>397</v>
      </c>
      <c r="BF33" s="838"/>
      <c r="BG33" s="838"/>
      <c r="BH33" s="838"/>
      <c r="BI33" s="839"/>
      <c r="BJ33" s="232"/>
      <c r="BK33" s="232"/>
      <c r="BL33" s="232"/>
      <c r="BM33" s="232"/>
      <c r="BN33" s="232"/>
      <c r="BO33" s="241"/>
      <c r="BP33" s="241"/>
      <c r="BQ33" s="238">
        <v>27</v>
      </c>
      <c r="BR33" s="239"/>
      <c r="BS33" s="788"/>
      <c r="BT33" s="789"/>
      <c r="BU33" s="789"/>
      <c r="BV33" s="789"/>
      <c r="BW33" s="789"/>
      <c r="BX33" s="789"/>
      <c r="BY33" s="789"/>
      <c r="BZ33" s="789"/>
      <c r="CA33" s="789"/>
      <c r="CB33" s="789"/>
      <c r="CC33" s="789"/>
      <c r="CD33" s="789"/>
      <c r="CE33" s="789"/>
      <c r="CF33" s="789"/>
      <c r="CG33" s="790"/>
      <c r="CH33" s="791"/>
      <c r="CI33" s="792"/>
      <c r="CJ33" s="792"/>
      <c r="CK33" s="792"/>
      <c r="CL33" s="793"/>
      <c r="CM33" s="791"/>
      <c r="CN33" s="792"/>
      <c r="CO33" s="792"/>
      <c r="CP33" s="792"/>
      <c r="CQ33" s="793"/>
      <c r="CR33" s="791"/>
      <c r="CS33" s="792"/>
      <c r="CT33" s="792"/>
      <c r="CU33" s="792"/>
      <c r="CV33" s="793"/>
      <c r="CW33" s="791"/>
      <c r="CX33" s="792"/>
      <c r="CY33" s="792"/>
      <c r="CZ33" s="792"/>
      <c r="DA33" s="793"/>
      <c r="DB33" s="791"/>
      <c r="DC33" s="792"/>
      <c r="DD33" s="792"/>
      <c r="DE33" s="792"/>
      <c r="DF33" s="793"/>
      <c r="DG33" s="791"/>
      <c r="DH33" s="792"/>
      <c r="DI33" s="792"/>
      <c r="DJ33" s="792"/>
      <c r="DK33" s="793"/>
      <c r="DL33" s="791"/>
      <c r="DM33" s="792"/>
      <c r="DN33" s="792"/>
      <c r="DO33" s="792"/>
      <c r="DP33" s="793"/>
      <c r="DQ33" s="791"/>
      <c r="DR33" s="792"/>
      <c r="DS33" s="792"/>
      <c r="DT33" s="792"/>
      <c r="DU33" s="793"/>
      <c r="DV33" s="788"/>
      <c r="DW33" s="789"/>
      <c r="DX33" s="789"/>
      <c r="DY33" s="789"/>
      <c r="DZ33" s="794"/>
      <c r="EA33" s="230"/>
    </row>
    <row r="34" spans="1:131" ht="26.25" customHeight="1" x14ac:dyDescent="0.2">
      <c r="A34" s="242">
        <v>7</v>
      </c>
      <c r="B34" s="755" t="s">
        <v>143</v>
      </c>
      <c r="C34" s="756"/>
      <c r="D34" s="756"/>
      <c r="E34" s="756"/>
      <c r="F34" s="756"/>
      <c r="G34" s="756"/>
      <c r="H34" s="756"/>
      <c r="I34" s="756"/>
      <c r="J34" s="756"/>
      <c r="K34" s="756"/>
      <c r="L34" s="756"/>
      <c r="M34" s="756"/>
      <c r="N34" s="756"/>
      <c r="O34" s="756"/>
      <c r="P34" s="757"/>
      <c r="Q34" s="758">
        <v>487</v>
      </c>
      <c r="R34" s="759"/>
      <c r="S34" s="759"/>
      <c r="T34" s="759"/>
      <c r="U34" s="759"/>
      <c r="V34" s="759">
        <v>498</v>
      </c>
      <c r="W34" s="759"/>
      <c r="X34" s="759"/>
      <c r="Y34" s="759"/>
      <c r="Z34" s="759"/>
      <c r="AA34" s="759">
        <v>-11</v>
      </c>
      <c r="AB34" s="759"/>
      <c r="AC34" s="759"/>
      <c r="AD34" s="759"/>
      <c r="AE34" s="760"/>
      <c r="AF34" s="761">
        <v>-11</v>
      </c>
      <c r="AG34" s="762"/>
      <c r="AH34" s="762"/>
      <c r="AI34" s="762"/>
      <c r="AJ34" s="763"/>
      <c r="AK34" s="840">
        <v>211</v>
      </c>
      <c r="AL34" s="836"/>
      <c r="AM34" s="836"/>
      <c r="AN34" s="836"/>
      <c r="AO34" s="836"/>
      <c r="AP34" s="836">
        <v>2102</v>
      </c>
      <c r="AQ34" s="836"/>
      <c r="AR34" s="836"/>
      <c r="AS34" s="836"/>
      <c r="AT34" s="836"/>
      <c r="AU34" s="836">
        <v>1927</v>
      </c>
      <c r="AV34" s="836"/>
      <c r="AW34" s="836"/>
      <c r="AX34" s="836"/>
      <c r="AY34" s="836"/>
      <c r="AZ34" s="837"/>
      <c r="BA34" s="837"/>
      <c r="BB34" s="837"/>
      <c r="BC34" s="837"/>
      <c r="BD34" s="837"/>
      <c r="BE34" s="838" t="s">
        <v>397</v>
      </c>
      <c r="BF34" s="838"/>
      <c r="BG34" s="838"/>
      <c r="BH34" s="838"/>
      <c r="BI34" s="839"/>
      <c r="BJ34" s="232"/>
      <c r="BK34" s="232"/>
      <c r="BL34" s="232"/>
      <c r="BM34" s="232"/>
      <c r="BN34" s="232"/>
      <c r="BO34" s="241"/>
      <c r="BP34" s="241"/>
      <c r="BQ34" s="238">
        <v>28</v>
      </c>
      <c r="BR34" s="239"/>
      <c r="BS34" s="788"/>
      <c r="BT34" s="789"/>
      <c r="BU34" s="789"/>
      <c r="BV34" s="789"/>
      <c r="BW34" s="789"/>
      <c r="BX34" s="789"/>
      <c r="BY34" s="789"/>
      <c r="BZ34" s="789"/>
      <c r="CA34" s="789"/>
      <c r="CB34" s="789"/>
      <c r="CC34" s="789"/>
      <c r="CD34" s="789"/>
      <c r="CE34" s="789"/>
      <c r="CF34" s="789"/>
      <c r="CG34" s="790"/>
      <c r="CH34" s="791"/>
      <c r="CI34" s="792"/>
      <c r="CJ34" s="792"/>
      <c r="CK34" s="792"/>
      <c r="CL34" s="793"/>
      <c r="CM34" s="791"/>
      <c r="CN34" s="792"/>
      <c r="CO34" s="792"/>
      <c r="CP34" s="792"/>
      <c r="CQ34" s="793"/>
      <c r="CR34" s="791"/>
      <c r="CS34" s="792"/>
      <c r="CT34" s="792"/>
      <c r="CU34" s="792"/>
      <c r="CV34" s="793"/>
      <c r="CW34" s="791"/>
      <c r="CX34" s="792"/>
      <c r="CY34" s="792"/>
      <c r="CZ34" s="792"/>
      <c r="DA34" s="793"/>
      <c r="DB34" s="791"/>
      <c r="DC34" s="792"/>
      <c r="DD34" s="792"/>
      <c r="DE34" s="792"/>
      <c r="DF34" s="793"/>
      <c r="DG34" s="791"/>
      <c r="DH34" s="792"/>
      <c r="DI34" s="792"/>
      <c r="DJ34" s="792"/>
      <c r="DK34" s="793"/>
      <c r="DL34" s="791"/>
      <c r="DM34" s="792"/>
      <c r="DN34" s="792"/>
      <c r="DO34" s="792"/>
      <c r="DP34" s="793"/>
      <c r="DQ34" s="791"/>
      <c r="DR34" s="792"/>
      <c r="DS34" s="792"/>
      <c r="DT34" s="792"/>
      <c r="DU34" s="793"/>
      <c r="DV34" s="788"/>
      <c r="DW34" s="789"/>
      <c r="DX34" s="789"/>
      <c r="DY34" s="789"/>
      <c r="DZ34" s="794"/>
      <c r="EA34" s="230"/>
    </row>
    <row r="35" spans="1:131" ht="26.25" customHeight="1" x14ac:dyDescent="0.2">
      <c r="A35" s="242">
        <v>8</v>
      </c>
      <c r="B35" s="755"/>
      <c r="C35" s="756"/>
      <c r="D35" s="756"/>
      <c r="E35" s="756"/>
      <c r="F35" s="756"/>
      <c r="G35" s="756"/>
      <c r="H35" s="756"/>
      <c r="I35" s="756"/>
      <c r="J35" s="756"/>
      <c r="K35" s="756"/>
      <c r="L35" s="756"/>
      <c r="M35" s="756"/>
      <c r="N35" s="756"/>
      <c r="O35" s="756"/>
      <c r="P35" s="757"/>
      <c r="Q35" s="758"/>
      <c r="R35" s="759"/>
      <c r="S35" s="759"/>
      <c r="T35" s="759"/>
      <c r="U35" s="759"/>
      <c r="V35" s="759"/>
      <c r="W35" s="759"/>
      <c r="X35" s="759"/>
      <c r="Y35" s="759"/>
      <c r="Z35" s="759"/>
      <c r="AA35" s="759"/>
      <c r="AB35" s="759"/>
      <c r="AC35" s="759"/>
      <c r="AD35" s="759"/>
      <c r="AE35" s="760"/>
      <c r="AF35" s="761"/>
      <c r="AG35" s="762"/>
      <c r="AH35" s="762"/>
      <c r="AI35" s="762"/>
      <c r="AJ35" s="763"/>
      <c r="AK35" s="840"/>
      <c r="AL35" s="836"/>
      <c r="AM35" s="836"/>
      <c r="AN35" s="836"/>
      <c r="AO35" s="836"/>
      <c r="AP35" s="836"/>
      <c r="AQ35" s="836"/>
      <c r="AR35" s="836"/>
      <c r="AS35" s="836"/>
      <c r="AT35" s="836"/>
      <c r="AU35" s="836"/>
      <c r="AV35" s="836"/>
      <c r="AW35" s="836"/>
      <c r="AX35" s="836"/>
      <c r="AY35" s="836"/>
      <c r="AZ35" s="837"/>
      <c r="BA35" s="837"/>
      <c r="BB35" s="837"/>
      <c r="BC35" s="837"/>
      <c r="BD35" s="837"/>
      <c r="BE35" s="838"/>
      <c r="BF35" s="838"/>
      <c r="BG35" s="838"/>
      <c r="BH35" s="838"/>
      <c r="BI35" s="839"/>
      <c r="BJ35" s="232"/>
      <c r="BK35" s="232"/>
      <c r="BL35" s="232"/>
      <c r="BM35" s="232"/>
      <c r="BN35" s="232"/>
      <c r="BO35" s="241"/>
      <c r="BP35" s="241"/>
      <c r="BQ35" s="238">
        <v>29</v>
      </c>
      <c r="BR35" s="239"/>
      <c r="BS35" s="788"/>
      <c r="BT35" s="789"/>
      <c r="BU35" s="789"/>
      <c r="BV35" s="789"/>
      <c r="BW35" s="789"/>
      <c r="BX35" s="789"/>
      <c r="BY35" s="789"/>
      <c r="BZ35" s="789"/>
      <c r="CA35" s="789"/>
      <c r="CB35" s="789"/>
      <c r="CC35" s="789"/>
      <c r="CD35" s="789"/>
      <c r="CE35" s="789"/>
      <c r="CF35" s="789"/>
      <c r="CG35" s="790"/>
      <c r="CH35" s="791"/>
      <c r="CI35" s="792"/>
      <c r="CJ35" s="792"/>
      <c r="CK35" s="792"/>
      <c r="CL35" s="793"/>
      <c r="CM35" s="791"/>
      <c r="CN35" s="792"/>
      <c r="CO35" s="792"/>
      <c r="CP35" s="792"/>
      <c r="CQ35" s="793"/>
      <c r="CR35" s="791"/>
      <c r="CS35" s="792"/>
      <c r="CT35" s="792"/>
      <c r="CU35" s="792"/>
      <c r="CV35" s="793"/>
      <c r="CW35" s="791"/>
      <c r="CX35" s="792"/>
      <c r="CY35" s="792"/>
      <c r="CZ35" s="792"/>
      <c r="DA35" s="793"/>
      <c r="DB35" s="791"/>
      <c r="DC35" s="792"/>
      <c r="DD35" s="792"/>
      <c r="DE35" s="792"/>
      <c r="DF35" s="793"/>
      <c r="DG35" s="791"/>
      <c r="DH35" s="792"/>
      <c r="DI35" s="792"/>
      <c r="DJ35" s="792"/>
      <c r="DK35" s="793"/>
      <c r="DL35" s="791"/>
      <c r="DM35" s="792"/>
      <c r="DN35" s="792"/>
      <c r="DO35" s="792"/>
      <c r="DP35" s="793"/>
      <c r="DQ35" s="791"/>
      <c r="DR35" s="792"/>
      <c r="DS35" s="792"/>
      <c r="DT35" s="792"/>
      <c r="DU35" s="793"/>
      <c r="DV35" s="788"/>
      <c r="DW35" s="789"/>
      <c r="DX35" s="789"/>
      <c r="DY35" s="789"/>
      <c r="DZ35" s="794"/>
      <c r="EA35" s="230"/>
    </row>
    <row r="36" spans="1:131" ht="26.25" customHeight="1" x14ac:dyDescent="0.2">
      <c r="A36" s="242">
        <v>9</v>
      </c>
      <c r="B36" s="755"/>
      <c r="C36" s="756"/>
      <c r="D36" s="756"/>
      <c r="E36" s="756"/>
      <c r="F36" s="756"/>
      <c r="G36" s="756"/>
      <c r="H36" s="756"/>
      <c r="I36" s="756"/>
      <c r="J36" s="756"/>
      <c r="K36" s="756"/>
      <c r="L36" s="756"/>
      <c r="M36" s="756"/>
      <c r="N36" s="756"/>
      <c r="O36" s="756"/>
      <c r="P36" s="757"/>
      <c r="Q36" s="758"/>
      <c r="R36" s="759"/>
      <c r="S36" s="759"/>
      <c r="T36" s="759"/>
      <c r="U36" s="759"/>
      <c r="V36" s="759"/>
      <c r="W36" s="759"/>
      <c r="X36" s="759"/>
      <c r="Y36" s="759"/>
      <c r="Z36" s="759"/>
      <c r="AA36" s="759"/>
      <c r="AB36" s="759"/>
      <c r="AC36" s="759"/>
      <c r="AD36" s="759"/>
      <c r="AE36" s="760"/>
      <c r="AF36" s="761"/>
      <c r="AG36" s="762"/>
      <c r="AH36" s="762"/>
      <c r="AI36" s="762"/>
      <c r="AJ36" s="763"/>
      <c r="AK36" s="840"/>
      <c r="AL36" s="836"/>
      <c r="AM36" s="836"/>
      <c r="AN36" s="836"/>
      <c r="AO36" s="836"/>
      <c r="AP36" s="836"/>
      <c r="AQ36" s="836"/>
      <c r="AR36" s="836"/>
      <c r="AS36" s="836"/>
      <c r="AT36" s="836"/>
      <c r="AU36" s="836"/>
      <c r="AV36" s="836"/>
      <c r="AW36" s="836"/>
      <c r="AX36" s="836"/>
      <c r="AY36" s="836"/>
      <c r="AZ36" s="837"/>
      <c r="BA36" s="837"/>
      <c r="BB36" s="837"/>
      <c r="BC36" s="837"/>
      <c r="BD36" s="837"/>
      <c r="BE36" s="838"/>
      <c r="BF36" s="838"/>
      <c r="BG36" s="838"/>
      <c r="BH36" s="838"/>
      <c r="BI36" s="839"/>
      <c r="BJ36" s="232"/>
      <c r="BK36" s="232"/>
      <c r="BL36" s="232"/>
      <c r="BM36" s="232"/>
      <c r="BN36" s="232"/>
      <c r="BO36" s="241"/>
      <c r="BP36" s="241"/>
      <c r="BQ36" s="238">
        <v>30</v>
      </c>
      <c r="BR36" s="239"/>
      <c r="BS36" s="788"/>
      <c r="BT36" s="789"/>
      <c r="BU36" s="789"/>
      <c r="BV36" s="789"/>
      <c r="BW36" s="789"/>
      <c r="BX36" s="789"/>
      <c r="BY36" s="789"/>
      <c r="BZ36" s="789"/>
      <c r="CA36" s="789"/>
      <c r="CB36" s="789"/>
      <c r="CC36" s="789"/>
      <c r="CD36" s="789"/>
      <c r="CE36" s="789"/>
      <c r="CF36" s="789"/>
      <c r="CG36" s="790"/>
      <c r="CH36" s="791"/>
      <c r="CI36" s="792"/>
      <c r="CJ36" s="792"/>
      <c r="CK36" s="792"/>
      <c r="CL36" s="793"/>
      <c r="CM36" s="791"/>
      <c r="CN36" s="792"/>
      <c r="CO36" s="792"/>
      <c r="CP36" s="792"/>
      <c r="CQ36" s="793"/>
      <c r="CR36" s="791"/>
      <c r="CS36" s="792"/>
      <c r="CT36" s="792"/>
      <c r="CU36" s="792"/>
      <c r="CV36" s="793"/>
      <c r="CW36" s="791"/>
      <c r="CX36" s="792"/>
      <c r="CY36" s="792"/>
      <c r="CZ36" s="792"/>
      <c r="DA36" s="793"/>
      <c r="DB36" s="791"/>
      <c r="DC36" s="792"/>
      <c r="DD36" s="792"/>
      <c r="DE36" s="792"/>
      <c r="DF36" s="793"/>
      <c r="DG36" s="791"/>
      <c r="DH36" s="792"/>
      <c r="DI36" s="792"/>
      <c r="DJ36" s="792"/>
      <c r="DK36" s="793"/>
      <c r="DL36" s="791"/>
      <c r="DM36" s="792"/>
      <c r="DN36" s="792"/>
      <c r="DO36" s="792"/>
      <c r="DP36" s="793"/>
      <c r="DQ36" s="791"/>
      <c r="DR36" s="792"/>
      <c r="DS36" s="792"/>
      <c r="DT36" s="792"/>
      <c r="DU36" s="793"/>
      <c r="DV36" s="788"/>
      <c r="DW36" s="789"/>
      <c r="DX36" s="789"/>
      <c r="DY36" s="789"/>
      <c r="DZ36" s="794"/>
      <c r="EA36" s="230"/>
    </row>
    <row r="37" spans="1:131" ht="26.25" customHeight="1" x14ac:dyDescent="0.2">
      <c r="A37" s="242">
        <v>10</v>
      </c>
      <c r="B37" s="755"/>
      <c r="C37" s="756"/>
      <c r="D37" s="756"/>
      <c r="E37" s="756"/>
      <c r="F37" s="756"/>
      <c r="G37" s="756"/>
      <c r="H37" s="756"/>
      <c r="I37" s="756"/>
      <c r="J37" s="756"/>
      <c r="K37" s="756"/>
      <c r="L37" s="756"/>
      <c r="M37" s="756"/>
      <c r="N37" s="756"/>
      <c r="O37" s="756"/>
      <c r="P37" s="757"/>
      <c r="Q37" s="758"/>
      <c r="R37" s="759"/>
      <c r="S37" s="759"/>
      <c r="T37" s="759"/>
      <c r="U37" s="759"/>
      <c r="V37" s="759"/>
      <c r="W37" s="759"/>
      <c r="X37" s="759"/>
      <c r="Y37" s="759"/>
      <c r="Z37" s="759"/>
      <c r="AA37" s="759"/>
      <c r="AB37" s="759"/>
      <c r="AC37" s="759"/>
      <c r="AD37" s="759"/>
      <c r="AE37" s="760"/>
      <c r="AF37" s="761"/>
      <c r="AG37" s="762"/>
      <c r="AH37" s="762"/>
      <c r="AI37" s="762"/>
      <c r="AJ37" s="763"/>
      <c r="AK37" s="840"/>
      <c r="AL37" s="836"/>
      <c r="AM37" s="836"/>
      <c r="AN37" s="836"/>
      <c r="AO37" s="836"/>
      <c r="AP37" s="836"/>
      <c r="AQ37" s="836"/>
      <c r="AR37" s="836"/>
      <c r="AS37" s="836"/>
      <c r="AT37" s="836"/>
      <c r="AU37" s="836"/>
      <c r="AV37" s="836"/>
      <c r="AW37" s="836"/>
      <c r="AX37" s="836"/>
      <c r="AY37" s="836"/>
      <c r="AZ37" s="837"/>
      <c r="BA37" s="837"/>
      <c r="BB37" s="837"/>
      <c r="BC37" s="837"/>
      <c r="BD37" s="837"/>
      <c r="BE37" s="838"/>
      <c r="BF37" s="838"/>
      <c r="BG37" s="838"/>
      <c r="BH37" s="838"/>
      <c r="BI37" s="839"/>
      <c r="BJ37" s="232"/>
      <c r="BK37" s="232"/>
      <c r="BL37" s="232"/>
      <c r="BM37" s="232"/>
      <c r="BN37" s="232"/>
      <c r="BO37" s="241"/>
      <c r="BP37" s="241"/>
      <c r="BQ37" s="238">
        <v>31</v>
      </c>
      <c r="BR37" s="239"/>
      <c r="BS37" s="788"/>
      <c r="BT37" s="789"/>
      <c r="BU37" s="789"/>
      <c r="BV37" s="789"/>
      <c r="BW37" s="789"/>
      <c r="BX37" s="789"/>
      <c r="BY37" s="789"/>
      <c r="BZ37" s="789"/>
      <c r="CA37" s="789"/>
      <c r="CB37" s="789"/>
      <c r="CC37" s="789"/>
      <c r="CD37" s="789"/>
      <c r="CE37" s="789"/>
      <c r="CF37" s="789"/>
      <c r="CG37" s="790"/>
      <c r="CH37" s="791"/>
      <c r="CI37" s="792"/>
      <c r="CJ37" s="792"/>
      <c r="CK37" s="792"/>
      <c r="CL37" s="793"/>
      <c r="CM37" s="791"/>
      <c r="CN37" s="792"/>
      <c r="CO37" s="792"/>
      <c r="CP37" s="792"/>
      <c r="CQ37" s="793"/>
      <c r="CR37" s="791"/>
      <c r="CS37" s="792"/>
      <c r="CT37" s="792"/>
      <c r="CU37" s="792"/>
      <c r="CV37" s="793"/>
      <c r="CW37" s="791"/>
      <c r="CX37" s="792"/>
      <c r="CY37" s="792"/>
      <c r="CZ37" s="792"/>
      <c r="DA37" s="793"/>
      <c r="DB37" s="791"/>
      <c r="DC37" s="792"/>
      <c r="DD37" s="792"/>
      <c r="DE37" s="792"/>
      <c r="DF37" s="793"/>
      <c r="DG37" s="791"/>
      <c r="DH37" s="792"/>
      <c r="DI37" s="792"/>
      <c r="DJ37" s="792"/>
      <c r="DK37" s="793"/>
      <c r="DL37" s="791"/>
      <c r="DM37" s="792"/>
      <c r="DN37" s="792"/>
      <c r="DO37" s="792"/>
      <c r="DP37" s="793"/>
      <c r="DQ37" s="791"/>
      <c r="DR37" s="792"/>
      <c r="DS37" s="792"/>
      <c r="DT37" s="792"/>
      <c r="DU37" s="793"/>
      <c r="DV37" s="788"/>
      <c r="DW37" s="789"/>
      <c r="DX37" s="789"/>
      <c r="DY37" s="789"/>
      <c r="DZ37" s="794"/>
      <c r="EA37" s="230"/>
    </row>
    <row r="38" spans="1:131" ht="26.25" customHeight="1" x14ac:dyDescent="0.2">
      <c r="A38" s="242">
        <v>11</v>
      </c>
      <c r="B38" s="755"/>
      <c r="C38" s="756"/>
      <c r="D38" s="756"/>
      <c r="E38" s="756"/>
      <c r="F38" s="756"/>
      <c r="G38" s="756"/>
      <c r="H38" s="756"/>
      <c r="I38" s="756"/>
      <c r="J38" s="756"/>
      <c r="K38" s="756"/>
      <c r="L38" s="756"/>
      <c r="M38" s="756"/>
      <c r="N38" s="756"/>
      <c r="O38" s="756"/>
      <c r="P38" s="757"/>
      <c r="Q38" s="758"/>
      <c r="R38" s="759"/>
      <c r="S38" s="759"/>
      <c r="T38" s="759"/>
      <c r="U38" s="759"/>
      <c r="V38" s="759"/>
      <c r="W38" s="759"/>
      <c r="X38" s="759"/>
      <c r="Y38" s="759"/>
      <c r="Z38" s="759"/>
      <c r="AA38" s="759"/>
      <c r="AB38" s="759"/>
      <c r="AC38" s="759"/>
      <c r="AD38" s="759"/>
      <c r="AE38" s="760"/>
      <c r="AF38" s="761"/>
      <c r="AG38" s="762"/>
      <c r="AH38" s="762"/>
      <c r="AI38" s="762"/>
      <c r="AJ38" s="763"/>
      <c r="AK38" s="840"/>
      <c r="AL38" s="836"/>
      <c r="AM38" s="836"/>
      <c r="AN38" s="836"/>
      <c r="AO38" s="836"/>
      <c r="AP38" s="836"/>
      <c r="AQ38" s="836"/>
      <c r="AR38" s="836"/>
      <c r="AS38" s="836"/>
      <c r="AT38" s="836"/>
      <c r="AU38" s="836"/>
      <c r="AV38" s="836"/>
      <c r="AW38" s="836"/>
      <c r="AX38" s="836"/>
      <c r="AY38" s="836"/>
      <c r="AZ38" s="837"/>
      <c r="BA38" s="837"/>
      <c r="BB38" s="837"/>
      <c r="BC38" s="837"/>
      <c r="BD38" s="837"/>
      <c r="BE38" s="838"/>
      <c r="BF38" s="838"/>
      <c r="BG38" s="838"/>
      <c r="BH38" s="838"/>
      <c r="BI38" s="839"/>
      <c r="BJ38" s="232"/>
      <c r="BK38" s="232"/>
      <c r="BL38" s="232"/>
      <c r="BM38" s="232"/>
      <c r="BN38" s="232"/>
      <c r="BO38" s="241"/>
      <c r="BP38" s="241"/>
      <c r="BQ38" s="238">
        <v>32</v>
      </c>
      <c r="BR38" s="239"/>
      <c r="BS38" s="788"/>
      <c r="BT38" s="789"/>
      <c r="BU38" s="789"/>
      <c r="BV38" s="789"/>
      <c r="BW38" s="789"/>
      <c r="BX38" s="789"/>
      <c r="BY38" s="789"/>
      <c r="BZ38" s="789"/>
      <c r="CA38" s="789"/>
      <c r="CB38" s="789"/>
      <c r="CC38" s="789"/>
      <c r="CD38" s="789"/>
      <c r="CE38" s="789"/>
      <c r="CF38" s="789"/>
      <c r="CG38" s="790"/>
      <c r="CH38" s="791"/>
      <c r="CI38" s="792"/>
      <c r="CJ38" s="792"/>
      <c r="CK38" s="792"/>
      <c r="CL38" s="793"/>
      <c r="CM38" s="791"/>
      <c r="CN38" s="792"/>
      <c r="CO38" s="792"/>
      <c r="CP38" s="792"/>
      <c r="CQ38" s="793"/>
      <c r="CR38" s="791"/>
      <c r="CS38" s="792"/>
      <c r="CT38" s="792"/>
      <c r="CU38" s="792"/>
      <c r="CV38" s="793"/>
      <c r="CW38" s="791"/>
      <c r="CX38" s="792"/>
      <c r="CY38" s="792"/>
      <c r="CZ38" s="792"/>
      <c r="DA38" s="793"/>
      <c r="DB38" s="791"/>
      <c r="DC38" s="792"/>
      <c r="DD38" s="792"/>
      <c r="DE38" s="792"/>
      <c r="DF38" s="793"/>
      <c r="DG38" s="791"/>
      <c r="DH38" s="792"/>
      <c r="DI38" s="792"/>
      <c r="DJ38" s="792"/>
      <c r="DK38" s="793"/>
      <c r="DL38" s="791"/>
      <c r="DM38" s="792"/>
      <c r="DN38" s="792"/>
      <c r="DO38" s="792"/>
      <c r="DP38" s="793"/>
      <c r="DQ38" s="791"/>
      <c r="DR38" s="792"/>
      <c r="DS38" s="792"/>
      <c r="DT38" s="792"/>
      <c r="DU38" s="793"/>
      <c r="DV38" s="788"/>
      <c r="DW38" s="789"/>
      <c r="DX38" s="789"/>
      <c r="DY38" s="789"/>
      <c r="DZ38" s="794"/>
      <c r="EA38" s="230"/>
    </row>
    <row r="39" spans="1:131" ht="26.25" customHeight="1" x14ac:dyDescent="0.2">
      <c r="A39" s="242">
        <v>12</v>
      </c>
      <c r="B39" s="755"/>
      <c r="C39" s="756"/>
      <c r="D39" s="756"/>
      <c r="E39" s="756"/>
      <c r="F39" s="756"/>
      <c r="G39" s="756"/>
      <c r="H39" s="756"/>
      <c r="I39" s="756"/>
      <c r="J39" s="756"/>
      <c r="K39" s="756"/>
      <c r="L39" s="756"/>
      <c r="M39" s="756"/>
      <c r="N39" s="756"/>
      <c r="O39" s="756"/>
      <c r="P39" s="757"/>
      <c r="Q39" s="758"/>
      <c r="R39" s="759"/>
      <c r="S39" s="759"/>
      <c r="T39" s="759"/>
      <c r="U39" s="759"/>
      <c r="V39" s="759"/>
      <c r="W39" s="759"/>
      <c r="X39" s="759"/>
      <c r="Y39" s="759"/>
      <c r="Z39" s="759"/>
      <c r="AA39" s="759"/>
      <c r="AB39" s="759"/>
      <c r="AC39" s="759"/>
      <c r="AD39" s="759"/>
      <c r="AE39" s="760"/>
      <c r="AF39" s="761"/>
      <c r="AG39" s="762"/>
      <c r="AH39" s="762"/>
      <c r="AI39" s="762"/>
      <c r="AJ39" s="763"/>
      <c r="AK39" s="840"/>
      <c r="AL39" s="836"/>
      <c r="AM39" s="836"/>
      <c r="AN39" s="836"/>
      <c r="AO39" s="836"/>
      <c r="AP39" s="836"/>
      <c r="AQ39" s="836"/>
      <c r="AR39" s="836"/>
      <c r="AS39" s="836"/>
      <c r="AT39" s="836"/>
      <c r="AU39" s="836"/>
      <c r="AV39" s="836"/>
      <c r="AW39" s="836"/>
      <c r="AX39" s="836"/>
      <c r="AY39" s="836"/>
      <c r="AZ39" s="837"/>
      <c r="BA39" s="837"/>
      <c r="BB39" s="837"/>
      <c r="BC39" s="837"/>
      <c r="BD39" s="837"/>
      <c r="BE39" s="838"/>
      <c r="BF39" s="838"/>
      <c r="BG39" s="838"/>
      <c r="BH39" s="838"/>
      <c r="BI39" s="839"/>
      <c r="BJ39" s="232"/>
      <c r="BK39" s="232"/>
      <c r="BL39" s="232"/>
      <c r="BM39" s="232"/>
      <c r="BN39" s="232"/>
      <c r="BO39" s="241"/>
      <c r="BP39" s="241"/>
      <c r="BQ39" s="238">
        <v>33</v>
      </c>
      <c r="BR39" s="239"/>
      <c r="BS39" s="788"/>
      <c r="BT39" s="789"/>
      <c r="BU39" s="789"/>
      <c r="BV39" s="789"/>
      <c r="BW39" s="789"/>
      <c r="BX39" s="789"/>
      <c r="BY39" s="789"/>
      <c r="BZ39" s="789"/>
      <c r="CA39" s="789"/>
      <c r="CB39" s="789"/>
      <c r="CC39" s="789"/>
      <c r="CD39" s="789"/>
      <c r="CE39" s="789"/>
      <c r="CF39" s="789"/>
      <c r="CG39" s="790"/>
      <c r="CH39" s="791"/>
      <c r="CI39" s="792"/>
      <c r="CJ39" s="792"/>
      <c r="CK39" s="792"/>
      <c r="CL39" s="793"/>
      <c r="CM39" s="791"/>
      <c r="CN39" s="792"/>
      <c r="CO39" s="792"/>
      <c r="CP39" s="792"/>
      <c r="CQ39" s="793"/>
      <c r="CR39" s="791"/>
      <c r="CS39" s="792"/>
      <c r="CT39" s="792"/>
      <c r="CU39" s="792"/>
      <c r="CV39" s="793"/>
      <c r="CW39" s="791"/>
      <c r="CX39" s="792"/>
      <c r="CY39" s="792"/>
      <c r="CZ39" s="792"/>
      <c r="DA39" s="793"/>
      <c r="DB39" s="791"/>
      <c r="DC39" s="792"/>
      <c r="DD39" s="792"/>
      <c r="DE39" s="792"/>
      <c r="DF39" s="793"/>
      <c r="DG39" s="791"/>
      <c r="DH39" s="792"/>
      <c r="DI39" s="792"/>
      <c r="DJ39" s="792"/>
      <c r="DK39" s="793"/>
      <c r="DL39" s="791"/>
      <c r="DM39" s="792"/>
      <c r="DN39" s="792"/>
      <c r="DO39" s="792"/>
      <c r="DP39" s="793"/>
      <c r="DQ39" s="791"/>
      <c r="DR39" s="792"/>
      <c r="DS39" s="792"/>
      <c r="DT39" s="792"/>
      <c r="DU39" s="793"/>
      <c r="DV39" s="788"/>
      <c r="DW39" s="789"/>
      <c r="DX39" s="789"/>
      <c r="DY39" s="789"/>
      <c r="DZ39" s="794"/>
      <c r="EA39" s="230"/>
    </row>
    <row r="40" spans="1:131" ht="26.25" customHeight="1" x14ac:dyDescent="0.2">
      <c r="A40" s="238">
        <v>13</v>
      </c>
      <c r="B40" s="755"/>
      <c r="C40" s="756"/>
      <c r="D40" s="756"/>
      <c r="E40" s="756"/>
      <c r="F40" s="756"/>
      <c r="G40" s="756"/>
      <c r="H40" s="756"/>
      <c r="I40" s="756"/>
      <c r="J40" s="756"/>
      <c r="K40" s="756"/>
      <c r="L40" s="756"/>
      <c r="M40" s="756"/>
      <c r="N40" s="756"/>
      <c r="O40" s="756"/>
      <c r="P40" s="757"/>
      <c r="Q40" s="758"/>
      <c r="R40" s="759"/>
      <c r="S40" s="759"/>
      <c r="T40" s="759"/>
      <c r="U40" s="759"/>
      <c r="V40" s="759"/>
      <c r="W40" s="759"/>
      <c r="X40" s="759"/>
      <c r="Y40" s="759"/>
      <c r="Z40" s="759"/>
      <c r="AA40" s="759"/>
      <c r="AB40" s="759"/>
      <c r="AC40" s="759"/>
      <c r="AD40" s="759"/>
      <c r="AE40" s="760"/>
      <c r="AF40" s="761"/>
      <c r="AG40" s="762"/>
      <c r="AH40" s="762"/>
      <c r="AI40" s="762"/>
      <c r="AJ40" s="763"/>
      <c r="AK40" s="840"/>
      <c r="AL40" s="836"/>
      <c r="AM40" s="836"/>
      <c r="AN40" s="836"/>
      <c r="AO40" s="836"/>
      <c r="AP40" s="836"/>
      <c r="AQ40" s="836"/>
      <c r="AR40" s="836"/>
      <c r="AS40" s="836"/>
      <c r="AT40" s="836"/>
      <c r="AU40" s="836"/>
      <c r="AV40" s="836"/>
      <c r="AW40" s="836"/>
      <c r="AX40" s="836"/>
      <c r="AY40" s="836"/>
      <c r="AZ40" s="837"/>
      <c r="BA40" s="837"/>
      <c r="BB40" s="837"/>
      <c r="BC40" s="837"/>
      <c r="BD40" s="837"/>
      <c r="BE40" s="838"/>
      <c r="BF40" s="838"/>
      <c r="BG40" s="838"/>
      <c r="BH40" s="838"/>
      <c r="BI40" s="839"/>
      <c r="BJ40" s="232"/>
      <c r="BK40" s="232"/>
      <c r="BL40" s="232"/>
      <c r="BM40" s="232"/>
      <c r="BN40" s="232"/>
      <c r="BO40" s="241"/>
      <c r="BP40" s="241"/>
      <c r="BQ40" s="238">
        <v>34</v>
      </c>
      <c r="BR40" s="239"/>
      <c r="BS40" s="788"/>
      <c r="BT40" s="789"/>
      <c r="BU40" s="789"/>
      <c r="BV40" s="789"/>
      <c r="BW40" s="789"/>
      <c r="BX40" s="789"/>
      <c r="BY40" s="789"/>
      <c r="BZ40" s="789"/>
      <c r="CA40" s="789"/>
      <c r="CB40" s="789"/>
      <c r="CC40" s="789"/>
      <c r="CD40" s="789"/>
      <c r="CE40" s="789"/>
      <c r="CF40" s="789"/>
      <c r="CG40" s="790"/>
      <c r="CH40" s="791"/>
      <c r="CI40" s="792"/>
      <c r="CJ40" s="792"/>
      <c r="CK40" s="792"/>
      <c r="CL40" s="793"/>
      <c r="CM40" s="791"/>
      <c r="CN40" s="792"/>
      <c r="CO40" s="792"/>
      <c r="CP40" s="792"/>
      <c r="CQ40" s="793"/>
      <c r="CR40" s="791"/>
      <c r="CS40" s="792"/>
      <c r="CT40" s="792"/>
      <c r="CU40" s="792"/>
      <c r="CV40" s="793"/>
      <c r="CW40" s="791"/>
      <c r="CX40" s="792"/>
      <c r="CY40" s="792"/>
      <c r="CZ40" s="792"/>
      <c r="DA40" s="793"/>
      <c r="DB40" s="791"/>
      <c r="DC40" s="792"/>
      <c r="DD40" s="792"/>
      <c r="DE40" s="792"/>
      <c r="DF40" s="793"/>
      <c r="DG40" s="791"/>
      <c r="DH40" s="792"/>
      <c r="DI40" s="792"/>
      <c r="DJ40" s="792"/>
      <c r="DK40" s="793"/>
      <c r="DL40" s="791"/>
      <c r="DM40" s="792"/>
      <c r="DN40" s="792"/>
      <c r="DO40" s="792"/>
      <c r="DP40" s="793"/>
      <c r="DQ40" s="791"/>
      <c r="DR40" s="792"/>
      <c r="DS40" s="792"/>
      <c r="DT40" s="792"/>
      <c r="DU40" s="793"/>
      <c r="DV40" s="788"/>
      <c r="DW40" s="789"/>
      <c r="DX40" s="789"/>
      <c r="DY40" s="789"/>
      <c r="DZ40" s="794"/>
      <c r="EA40" s="230"/>
    </row>
    <row r="41" spans="1:131" ht="26.25" customHeight="1" x14ac:dyDescent="0.2">
      <c r="A41" s="238">
        <v>14</v>
      </c>
      <c r="B41" s="755"/>
      <c r="C41" s="756"/>
      <c r="D41" s="756"/>
      <c r="E41" s="756"/>
      <c r="F41" s="756"/>
      <c r="G41" s="756"/>
      <c r="H41" s="756"/>
      <c r="I41" s="756"/>
      <c r="J41" s="756"/>
      <c r="K41" s="756"/>
      <c r="L41" s="756"/>
      <c r="M41" s="756"/>
      <c r="N41" s="756"/>
      <c r="O41" s="756"/>
      <c r="P41" s="757"/>
      <c r="Q41" s="758"/>
      <c r="R41" s="759"/>
      <c r="S41" s="759"/>
      <c r="T41" s="759"/>
      <c r="U41" s="759"/>
      <c r="V41" s="759"/>
      <c r="W41" s="759"/>
      <c r="X41" s="759"/>
      <c r="Y41" s="759"/>
      <c r="Z41" s="759"/>
      <c r="AA41" s="759"/>
      <c r="AB41" s="759"/>
      <c r="AC41" s="759"/>
      <c r="AD41" s="759"/>
      <c r="AE41" s="760"/>
      <c r="AF41" s="761"/>
      <c r="AG41" s="762"/>
      <c r="AH41" s="762"/>
      <c r="AI41" s="762"/>
      <c r="AJ41" s="763"/>
      <c r="AK41" s="840"/>
      <c r="AL41" s="836"/>
      <c r="AM41" s="836"/>
      <c r="AN41" s="836"/>
      <c r="AO41" s="836"/>
      <c r="AP41" s="836"/>
      <c r="AQ41" s="836"/>
      <c r="AR41" s="836"/>
      <c r="AS41" s="836"/>
      <c r="AT41" s="836"/>
      <c r="AU41" s="836"/>
      <c r="AV41" s="836"/>
      <c r="AW41" s="836"/>
      <c r="AX41" s="836"/>
      <c r="AY41" s="836"/>
      <c r="AZ41" s="837"/>
      <c r="BA41" s="837"/>
      <c r="BB41" s="837"/>
      <c r="BC41" s="837"/>
      <c r="BD41" s="837"/>
      <c r="BE41" s="838"/>
      <c r="BF41" s="838"/>
      <c r="BG41" s="838"/>
      <c r="BH41" s="838"/>
      <c r="BI41" s="839"/>
      <c r="BJ41" s="232"/>
      <c r="BK41" s="232"/>
      <c r="BL41" s="232"/>
      <c r="BM41" s="232"/>
      <c r="BN41" s="232"/>
      <c r="BO41" s="241"/>
      <c r="BP41" s="241"/>
      <c r="BQ41" s="238">
        <v>35</v>
      </c>
      <c r="BR41" s="239"/>
      <c r="BS41" s="788"/>
      <c r="BT41" s="789"/>
      <c r="BU41" s="789"/>
      <c r="BV41" s="789"/>
      <c r="BW41" s="789"/>
      <c r="BX41" s="789"/>
      <c r="BY41" s="789"/>
      <c r="BZ41" s="789"/>
      <c r="CA41" s="789"/>
      <c r="CB41" s="789"/>
      <c r="CC41" s="789"/>
      <c r="CD41" s="789"/>
      <c r="CE41" s="789"/>
      <c r="CF41" s="789"/>
      <c r="CG41" s="790"/>
      <c r="CH41" s="791"/>
      <c r="CI41" s="792"/>
      <c r="CJ41" s="792"/>
      <c r="CK41" s="792"/>
      <c r="CL41" s="793"/>
      <c r="CM41" s="791"/>
      <c r="CN41" s="792"/>
      <c r="CO41" s="792"/>
      <c r="CP41" s="792"/>
      <c r="CQ41" s="793"/>
      <c r="CR41" s="791"/>
      <c r="CS41" s="792"/>
      <c r="CT41" s="792"/>
      <c r="CU41" s="792"/>
      <c r="CV41" s="793"/>
      <c r="CW41" s="791"/>
      <c r="CX41" s="792"/>
      <c r="CY41" s="792"/>
      <c r="CZ41" s="792"/>
      <c r="DA41" s="793"/>
      <c r="DB41" s="791"/>
      <c r="DC41" s="792"/>
      <c r="DD41" s="792"/>
      <c r="DE41" s="792"/>
      <c r="DF41" s="793"/>
      <c r="DG41" s="791"/>
      <c r="DH41" s="792"/>
      <c r="DI41" s="792"/>
      <c r="DJ41" s="792"/>
      <c r="DK41" s="793"/>
      <c r="DL41" s="791"/>
      <c r="DM41" s="792"/>
      <c r="DN41" s="792"/>
      <c r="DO41" s="792"/>
      <c r="DP41" s="793"/>
      <c r="DQ41" s="791"/>
      <c r="DR41" s="792"/>
      <c r="DS41" s="792"/>
      <c r="DT41" s="792"/>
      <c r="DU41" s="793"/>
      <c r="DV41" s="788"/>
      <c r="DW41" s="789"/>
      <c r="DX41" s="789"/>
      <c r="DY41" s="789"/>
      <c r="DZ41" s="794"/>
      <c r="EA41" s="230"/>
    </row>
    <row r="42" spans="1:131" ht="26.25" customHeight="1" x14ac:dyDescent="0.2">
      <c r="A42" s="238">
        <v>15</v>
      </c>
      <c r="B42" s="755"/>
      <c r="C42" s="756"/>
      <c r="D42" s="756"/>
      <c r="E42" s="756"/>
      <c r="F42" s="756"/>
      <c r="G42" s="756"/>
      <c r="H42" s="756"/>
      <c r="I42" s="756"/>
      <c r="J42" s="756"/>
      <c r="K42" s="756"/>
      <c r="L42" s="756"/>
      <c r="M42" s="756"/>
      <c r="N42" s="756"/>
      <c r="O42" s="756"/>
      <c r="P42" s="757"/>
      <c r="Q42" s="758"/>
      <c r="R42" s="759"/>
      <c r="S42" s="759"/>
      <c r="T42" s="759"/>
      <c r="U42" s="759"/>
      <c r="V42" s="759"/>
      <c r="W42" s="759"/>
      <c r="X42" s="759"/>
      <c r="Y42" s="759"/>
      <c r="Z42" s="759"/>
      <c r="AA42" s="759"/>
      <c r="AB42" s="759"/>
      <c r="AC42" s="759"/>
      <c r="AD42" s="759"/>
      <c r="AE42" s="760"/>
      <c r="AF42" s="761"/>
      <c r="AG42" s="762"/>
      <c r="AH42" s="762"/>
      <c r="AI42" s="762"/>
      <c r="AJ42" s="763"/>
      <c r="AK42" s="840"/>
      <c r="AL42" s="836"/>
      <c r="AM42" s="836"/>
      <c r="AN42" s="836"/>
      <c r="AO42" s="836"/>
      <c r="AP42" s="836"/>
      <c r="AQ42" s="836"/>
      <c r="AR42" s="836"/>
      <c r="AS42" s="836"/>
      <c r="AT42" s="836"/>
      <c r="AU42" s="836"/>
      <c r="AV42" s="836"/>
      <c r="AW42" s="836"/>
      <c r="AX42" s="836"/>
      <c r="AY42" s="836"/>
      <c r="AZ42" s="837"/>
      <c r="BA42" s="837"/>
      <c r="BB42" s="837"/>
      <c r="BC42" s="837"/>
      <c r="BD42" s="837"/>
      <c r="BE42" s="838"/>
      <c r="BF42" s="838"/>
      <c r="BG42" s="838"/>
      <c r="BH42" s="838"/>
      <c r="BI42" s="839"/>
      <c r="BJ42" s="232"/>
      <c r="BK42" s="232"/>
      <c r="BL42" s="232"/>
      <c r="BM42" s="232"/>
      <c r="BN42" s="232"/>
      <c r="BO42" s="241"/>
      <c r="BP42" s="241"/>
      <c r="BQ42" s="238">
        <v>36</v>
      </c>
      <c r="BR42" s="239"/>
      <c r="BS42" s="788"/>
      <c r="BT42" s="789"/>
      <c r="BU42" s="789"/>
      <c r="BV42" s="789"/>
      <c r="BW42" s="789"/>
      <c r="BX42" s="789"/>
      <c r="BY42" s="789"/>
      <c r="BZ42" s="789"/>
      <c r="CA42" s="789"/>
      <c r="CB42" s="789"/>
      <c r="CC42" s="789"/>
      <c r="CD42" s="789"/>
      <c r="CE42" s="789"/>
      <c r="CF42" s="789"/>
      <c r="CG42" s="790"/>
      <c r="CH42" s="791"/>
      <c r="CI42" s="792"/>
      <c r="CJ42" s="792"/>
      <c r="CK42" s="792"/>
      <c r="CL42" s="793"/>
      <c r="CM42" s="791"/>
      <c r="CN42" s="792"/>
      <c r="CO42" s="792"/>
      <c r="CP42" s="792"/>
      <c r="CQ42" s="793"/>
      <c r="CR42" s="791"/>
      <c r="CS42" s="792"/>
      <c r="CT42" s="792"/>
      <c r="CU42" s="792"/>
      <c r="CV42" s="793"/>
      <c r="CW42" s="791"/>
      <c r="CX42" s="792"/>
      <c r="CY42" s="792"/>
      <c r="CZ42" s="792"/>
      <c r="DA42" s="793"/>
      <c r="DB42" s="791"/>
      <c r="DC42" s="792"/>
      <c r="DD42" s="792"/>
      <c r="DE42" s="792"/>
      <c r="DF42" s="793"/>
      <c r="DG42" s="791"/>
      <c r="DH42" s="792"/>
      <c r="DI42" s="792"/>
      <c r="DJ42" s="792"/>
      <c r="DK42" s="793"/>
      <c r="DL42" s="791"/>
      <c r="DM42" s="792"/>
      <c r="DN42" s="792"/>
      <c r="DO42" s="792"/>
      <c r="DP42" s="793"/>
      <c r="DQ42" s="791"/>
      <c r="DR42" s="792"/>
      <c r="DS42" s="792"/>
      <c r="DT42" s="792"/>
      <c r="DU42" s="793"/>
      <c r="DV42" s="788"/>
      <c r="DW42" s="789"/>
      <c r="DX42" s="789"/>
      <c r="DY42" s="789"/>
      <c r="DZ42" s="794"/>
      <c r="EA42" s="230"/>
    </row>
    <row r="43" spans="1:131" ht="26.25" customHeight="1" x14ac:dyDescent="0.2">
      <c r="A43" s="238">
        <v>16</v>
      </c>
      <c r="B43" s="755"/>
      <c r="C43" s="756"/>
      <c r="D43" s="756"/>
      <c r="E43" s="756"/>
      <c r="F43" s="756"/>
      <c r="G43" s="756"/>
      <c r="H43" s="756"/>
      <c r="I43" s="756"/>
      <c r="J43" s="756"/>
      <c r="K43" s="756"/>
      <c r="L43" s="756"/>
      <c r="M43" s="756"/>
      <c r="N43" s="756"/>
      <c r="O43" s="756"/>
      <c r="P43" s="757"/>
      <c r="Q43" s="758"/>
      <c r="R43" s="759"/>
      <c r="S43" s="759"/>
      <c r="T43" s="759"/>
      <c r="U43" s="759"/>
      <c r="V43" s="759"/>
      <c r="W43" s="759"/>
      <c r="X43" s="759"/>
      <c r="Y43" s="759"/>
      <c r="Z43" s="759"/>
      <c r="AA43" s="759"/>
      <c r="AB43" s="759"/>
      <c r="AC43" s="759"/>
      <c r="AD43" s="759"/>
      <c r="AE43" s="760"/>
      <c r="AF43" s="761"/>
      <c r="AG43" s="762"/>
      <c r="AH43" s="762"/>
      <c r="AI43" s="762"/>
      <c r="AJ43" s="763"/>
      <c r="AK43" s="840"/>
      <c r="AL43" s="836"/>
      <c r="AM43" s="836"/>
      <c r="AN43" s="836"/>
      <c r="AO43" s="836"/>
      <c r="AP43" s="836"/>
      <c r="AQ43" s="836"/>
      <c r="AR43" s="836"/>
      <c r="AS43" s="836"/>
      <c r="AT43" s="836"/>
      <c r="AU43" s="836"/>
      <c r="AV43" s="836"/>
      <c r="AW43" s="836"/>
      <c r="AX43" s="836"/>
      <c r="AY43" s="836"/>
      <c r="AZ43" s="837"/>
      <c r="BA43" s="837"/>
      <c r="BB43" s="837"/>
      <c r="BC43" s="837"/>
      <c r="BD43" s="837"/>
      <c r="BE43" s="838"/>
      <c r="BF43" s="838"/>
      <c r="BG43" s="838"/>
      <c r="BH43" s="838"/>
      <c r="BI43" s="839"/>
      <c r="BJ43" s="232"/>
      <c r="BK43" s="232"/>
      <c r="BL43" s="232"/>
      <c r="BM43" s="232"/>
      <c r="BN43" s="232"/>
      <c r="BO43" s="241"/>
      <c r="BP43" s="241"/>
      <c r="BQ43" s="238">
        <v>37</v>
      </c>
      <c r="BR43" s="239"/>
      <c r="BS43" s="788"/>
      <c r="BT43" s="789"/>
      <c r="BU43" s="789"/>
      <c r="BV43" s="789"/>
      <c r="BW43" s="789"/>
      <c r="BX43" s="789"/>
      <c r="BY43" s="789"/>
      <c r="BZ43" s="789"/>
      <c r="CA43" s="789"/>
      <c r="CB43" s="789"/>
      <c r="CC43" s="789"/>
      <c r="CD43" s="789"/>
      <c r="CE43" s="789"/>
      <c r="CF43" s="789"/>
      <c r="CG43" s="790"/>
      <c r="CH43" s="791"/>
      <c r="CI43" s="792"/>
      <c r="CJ43" s="792"/>
      <c r="CK43" s="792"/>
      <c r="CL43" s="793"/>
      <c r="CM43" s="791"/>
      <c r="CN43" s="792"/>
      <c r="CO43" s="792"/>
      <c r="CP43" s="792"/>
      <c r="CQ43" s="793"/>
      <c r="CR43" s="791"/>
      <c r="CS43" s="792"/>
      <c r="CT43" s="792"/>
      <c r="CU43" s="792"/>
      <c r="CV43" s="793"/>
      <c r="CW43" s="791"/>
      <c r="CX43" s="792"/>
      <c r="CY43" s="792"/>
      <c r="CZ43" s="792"/>
      <c r="DA43" s="793"/>
      <c r="DB43" s="791"/>
      <c r="DC43" s="792"/>
      <c r="DD43" s="792"/>
      <c r="DE43" s="792"/>
      <c r="DF43" s="793"/>
      <c r="DG43" s="791"/>
      <c r="DH43" s="792"/>
      <c r="DI43" s="792"/>
      <c r="DJ43" s="792"/>
      <c r="DK43" s="793"/>
      <c r="DL43" s="791"/>
      <c r="DM43" s="792"/>
      <c r="DN43" s="792"/>
      <c r="DO43" s="792"/>
      <c r="DP43" s="793"/>
      <c r="DQ43" s="791"/>
      <c r="DR43" s="792"/>
      <c r="DS43" s="792"/>
      <c r="DT43" s="792"/>
      <c r="DU43" s="793"/>
      <c r="DV43" s="788"/>
      <c r="DW43" s="789"/>
      <c r="DX43" s="789"/>
      <c r="DY43" s="789"/>
      <c r="DZ43" s="794"/>
      <c r="EA43" s="230"/>
    </row>
    <row r="44" spans="1:131" ht="26.25" customHeight="1" x14ac:dyDescent="0.2">
      <c r="A44" s="238">
        <v>17</v>
      </c>
      <c r="B44" s="755"/>
      <c r="C44" s="756"/>
      <c r="D44" s="756"/>
      <c r="E44" s="756"/>
      <c r="F44" s="756"/>
      <c r="G44" s="756"/>
      <c r="H44" s="756"/>
      <c r="I44" s="756"/>
      <c r="J44" s="756"/>
      <c r="K44" s="756"/>
      <c r="L44" s="756"/>
      <c r="M44" s="756"/>
      <c r="N44" s="756"/>
      <c r="O44" s="756"/>
      <c r="P44" s="757"/>
      <c r="Q44" s="758"/>
      <c r="R44" s="759"/>
      <c r="S44" s="759"/>
      <c r="T44" s="759"/>
      <c r="U44" s="759"/>
      <c r="V44" s="759"/>
      <c r="W44" s="759"/>
      <c r="X44" s="759"/>
      <c r="Y44" s="759"/>
      <c r="Z44" s="759"/>
      <c r="AA44" s="759"/>
      <c r="AB44" s="759"/>
      <c r="AC44" s="759"/>
      <c r="AD44" s="759"/>
      <c r="AE44" s="760"/>
      <c r="AF44" s="761"/>
      <c r="AG44" s="762"/>
      <c r="AH44" s="762"/>
      <c r="AI44" s="762"/>
      <c r="AJ44" s="763"/>
      <c r="AK44" s="840"/>
      <c r="AL44" s="836"/>
      <c r="AM44" s="836"/>
      <c r="AN44" s="836"/>
      <c r="AO44" s="836"/>
      <c r="AP44" s="836"/>
      <c r="AQ44" s="836"/>
      <c r="AR44" s="836"/>
      <c r="AS44" s="836"/>
      <c r="AT44" s="836"/>
      <c r="AU44" s="836"/>
      <c r="AV44" s="836"/>
      <c r="AW44" s="836"/>
      <c r="AX44" s="836"/>
      <c r="AY44" s="836"/>
      <c r="AZ44" s="837"/>
      <c r="BA44" s="837"/>
      <c r="BB44" s="837"/>
      <c r="BC44" s="837"/>
      <c r="BD44" s="837"/>
      <c r="BE44" s="838"/>
      <c r="BF44" s="838"/>
      <c r="BG44" s="838"/>
      <c r="BH44" s="838"/>
      <c r="BI44" s="839"/>
      <c r="BJ44" s="232"/>
      <c r="BK44" s="232"/>
      <c r="BL44" s="232"/>
      <c r="BM44" s="232"/>
      <c r="BN44" s="232"/>
      <c r="BO44" s="241"/>
      <c r="BP44" s="241"/>
      <c r="BQ44" s="238">
        <v>38</v>
      </c>
      <c r="BR44" s="239"/>
      <c r="BS44" s="788"/>
      <c r="BT44" s="789"/>
      <c r="BU44" s="789"/>
      <c r="BV44" s="789"/>
      <c r="BW44" s="789"/>
      <c r="BX44" s="789"/>
      <c r="BY44" s="789"/>
      <c r="BZ44" s="789"/>
      <c r="CA44" s="789"/>
      <c r="CB44" s="789"/>
      <c r="CC44" s="789"/>
      <c r="CD44" s="789"/>
      <c r="CE44" s="789"/>
      <c r="CF44" s="789"/>
      <c r="CG44" s="790"/>
      <c r="CH44" s="791"/>
      <c r="CI44" s="792"/>
      <c r="CJ44" s="792"/>
      <c r="CK44" s="792"/>
      <c r="CL44" s="793"/>
      <c r="CM44" s="791"/>
      <c r="CN44" s="792"/>
      <c r="CO44" s="792"/>
      <c r="CP44" s="792"/>
      <c r="CQ44" s="793"/>
      <c r="CR44" s="791"/>
      <c r="CS44" s="792"/>
      <c r="CT44" s="792"/>
      <c r="CU44" s="792"/>
      <c r="CV44" s="793"/>
      <c r="CW44" s="791"/>
      <c r="CX44" s="792"/>
      <c r="CY44" s="792"/>
      <c r="CZ44" s="792"/>
      <c r="DA44" s="793"/>
      <c r="DB44" s="791"/>
      <c r="DC44" s="792"/>
      <c r="DD44" s="792"/>
      <c r="DE44" s="792"/>
      <c r="DF44" s="793"/>
      <c r="DG44" s="791"/>
      <c r="DH44" s="792"/>
      <c r="DI44" s="792"/>
      <c r="DJ44" s="792"/>
      <c r="DK44" s="793"/>
      <c r="DL44" s="791"/>
      <c r="DM44" s="792"/>
      <c r="DN44" s="792"/>
      <c r="DO44" s="792"/>
      <c r="DP44" s="793"/>
      <c r="DQ44" s="791"/>
      <c r="DR44" s="792"/>
      <c r="DS44" s="792"/>
      <c r="DT44" s="792"/>
      <c r="DU44" s="793"/>
      <c r="DV44" s="788"/>
      <c r="DW44" s="789"/>
      <c r="DX44" s="789"/>
      <c r="DY44" s="789"/>
      <c r="DZ44" s="794"/>
      <c r="EA44" s="230"/>
    </row>
    <row r="45" spans="1:131" ht="26.25" customHeight="1" x14ac:dyDescent="0.2">
      <c r="A45" s="238">
        <v>18</v>
      </c>
      <c r="B45" s="755"/>
      <c r="C45" s="756"/>
      <c r="D45" s="756"/>
      <c r="E45" s="756"/>
      <c r="F45" s="756"/>
      <c r="G45" s="756"/>
      <c r="H45" s="756"/>
      <c r="I45" s="756"/>
      <c r="J45" s="756"/>
      <c r="K45" s="756"/>
      <c r="L45" s="756"/>
      <c r="M45" s="756"/>
      <c r="N45" s="756"/>
      <c r="O45" s="756"/>
      <c r="P45" s="757"/>
      <c r="Q45" s="758"/>
      <c r="R45" s="759"/>
      <c r="S45" s="759"/>
      <c r="T45" s="759"/>
      <c r="U45" s="759"/>
      <c r="V45" s="759"/>
      <c r="W45" s="759"/>
      <c r="X45" s="759"/>
      <c r="Y45" s="759"/>
      <c r="Z45" s="759"/>
      <c r="AA45" s="759"/>
      <c r="AB45" s="759"/>
      <c r="AC45" s="759"/>
      <c r="AD45" s="759"/>
      <c r="AE45" s="760"/>
      <c r="AF45" s="761"/>
      <c r="AG45" s="762"/>
      <c r="AH45" s="762"/>
      <c r="AI45" s="762"/>
      <c r="AJ45" s="763"/>
      <c r="AK45" s="840"/>
      <c r="AL45" s="836"/>
      <c r="AM45" s="836"/>
      <c r="AN45" s="836"/>
      <c r="AO45" s="836"/>
      <c r="AP45" s="836"/>
      <c r="AQ45" s="836"/>
      <c r="AR45" s="836"/>
      <c r="AS45" s="836"/>
      <c r="AT45" s="836"/>
      <c r="AU45" s="836"/>
      <c r="AV45" s="836"/>
      <c r="AW45" s="836"/>
      <c r="AX45" s="836"/>
      <c r="AY45" s="836"/>
      <c r="AZ45" s="837"/>
      <c r="BA45" s="837"/>
      <c r="BB45" s="837"/>
      <c r="BC45" s="837"/>
      <c r="BD45" s="837"/>
      <c r="BE45" s="838"/>
      <c r="BF45" s="838"/>
      <c r="BG45" s="838"/>
      <c r="BH45" s="838"/>
      <c r="BI45" s="839"/>
      <c r="BJ45" s="232"/>
      <c r="BK45" s="232"/>
      <c r="BL45" s="232"/>
      <c r="BM45" s="232"/>
      <c r="BN45" s="232"/>
      <c r="BO45" s="241"/>
      <c r="BP45" s="241"/>
      <c r="BQ45" s="238">
        <v>39</v>
      </c>
      <c r="BR45" s="239"/>
      <c r="BS45" s="788"/>
      <c r="BT45" s="789"/>
      <c r="BU45" s="789"/>
      <c r="BV45" s="789"/>
      <c r="BW45" s="789"/>
      <c r="BX45" s="789"/>
      <c r="BY45" s="789"/>
      <c r="BZ45" s="789"/>
      <c r="CA45" s="789"/>
      <c r="CB45" s="789"/>
      <c r="CC45" s="789"/>
      <c r="CD45" s="789"/>
      <c r="CE45" s="789"/>
      <c r="CF45" s="789"/>
      <c r="CG45" s="790"/>
      <c r="CH45" s="791"/>
      <c r="CI45" s="792"/>
      <c r="CJ45" s="792"/>
      <c r="CK45" s="792"/>
      <c r="CL45" s="793"/>
      <c r="CM45" s="791"/>
      <c r="CN45" s="792"/>
      <c r="CO45" s="792"/>
      <c r="CP45" s="792"/>
      <c r="CQ45" s="793"/>
      <c r="CR45" s="791"/>
      <c r="CS45" s="792"/>
      <c r="CT45" s="792"/>
      <c r="CU45" s="792"/>
      <c r="CV45" s="793"/>
      <c r="CW45" s="791"/>
      <c r="CX45" s="792"/>
      <c r="CY45" s="792"/>
      <c r="CZ45" s="792"/>
      <c r="DA45" s="793"/>
      <c r="DB45" s="791"/>
      <c r="DC45" s="792"/>
      <c r="DD45" s="792"/>
      <c r="DE45" s="792"/>
      <c r="DF45" s="793"/>
      <c r="DG45" s="791"/>
      <c r="DH45" s="792"/>
      <c r="DI45" s="792"/>
      <c r="DJ45" s="792"/>
      <c r="DK45" s="793"/>
      <c r="DL45" s="791"/>
      <c r="DM45" s="792"/>
      <c r="DN45" s="792"/>
      <c r="DO45" s="792"/>
      <c r="DP45" s="793"/>
      <c r="DQ45" s="791"/>
      <c r="DR45" s="792"/>
      <c r="DS45" s="792"/>
      <c r="DT45" s="792"/>
      <c r="DU45" s="793"/>
      <c r="DV45" s="788"/>
      <c r="DW45" s="789"/>
      <c r="DX45" s="789"/>
      <c r="DY45" s="789"/>
      <c r="DZ45" s="794"/>
      <c r="EA45" s="230"/>
    </row>
    <row r="46" spans="1:131" ht="26.25" customHeight="1" x14ac:dyDescent="0.2">
      <c r="A46" s="238">
        <v>19</v>
      </c>
      <c r="B46" s="755"/>
      <c r="C46" s="756"/>
      <c r="D46" s="756"/>
      <c r="E46" s="756"/>
      <c r="F46" s="756"/>
      <c r="G46" s="756"/>
      <c r="H46" s="756"/>
      <c r="I46" s="756"/>
      <c r="J46" s="756"/>
      <c r="K46" s="756"/>
      <c r="L46" s="756"/>
      <c r="M46" s="756"/>
      <c r="N46" s="756"/>
      <c r="O46" s="756"/>
      <c r="P46" s="757"/>
      <c r="Q46" s="758"/>
      <c r="R46" s="759"/>
      <c r="S46" s="759"/>
      <c r="T46" s="759"/>
      <c r="U46" s="759"/>
      <c r="V46" s="759"/>
      <c r="W46" s="759"/>
      <c r="X46" s="759"/>
      <c r="Y46" s="759"/>
      <c r="Z46" s="759"/>
      <c r="AA46" s="759"/>
      <c r="AB46" s="759"/>
      <c r="AC46" s="759"/>
      <c r="AD46" s="759"/>
      <c r="AE46" s="760"/>
      <c r="AF46" s="761"/>
      <c r="AG46" s="762"/>
      <c r="AH46" s="762"/>
      <c r="AI46" s="762"/>
      <c r="AJ46" s="763"/>
      <c r="AK46" s="840"/>
      <c r="AL46" s="836"/>
      <c r="AM46" s="836"/>
      <c r="AN46" s="836"/>
      <c r="AO46" s="836"/>
      <c r="AP46" s="836"/>
      <c r="AQ46" s="836"/>
      <c r="AR46" s="836"/>
      <c r="AS46" s="836"/>
      <c r="AT46" s="836"/>
      <c r="AU46" s="836"/>
      <c r="AV46" s="836"/>
      <c r="AW46" s="836"/>
      <c r="AX46" s="836"/>
      <c r="AY46" s="836"/>
      <c r="AZ46" s="837"/>
      <c r="BA46" s="837"/>
      <c r="BB46" s="837"/>
      <c r="BC46" s="837"/>
      <c r="BD46" s="837"/>
      <c r="BE46" s="838"/>
      <c r="BF46" s="838"/>
      <c r="BG46" s="838"/>
      <c r="BH46" s="838"/>
      <c r="BI46" s="839"/>
      <c r="BJ46" s="232"/>
      <c r="BK46" s="232"/>
      <c r="BL46" s="232"/>
      <c r="BM46" s="232"/>
      <c r="BN46" s="232"/>
      <c r="BO46" s="241"/>
      <c r="BP46" s="241"/>
      <c r="BQ46" s="238">
        <v>40</v>
      </c>
      <c r="BR46" s="239"/>
      <c r="BS46" s="788"/>
      <c r="BT46" s="789"/>
      <c r="BU46" s="789"/>
      <c r="BV46" s="789"/>
      <c r="BW46" s="789"/>
      <c r="BX46" s="789"/>
      <c r="BY46" s="789"/>
      <c r="BZ46" s="789"/>
      <c r="CA46" s="789"/>
      <c r="CB46" s="789"/>
      <c r="CC46" s="789"/>
      <c r="CD46" s="789"/>
      <c r="CE46" s="789"/>
      <c r="CF46" s="789"/>
      <c r="CG46" s="790"/>
      <c r="CH46" s="791"/>
      <c r="CI46" s="792"/>
      <c r="CJ46" s="792"/>
      <c r="CK46" s="792"/>
      <c r="CL46" s="793"/>
      <c r="CM46" s="791"/>
      <c r="CN46" s="792"/>
      <c r="CO46" s="792"/>
      <c r="CP46" s="792"/>
      <c r="CQ46" s="793"/>
      <c r="CR46" s="791"/>
      <c r="CS46" s="792"/>
      <c r="CT46" s="792"/>
      <c r="CU46" s="792"/>
      <c r="CV46" s="793"/>
      <c r="CW46" s="791"/>
      <c r="CX46" s="792"/>
      <c r="CY46" s="792"/>
      <c r="CZ46" s="792"/>
      <c r="DA46" s="793"/>
      <c r="DB46" s="791"/>
      <c r="DC46" s="792"/>
      <c r="DD46" s="792"/>
      <c r="DE46" s="792"/>
      <c r="DF46" s="793"/>
      <c r="DG46" s="791"/>
      <c r="DH46" s="792"/>
      <c r="DI46" s="792"/>
      <c r="DJ46" s="792"/>
      <c r="DK46" s="793"/>
      <c r="DL46" s="791"/>
      <c r="DM46" s="792"/>
      <c r="DN46" s="792"/>
      <c r="DO46" s="792"/>
      <c r="DP46" s="793"/>
      <c r="DQ46" s="791"/>
      <c r="DR46" s="792"/>
      <c r="DS46" s="792"/>
      <c r="DT46" s="792"/>
      <c r="DU46" s="793"/>
      <c r="DV46" s="788"/>
      <c r="DW46" s="789"/>
      <c r="DX46" s="789"/>
      <c r="DY46" s="789"/>
      <c r="DZ46" s="794"/>
      <c r="EA46" s="230"/>
    </row>
    <row r="47" spans="1:131" ht="26.25" customHeight="1" x14ac:dyDescent="0.2">
      <c r="A47" s="238">
        <v>20</v>
      </c>
      <c r="B47" s="755"/>
      <c r="C47" s="756"/>
      <c r="D47" s="756"/>
      <c r="E47" s="756"/>
      <c r="F47" s="756"/>
      <c r="G47" s="756"/>
      <c r="H47" s="756"/>
      <c r="I47" s="756"/>
      <c r="J47" s="756"/>
      <c r="K47" s="756"/>
      <c r="L47" s="756"/>
      <c r="M47" s="756"/>
      <c r="N47" s="756"/>
      <c r="O47" s="756"/>
      <c r="P47" s="757"/>
      <c r="Q47" s="758"/>
      <c r="R47" s="759"/>
      <c r="S47" s="759"/>
      <c r="T47" s="759"/>
      <c r="U47" s="759"/>
      <c r="V47" s="759"/>
      <c r="W47" s="759"/>
      <c r="X47" s="759"/>
      <c r="Y47" s="759"/>
      <c r="Z47" s="759"/>
      <c r="AA47" s="759"/>
      <c r="AB47" s="759"/>
      <c r="AC47" s="759"/>
      <c r="AD47" s="759"/>
      <c r="AE47" s="760"/>
      <c r="AF47" s="761"/>
      <c r="AG47" s="762"/>
      <c r="AH47" s="762"/>
      <c r="AI47" s="762"/>
      <c r="AJ47" s="763"/>
      <c r="AK47" s="840"/>
      <c r="AL47" s="836"/>
      <c r="AM47" s="836"/>
      <c r="AN47" s="836"/>
      <c r="AO47" s="836"/>
      <c r="AP47" s="836"/>
      <c r="AQ47" s="836"/>
      <c r="AR47" s="836"/>
      <c r="AS47" s="836"/>
      <c r="AT47" s="836"/>
      <c r="AU47" s="836"/>
      <c r="AV47" s="836"/>
      <c r="AW47" s="836"/>
      <c r="AX47" s="836"/>
      <c r="AY47" s="836"/>
      <c r="AZ47" s="837"/>
      <c r="BA47" s="837"/>
      <c r="BB47" s="837"/>
      <c r="BC47" s="837"/>
      <c r="BD47" s="837"/>
      <c r="BE47" s="838"/>
      <c r="BF47" s="838"/>
      <c r="BG47" s="838"/>
      <c r="BH47" s="838"/>
      <c r="BI47" s="839"/>
      <c r="BJ47" s="232"/>
      <c r="BK47" s="232"/>
      <c r="BL47" s="232"/>
      <c r="BM47" s="232"/>
      <c r="BN47" s="232"/>
      <c r="BO47" s="241"/>
      <c r="BP47" s="241"/>
      <c r="BQ47" s="238">
        <v>41</v>
      </c>
      <c r="BR47" s="239"/>
      <c r="BS47" s="788"/>
      <c r="BT47" s="789"/>
      <c r="BU47" s="789"/>
      <c r="BV47" s="789"/>
      <c r="BW47" s="789"/>
      <c r="BX47" s="789"/>
      <c r="BY47" s="789"/>
      <c r="BZ47" s="789"/>
      <c r="CA47" s="789"/>
      <c r="CB47" s="789"/>
      <c r="CC47" s="789"/>
      <c r="CD47" s="789"/>
      <c r="CE47" s="789"/>
      <c r="CF47" s="789"/>
      <c r="CG47" s="790"/>
      <c r="CH47" s="791"/>
      <c r="CI47" s="792"/>
      <c r="CJ47" s="792"/>
      <c r="CK47" s="792"/>
      <c r="CL47" s="793"/>
      <c r="CM47" s="791"/>
      <c r="CN47" s="792"/>
      <c r="CO47" s="792"/>
      <c r="CP47" s="792"/>
      <c r="CQ47" s="793"/>
      <c r="CR47" s="791"/>
      <c r="CS47" s="792"/>
      <c r="CT47" s="792"/>
      <c r="CU47" s="792"/>
      <c r="CV47" s="793"/>
      <c r="CW47" s="791"/>
      <c r="CX47" s="792"/>
      <c r="CY47" s="792"/>
      <c r="CZ47" s="792"/>
      <c r="DA47" s="793"/>
      <c r="DB47" s="791"/>
      <c r="DC47" s="792"/>
      <c r="DD47" s="792"/>
      <c r="DE47" s="792"/>
      <c r="DF47" s="793"/>
      <c r="DG47" s="791"/>
      <c r="DH47" s="792"/>
      <c r="DI47" s="792"/>
      <c r="DJ47" s="792"/>
      <c r="DK47" s="793"/>
      <c r="DL47" s="791"/>
      <c r="DM47" s="792"/>
      <c r="DN47" s="792"/>
      <c r="DO47" s="792"/>
      <c r="DP47" s="793"/>
      <c r="DQ47" s="791"/>
      <c r="DR47" s="792"/>
      <c r="DS47" s="792"/>
      <c r="DT47" s="792"/>
      <c r="DU47" s="793"/>
      <c r="DV47" s="788"/>
      <c r="DW47" s="789"/>
      <c r="DX47" s="789"/>
      <c r="DY47" s="789"/>
      <c r="DZ47" s="794"/>
      <c r="EA47" s="230"/>
    </row>
    <row r="48" spans="1:131" ht="26.25" customHeight="1" x14ac:dyDescent="0.2">
      <c r="A48" s="238">
        <v>21</v>
      </c>
      <c r="B48" s="755"/>
      <c r="C48" s="756"/>
      <c r="D48" s="756"/>
      <c r="E48" s="756"/>
      <c r="F48" s="756"/>
      <c r="G48" s="756"/>
      <c r="H48" s="756"/>
      <c r="I48" s="756"/>
      <c r="J48" s="756"/>
      <c r="K48" s="756"/>
      <c r="L48" s="756"/>
      <c r="M48" s="756"/>
      <c r="N48" s="756"/>
      <c r="O48" s="756"/>
      <c r="P48" s="757"/>
      <c r="Q48" s="758"/>
      <c r="R48" s="759"/>
      <c r="S48" s="759"/>
      <c r="T48" s="759"/>
      <c r="U48" s="759"/>
      <c r="V48" s="759"/>
      <c r="W48" s="759"/>
      <c r="X48" s="759"/>
      <c r="Y48" s="759"/>
      <c r="Z48" s="759"/>
      <c r="AA48" s="759"/>
      <c r="AB48" s="759"/>
      <c r="AC48" s="759"/>
      <c r="AD48" s="759"/>
      <c r="AE48" s="760"/>
      <c r="AF48" s="761"/>
      <c r="AG48" s="762"/>
      <c r="AH48" s="762"/>
      <c r="AI48" s="762"/>
      <c r="AJ48" s="763"/>
      <c r="AK48" s="840"/>
      <c r="AL48" s="836"/>
      <c r="AM48" s="836"/>
      <c r="AN48" s="836"/>
      <c r="AO48" s="836"/>
      <c r="AP48" s="836"/>
      <c r="AQ48" s="836"/>
      <c r="AR48" s="836"/>
      <c r="AS48" s="836"/>
      <c r="AT48" s="836"/>
      <c r="AU48" s="836"/>
      <c r="AV48" s="836"/>
      <c r="AW48" s="836"/>
      <c r="AX48" s="836"/>
      <c r="AY48" s="836"/>
      <c r="AZ48" s="837"/>
      <c r="BA48" s="837"/>
      <c r="BB48" s="837"/>
      <c r="BC48" s="837"/>
      <c r="BD48" s="837"/>
      <c r="BE48" s="838"/>
      <c r="BF48" s="838"/>
      <c r="BG48" s="838"/>
      <c r="BH48" s="838"/>
      <c r="BI48" s="839"/>
      <c r="BJ48" s="232"/>
      <c r="BK48" s="232"/>
      <c r="BL48" s="232"/>
      <c r="BM48" s="232"/>
      <c r="BN48" s="232"/>
      <c r="BO48" s="241"/>
      <c r="BP48" s="241"/>
      <c r="BQ48" s="238">
        <v>42</v>
      </c>
      <c r="BR48" s="239"/>
      <c r="BS48" s="788"/>
      <c r="BT48" s="789"/>
      <c r="BU48" s="789"/>
      <c r="BV48" s="789"/>
      <c r="BW48" s="789"/>
      <c r="BX48" s="789"/>
      <c r="BY48" s="789"/>
      <c r="BZ48" s="789"/>
      <c r="CA48" s="789"/>
      <c r="CB48" s="789"/>
      <c r="CC48" s="789"/>
      <c r="CD48" s="789"/>
      <c r="CE48" s="789"/>
      <c r="CF48" s="789"/>
      <c r="CG48" s="790"/>
      <c r="CH48" s="791"/>
      <c r="CI48" s="792"/>
      <c r="CJ48" s="792"/>
      <c r="CK48" s="792"/>
      <c r="CL48" s="793"/>
      <c r="CM48" s="791"/>
      <c r="CN48" s="792"/>
      <c r="CO48" s="792"/>
      <c r="CP48" s="792"/>
      <c r="CQ48" s="793"/>
      <c r="CR48" s="791"/>
      <c r="CS48" s="792"/>
      <c r="CT48" s="792"/>
      <c r="CU48" s="792"/>
      <c r="CV48" s="793"/>
      <c r="CW48" s="791"/>
      <c r="CX48" s="792"/>
      <c r="CY48" s="792"/>
      <c r="CZ48" s="792"/>
      <c r="DA48" s="793"/>
      <c r="DB48" s="791"/>
      <c r="DC48" s="792"/>
      <c r="DD48" s="792"/>
      <c r="DE48" s="792"/>
      <c r="DF48" s="793"/>
      <c r="DG48" s="791"/>
      <c r="DH48" s="792"/>
      <c r="DI48" s="792"/>
      <c r="DJ48" s="792"/>
      <c r="DK48" s="793"/>
      <c r="DL48" s="791"/>
      <c r="DM48" s="792"/>
      <c r="DN48" s="792"/>
      <c r="DO48" s="792"/>
      <c r="DP48" s="793"/>
      <c r="DQ48" s="791"/>
      <c r="DR48" s="792"/>
      <c r="DS48" s="792"/>
      <c r="DT48" s="792"/>
      <c r="DU48" s="793"/>
      <c r="DV48" s="788"/>
      <c r="DW48" s="789"/>
      <c r="DX48" s="789"/>
      <c r="DY48" s="789"/>
      <c r="DZ48" s="794"/>
      <c r="EA48" s="230"/>
    </row>
    <row r="49" spans="1:131" ht="26.25" customHeight="1" x14ac:dyDescent="0.2">
      <c r="A49" s="238">
        <v>22</v>
      </c>
      <c r="B49" s="755"/>
      <c r="C49" s="756"/>
      <c r="D49" s="756"/>
      <c r="E49" s="756"/>
      <c r="F49" s="756"/>
      <c r="G49" s="756"/>
      <c r="H49" s="756"/>
      <c r="I49" s="756"/>
      <c r="J49" s="756"/>
      <c r="K49" s="756"/>
      <c r="L49" s="756"/>
      <c r="M49" s="756"/>
      <c r="N49" s="756"/>
      <c r="O49" s="756"/>
      <c r="P49" s="757"/>
      <c r="Q49" s="758"/>
      <c r="R49" s="759"/>
      <c r="S49" s="759"/>
      <c r="T49" s="759"/>
      <c r="U49" s="759"/>
      <c r="V49" s="759"/>
      <c r="W49" s="759"/>
      <c r="X49" s="759"/>
      <c r="Y49" s="759"/>
      <c r="Z49" s="759"/>
      <c r="AA49" s="759"/>
      <c r="AB49" s="759"/>
      <c r="AC49" s="759"/>
      <c r="AD49" s="759"/>
      <c r="AE49" s="760"/>
      <c r="AF49" s="761"/>
      <c r="AG49" s="762"/>
      <c r="AH49" s="762"/>
      <c r="AI49" s="762"/>
      <c r="AJ49" s="763"/>
      <c r="AK49" s="840"/>
      <c r="AL49" s="836"/>
      <c r="AM49" s="836"/>
      <c r="AN49" s="836"/>
      <c r="AO49" s="836"/>
      <c r="AP49" s="836"/>
      <c r="AQ49" s="836"/>
      <c r="AR49" s="836"/>
      <c r="AS49" s="836"/>
      <c r="AT49" s="836"/>
      <c r="AU49" s="836"/>
      <c r="AV49" s="836"/>
      <c r="AW49" s="836"/>
      <c r="AX49" s="836"/>
      <c r="AY49" s="836"/>
      <c r="AZ49" s="837"/>
      <c r="BA49" s="837"/>
      <c r="BB49" s="837"/>
      <c r="BC49" s="837"/>
      <c r="BD49" s="837"/>
      <c r="BE49" s="838"/>
      <c r="BF49" s="838"/>
      <c r="BG49" s="838"/>
      <c r="BH49" s="838"/>
      <c r="BI49" s="839"/>
      <c r="BJ49" s="232"/>
      <c r="BK49" s="232"/>
      <c r="BL49" s="232"/>
      <c r="BM49" s="232"/>
      <c r="BN49" s="232"/>
      <c r="BO49" s="241"/>
      <c r="BP49" s="241"/>
      <c r="BQ49" s="238">
        <v>43</v>
      </c>
      <c r="BR49" s="239"/>
      <c r="BS49" s="788"/>
      <c r="BT49" s="789"/>
      <c r="BU49" s="789"/>
      <c r="BV49" s="789"/>
      <c r="BW49" s="789"/>
      <c r="BX49" s="789"/>
      <c r="BY49" s="789"/>
      <c r="BZ49" s="789"/>
      <c r="CA49" s="789"/>
      <c r="CB49" s="789"/>
      <c r="CC49" s="789"/>
      <c r="CD49" s="789"/>
      <c r="CE49" s="789"/>
      <c r="CF49" s="789"/>
      <c r="CG49" s="790"/>
      <c r="CH49" s="791"/>
      <c r="CI49" s="792"/>
      <c r="CJ49" s="792"/>
      <c r="CK49" s="792"/>
      <c r="CL49" s="793"/>
      <c r="CM49" s="791"/>
      <c r="CN49" s="792"/>
      <c r="CO49" s="792"/>
      <c r="CP49" s="792"/>
      <c r="CQ49" s="793"/>
      <c r="CR49" s="791"/>
      <c r="CS49" s="792"/>
      <c r="CT49" s="792"/>
      <c r="CU49" s="792"/>
      <c r="CV49" s="793"/>
      <c r="CW49" s="791"/>
      <c r="CX49" s="792"/>
      <c r="CY49" s="792"/>
      <c r="CZ49" s="792"/>
      <c r="DA49" s="793"/>
      <c r="DB49" s="791"/>
      <c r="DC49" s="792"/>
      <c r="DD49" s="792"/>
      <c r="DE49" s="792"/>
      <c r="DF49" s="793"/>
      <c r="DG49" s="791"/>
      <c r="DH49" s="792"/>
      <c r="DI49" s="792"/>
      <c r="DJ49" s="792"/>
      <c r="DK49" s="793"/>
      <c r="DL49" s="791"/>
      <c r="DM49" s="792"/>
      <c r="DN49" s="792"/>
      <c r="DO49" s="792"/>
      <c r="DP49" s="793"/>
      <c r="DQ49" s="791"/>
      <c r="DR49" s="792"/>
      <c r="DS49" s="792"/>
      <c r="DT49" s="792"/>
      <c r="DU49" s="793"/>
      <c r="DV49" s="788"/>
      <c r="DW49" s="789"/>
      <c r="DX49" s="789"/>
      <c r="DY49" s="789"/>
      <c r="DZ49" s="794"/>
      <c r="EA49" s="230"/>
    </row>
    <row r="50" spans="1:131" ht="26.25" customHeight="1" x14ac:dyDescent="0.2">
      <c r="A50" s="238">
        <v>23</v>
      </c>
      <c r="B50" s="755"/>
      <c r="C50" s="756"/>
      <c r="D50" s="756"/>
      <c r="E50" s="756"/>
      <c r="F50" s="756"/>
      <c r="G50" s="756"/>
      <c r="H50" s="756"/>
      <c r="I50" s="756"/>
      <c r="J50" s="756"/>
      <c r="K50" s="756"/>
      <c r="L50" s="756"/>
      <c r="M50" s="756"/>
      <c r="N50" s="756"/>
      <c r="O50" s="756"/>
      <c r="P50" s="757"/>
      <c r="Q50" s="841"/>
      <c r="R50" s="842"/>
      <c r="S50" s="842"/>
      <c r="T50" s="842"/>
      <c r="U50" s="842"/>
      <c r="V50" s="842"/>
      <c r="W50" s="842"/>
      <c r="X50" s="842"/>
      <c r="Y50" s="842"/>
      <c r="Z50" s="842"/>
      <c r="AA50" s="842"/>
      <c r="AB50" s="842"/>
      <c r="AC50" s="842"/>
      <c r="AD50" s="842"/>
      <c r="AE50" s="843"/>
      <c r="AF50" s="761"/>
      <c r="AG50" s="762"/>
      <c r="AH50" s="762"/>
      <c r="AI50" s="762"/>
      <c r="AJ50" s="763"/>
      <c r="AK50" s="845"/>
      <c r="AL50" s="842"/>
      <c r="AM50" s="842"/>
      <c r="AN50" s="842"/>
      <c r="AO50" s="842"/>
      <c r="AP50" s="842"/>
      <c r="AQ50" s="842"/>
      <c r="AR50" s="842"/>
      <c r="AS50" s="842"/>
      <c r="AT50" s="842"/>
      <c r="AU50" s="842"/>
      <c r="AV50" s="842"/>
      <c r="AW50" s="842"/>
      <c r="AX50" s="842"/>
      <c r="AY50" s="842"/>
      <c r="AZ50" s="844"/>
      <c r="BA50" s="844"/>
      <c r="BB50" s="844"/>
      <c r="BC50" s="844"/>
      <c r="BD50" s="844"/>
      <c r="BE50" s="838"/>
      <c r="BF50" s="838"/>
      <c r="BG50" s="838"/>
      <c r="BH50" s="838"/>
      <c r="BI50" s="839"/>
      <c r="BJ50" s="232"/>
      <c r="BK50" s="232"/>
      <c r="BL50" s="232"/>
      <c r="BM50" s="232"/>
      <c r="BN50" s="232"/>
      <c r="BO50" s="241"/>
      <c r="BP50" s="241"/>
      <c r="BQ50" s="238">
        <v>44</v>
      </c>
      <c r="BR50" s="239"/>
      <c r="BS50" s="788"/>
      <c r="BT50" s="789"/>
      <c r="BU50" s="789"/>
      <c r="BV50" s="789"/>
      <c r="BW50" s="789"/>
      <c r="BX50" s="789"/>
      <c r="BY50" s="789"/>
      <c r="BZ50" s="789"/>
      <c r="CA50" s="789"/>
      <c r="CB50" s="789"/>
      <c r="CC50" s="789"/>
      <c r="CD50" s="789"/>
      <c r="CE50" s="789"/>
      <c r="CF50" s="789"/>
      <c r="CG50" s="790"/>
      <c r="CH50" s="791"/>
      <c r="CI50" s="792"/>
      <c r="CJ50" s="792"/>
      <c r="CK50" s="792"/>
      <c r="CL50" s="793"/>
      <c r="CM50" s="791"/>
      <c r="CN50" s="792"/>
      <c r="CO50" s="792"/>
      <c r="CP50" s="792"/>
      <c r="CQ50" s="793"/>
      <c r="CR50" s="791"/>
      <c r="CS50" s="792"/>
      <c r="CT50" s="792"/>
      <c r="CU50" s="792"/>
      <c r="CV50" s="793"/>
      <c r="CW50" s="791"/>
      <c r="CX50" s="792"/>
      <c r="CY50" s="792"/>
      <c r="CZ50" s="792"/>
      <c r="DA50" s="793"/>
      <c r="DB50" s="791"/>
      <c r="DC50" s="792"/>
      <c r="DD50" s="792"/>
      <c r="DE50" s="792"/>
      <c r="DF50" s="793"/>
      <c r="DG50" s="791"/>
      <c r="DH50" s="792"/>
      <c r="DI50" s="792"/>
      <c r="DJ50" s="792"/>
      <c r="DK50" s="793"/>
      <c r="DL50" s="791"/>
      <c r="DM50" s="792"/>
      <c r="DN50" s="792"/>
      <c r="DO50" s="792"/>
      <c r="DP50" s="793"/>
      <c r="DQ50" s="791"/>
      <c r="DR50" s="792"/>
      <c r="DS50" s="792"/>
      <c r="DT50" s="792"/>
      <c r="DU50" s="793"/>
      <c r="DV50" s="788"/>
      <c r="DW50" s="789"/>
      <c r="DX50" s="789"/>
      <c r="DY50" s="789"/>
      <c r="DZ50" s="794"/>
      <c r="EA50" s="230"/>
    </row>
    <row r="51" spans="1:131" ht="26.25" customHeight="1" x14ac:dyDescent="0.2">
      <c r="A51" s="238">
        <v>24</v>
      </c>
      <c r="B51" s="755"/>
      <c r="C51" s="756"/>
      <c r="D51" s="756"/>
      <c r="E51" s="756"/>
      <c r="F51" s="756"/>
      <c r="G51" s="756"/>
      <c r="H51" s="756"/>
      <c r="I51" s="756"/>
      <c r="J51" s="756"/>
      <c r="K51" s="756"/>
      <c r="L51" s="756"/>
      <c r="M51" s="756"/>
      <c r="N51" s="756"/>
      <c r="O51" s="756"/>
      <c r="P51" s="757"/>
      <c r="Q51" s="841"/>
      <c r="R51" s="842"/>
      <c r="S51" s="842"/>
      <c r="T51" s="842"/>
      <c r="U51" s="842"/>
      <c r="V51" s="842"/>
      <c r="W51" s="842"/>
      <c r="X51" s="842"/>
      <c r="Y51" s="842"/>
      <c r="Z51" s="842"/>
      <c r="AA51" s="842"/>
      <c r="AB51" s="842"/>
      <c r="AC51" s="842"/>
      <c r="AD51" s="842"/>
      <c r="AE51" s="843"/>
      <c r="AF51" s="761"/>
      <c r="AG51" s="762"/>
      <c r="AH51" s="762"/>
      <c r="AI51" s="762"/>
      <c r="AJ51" s="763"/>
      <c r="AK51" s="845"/>
      <c r="AL51" s="842"/>
      <c r="AM51" s="842"/>
      <c r="AN51" s="842"/>
      <c r="AO51" s="842"/>
      <c r="AP51" s="842"/>
      <c r="AQ51" s="842"/>
      <c r="AR51" s="842"/>
      <c r="AS51" s="842"/>
      <c r="AT51" s="842"/>
      <c r="AU51" s="842"/>
      <c r="AV51" s="842"/>
      <c r="AW51" s="842"/>
      <c r="AX51" s="842"/>
      <c r="AY51" s="842"/>
      <c r="AZ51" s="844"/>
      <c r="BA51" s="844"/>
      <c r="BB51" s="844"/>
      <c r="BC51" s="844"/>
      <c r="BD51" s="844"/>
      <c r="BE51" s="838"/>
      <c r="BF51" s="838"/>
      <c r="BG51" s="838"/>
      <c r="BH51" s="838"/>
      <c r="BI51" s="839"/>
      <c r="BJ51" s="232"/>
      <c r="BK51" s="232"/>
      <c r="BL51" s="232"/>
      <c r="BM51" s="232"/>
      <c r="BN51" s="232"/>
      <c r="BO51" s="241"/>
      <c r="BP51" s="241"/>
      <c r="BQ51" s="238">
        <v>45</v>
      </c>
      <c r="BR51" s="239"/>
      <c r="BS51" s="788"/>
      <c r="BT51" s="789"/>
      <c r="BU51" s="789"/>
      <c r="BV51" s="789"/>
      <c r="BW51" s="789"/>
      <c r="BX51" s="789"/>
      <c r="BY51" s="789"/>
      <c r="BZ51" s="789"/>
      <c r="CA51" s="789"/>
      <c r="CB51" s="789"/>
      <c r="CC51" s="789"/>
      <c r="CD51" s="789"/>
      <c r="CE51" s="789"/>
      <c r="CF51" s="789"/>
      <c r="CG51" s="790"/>
      <c r="CH51" s="791"/>
      <c r="CI51" s="792"/>
      <c r="CJ51" s="792"/>
      <c r="CK51" s="792"/>
      <c r="CL51" s="793"/>
      <c r="CM51" s="791"/>
      <c r="CN51" s="792"/>
      <c r="CO51" s="792"/>
      <c r="CP51" s="792"/>
      <c r="CQ51" s="793"/>
      <c r="CR51" s="791"/>
      <c r="CS51" s="792"/>
      <c r="CT51" s="792"/>
      <c r="CU51" s="792"/>
      <c r="CV51" s="793"/>
      <c r="CW51" s="791"/>
      <c r="CX51" s="792"/>
      <c r="CY51" s="792"/>
      <c r="CZ51" s="792"/>
      <c r="DA51" s="793"/>
      <c r="DB51" s="791"/>
      <c r="DC51" s="792"/>
      <c r="DD51" s="792"/>
      <c r="DE51" s="792"/>
      <c r="DF51" s="793"/>
      <c r="DG51" s="791"/>
      <c r="DH51" s="792"/>
      <c r="DI51" s="792"/>
      <c r="DJ51" s="792"/>
      <c r="DK51" s="793"/>
      <c r="DL51" s="791"/>
      <c r="DM51" s="792"/>
      <c r="DN51" s="792"/>
      <c r="DO51" s="792"/>
      <c r="DP51" s="793"/>
      <c r="DQ51" s="791"/>
      <c r="DR51" s="792"/>
      <c r="DS51" s="792"/>
      <c r="DT51" s="792"/>
      <c r="DU51" s="793"/>
      <c r="DV51" s="788"/>
      <c r="DW51" s="789"/>
      <c r="DX51" s="789"/>
      <c r="DY51" s="789"/>
      <c r="DZ51" s="794"/>
      <c r="EA51" s="230"/>
    </row>
    <row r="52" spans="1:131" ht="26.25" customHeight="1" x14ac:dyDescent="0.2">
      <c r="A52" s="238">
        <v>25</v>
      </c>
      <c r="B52" s="755"/>
      <c r="C52" s="756"/>
      <c r="D52" s="756"/>
      <c r="E52" s="756"/>
      <c r="F52" s="756"/>
      <c r="G52" s="756"/>
      <c r="H52" s="756"/>
      <c r="I52" s="756"/>
      <c r="J52" s="756"/>
      <c r="K52" s="756"/>
      <c r="L52" s="756"/>
      <c r="M52" s="756"/>
      <c r="N52" s="756"/>
      <c r="O52" s="756"/>
      <c r="P52" s="757"/>
      <c r="Q52" s="841"/>
      <c r="R52" s="842"/>
      <c r="S52" s="842"/>
      <c r="T52" s="842"/>
      <c r="U52" s="842"/>
      <c r="V52" s="842"/>
      <c r="W52" s="842"/>
      <c r="X52" s="842"/>
      <c r="Y52" s="842"/>
      <c r="Z52" s="842"/>
      <c r="AA52" s="842"/>
      <c r="AB52" s="842"/>
      <c r="AC52" s="842"/>
      <c r="AD52" s="842"/>
      <c r="AE52" s="843"/>
      <c r="AF52" s="761"/>
      <c r="AG52" s="762"/>
      <c r="AH52" s="762"/>
      <c r="AI52" s="762"/>
      <c r="AJ52" s="763"/>
      <c r="AK52" s="845"/>
      <c r="AL52" s="842"/>
      <c r="AM52" s="842"/>
      <c r="AN52" s="842"/>
      <c r="AO52" s="842"/>
      <c r="AP52" s="842"/>
      <c r="AQ52" s="842"/>
      <c r="AR52" s="842"/>
      <c r="AS52" s="842"/>
      <c r="AT52" s="842"/>
      <c r="AU52" s="842"/>
      <c r="AV52" s="842"/>
      <c r="AW52" s="842"/>
      <c r="AX52" s="842"/>
      <c r="AY52" s="842"/>
      <c r="AZ52" s="844"/>
      <c r="BA52" s="844"/>
      <c r="BB52" s="844"/>
      <c r="BC52" s="844"/>
      <c r="BD52" s="844"/>
      <c r="BE52" s="838"/>
      <c r="BF52" s="838"/>
      <c r="BG52" s="838"/>
      <c r="BH52" s="838"/>
      <c r="BI52" s="839"/>
      <c r="BJ52" s="232"/>
      <c r="BK52" s="232"/>
      <c r="BL52" s="232"/>
      <c r="BM52" s="232"/>
      <c r="BN52" s="232"/>
      <c r="BO52" s="241"/>
      <c r="BP52" s="241"/>
      <c r="BQ52" s="238">
        <v>46</v>
      </c>
      <c r="BR52" s="239"/>
      <c r="BS52" s="788"/>
      <c r="BT52" s="789"/>
      <c r="BU52" s="789"/>
      <c r="BV52" s="789"/>
      <c r="BW52" s="789"/>
      <c r="BX52" s="789"/>
      <c r="BY52" s="789"/>
      <c r="BZ52" s="789"/>
      <c r="CA52" s="789"/>
      <c r="CB52" s="789"/>
      <c r="CC52" s="789"/>
      <c r="CD52" s="789"/>
      <c r="CE52" s="789"/>
      <c r="CF52" s="789"/>
      <c r="CG52" s="790"/>
      <c r="CH52" s="791"/>
      <c r="CI52" s="792"/>
      <c r="CJ52" s="792"/>
      <c r="CK52" s="792"/>
      <c r="CL52" s="793"/>
      <c r="CM52" s="791"/>
      <c r="CN52" s="792"/>
      <c r="CO52" s="792"/>
      <c r="CP52" s="792"/>
      <c r="CQ52" s="793"/>
      <c r="CR52" s="791"/>
      <c r="CS52" s="792"/>
      <c r="CT52" s="792"/>
      <c r="CU52" s="792"/>
      <c r="CV52" s="793"/>
      <c r="CW52" s="791"/>
      <c r="CX52" s="792"/>
      <c r="CY52" s="792"/>
      <c r="CZ52" s="792"/>
      <c r="DA52" s="793"/>
      <c r="DB52" s="791"/>
      <c r="DC52" s="792"/>
      <c r="DD52" s="792"/>
      <c r="DE52" s="792"/>
      <c r="DF52" s="793"/>
      <c r="DG52" s="791"/>
      <c r="DH52" s="792"/>
      <c r="DI52" s="792"/>
      <c r="DJ52" s="792"/>
      <c r="DK52" s="793"/>
      <c r="DL52" s="791"/>
      <c r="DM52" s="792"/>
      <c r="DN52" s="792"/>
      <c r="DO52" s="792"/>
      <c r="DP52" s="793"/>
      <c r="DQ52" s="791"/>
      <c r="DR52" s="792"/>
      <c r="DS52" s="792"/>
      <c r="DT52" s="792"/>
      <c r="DU52" s="793"/>
      <c r="DV52" s="788"/>
      <c r="DW52" s="789"/>
      <c r="DX52" s="789"/>
      <c r="DY52" s="789"/>
      <c r="DZ52" s="794"/>
      <c r="EA52" s="230"/>
    </row>
    <row r="53" spans="1:131" ht="26.25" customHeight="1" x14ac:dyDescent="0.2">
      <c r="A53" s="238">
        <v>26</v>
      </c>
      <c r="B53" s="755"/>
      <c r="C53" s="756"/>
      <c r="D53" s="756"/>
      <c r="E53" s="756"/>
      <c r="F53" s="756"/>
      <c r="G53" s="756"/>
      <c r="H53" s="756"/>
      <c r="I53" s="756"/>
      <c r="J53" s="756"/>
      <c r="K53" s="756"/>
      <c r="L53" s="756"/>
      <c r="M53" s="756"/>
      <c r="N53" s="756"/>
      <c r="O53" s="756"/>
      <c r="P53" s="757"/>
      <c r="Q53" s="841"/>
      <c r="R53" s="842"/>
      <c r="S53" s="842"/>
      <c r="T53" s="842"/>
      <c r="U53" s="842"/>
      <c r="V53" s="842"/>
      <c r="W53" s="842"/>
      <c r="X53" s="842"/>
      <c r="Y53" s="842"/>
      <c r="Z53" s="842"/>
      <c r="AA53" s="842"/>
      <c r="AB53" s="842"/>
      <c r="AC53" s="842"/>
      <c r="AD53" s="842"/>
      <c r="AE53" s="843"/>
      <c r="AF53" s="761"/>
      <c r="AG53" s="762"/>
      <c r="AH53" s="762"/>
      <c r="AI53" s="762"/>
      <c r="AJ53" s="763"/>
      <c r="AK53" s="845"/>
      <c r="AL53" s="842"/>
      <c r="AM53" s="842"/>
      <c r="AN53" s="842"/>
      <c r="AO53" s="842"/>
      <c r="AP53" s="842"/>
      <c r="AQ53" s="842"/>
      <c r="AR53" s="842"/>
      <c r="AS53" s="842"/>
      <c r="AT53" s="842"/>
      <c r="AU53" s="842"/>
      <c r="AV53" s="842"/>
      <c r="AW53" s="842"/>
      <c r="AX53" s="842"/>
      <c r="AY53" s="842"/>
      <c r="AZ53" s="844"/>
      <c r="BA53" s="844"/>
      <c r="BB53" s="844"/>
      <c r="BC53" s="844"/>
      <c r="BD53" s="844"/>
      <c r="BE53" s="838"/>
      <c r="BF53" s="838"/>
      <c r="BG53" s="838"/>
      <c r="BH53" s="838"/>
      <c r="BI53" s="839"/>
      <c r="BJ53" s="232"/>
      <c r="BK53" s="232"/>
      <c r="BL53" s="232"/>
      <c r="BM53" s="232"/>
      <c r="BN53" s="232"/>
      <c r="BO53" s="241"/>
      <c r="BP53" s="241"/>
      <c r="BQ53" s="238">
        <v>47</v>
      </c>
      <c r="BR53" s="239"/>
      <c r="BS53" s="788"/>
      <c r="BT53" s="789"/>
      <c r="BU53" s="789"/>
      <c r="BV53" s="789"/>
      <c r="BW53" s="789"/>
      <c r="BX53" s="789"/>
      <c r="BY53" s="789"/>
      <c r="BZ53" s="789"/>
      <c r="CA53" s="789"/>
      <c r="CB53" s="789"/>
      <c r="CC53" s="789"/>
      <c r="CD53" s="789"/>
      <c r="CE53" s="789"/>
      <c r="CF53" s="789"/>
      <c r="CG53" s="790"/>
      <c r="CH53" s="791"/>
      <c r="CI53" s="792"/>
      <c r="CJ53" s="792"/>
      <c r="CK53" s="792"/>
      <c r="CL53" s="793"/>
      <c r="CM53" s="791"/>
      <c r="CN53" s="792"/>
      <c r="CO53" s="792"/>
      <c r="CP53" s="792"/>
      <c r="CQ53" s="793"/>
      <c r="CR53" s="791"/>
      <c r="CS53" s="792"/>
      <c r="CT53" s="792"/>
      <c r="CU53" s="792"/>
      <c r="CV53" s="793"/>
      <c r="CW53" s="791"/>
      <c r="CX53" s="792"/>
      <c r="CY53" s="792"/>
      <c r="CZ53" s="792"/>
      <c r="DA53" s="793"/>
      <c r="DB53" s="791"/>
      <c r="DC53" s="792"/>
      <c r="DD53" s="792"/>
      <c r="DE53" s="792"/>
      <c r="DF53" s="793"/>
      <c r="DG53" s="791"/>
      <c r="DH53" s="792"/>
      <c r="DI53" s="792"/>
      <c r="DJ53" s="792"/>
      <c r="DK53" s="793"/>
      <c r="DL53" s="791"/>
      <c r="DM53" s="792"/>
      <c r="DN53" s="792"/>
      <c r="DO53" s="792"/>
      <c r="DP53" s="793"/>
      <c r="DQ53" s="791"/>
      <c r="DR53" s="792"/>
      <c r="DS53" s="792"/>
      <c r="DT53" s="792"/>
      <c r="DU53" s="793"/>
      <c r="DV53" s="788"/>
      <c r="DW53" s="789"/>
      <c r="DX53" s="789"/>
      <c r="DY53" s="789"/>
      <c r="DZ53" s="794"/>
      <c r="EA53" s="230"/>
    </row>
    <row r="54" spans="1:131" ht="26.25" customHeight="1" x14ac:dyDescent="0.2">
      <c r="A54" s="238">
        <v>27</v>
      </c>
      <c r="B54" s="755"/>
      <c r="C54" s="756"/>
      <c r="D54" s="756"/>
      <c r="E54" s="756"/>
      <c r="F54" s="756"/>
      <c r="G54" s="756"/>
      <c r="H54" s="756"/>
      <c r="I54" s="756"/>
      <c r="J54" s="756"/>
      <c r="K54" s="756"/>
      <c r="L54" s="756"/>
      <c r="M54" s="756"/>
      <c r="N54" s="756"/>
      <c r="O54" s="756"/>
      <c r="P54" s="757"/>
      <c r="Q54" s="841"/>
      <c r="R54" s="842"/>
      <c r="S54" s="842"/>
      <c r="T54" s="842"/>
      <c r="U54" s="842"/>
      <c r="V54" s="842"/>
      <c r="W54" s="842"/>
      <c r="X54" s="842"/>
      <c r="Y54" s="842"/>
      <c r="Z54" s="842"/>
      <c r="AA54" s="842"/>
      <c r="AB54" s="842"/>
      <c r="AC54" s="842"/>
      <c r="AD54" s="842"/>
      <c r="AE54" s="843"/>
      <c r="AF54" s="761"/>
      <c r="AG54" s="762"/>
      <c r="AH54" s="762"/>
      <c r="AI54" s="762"/>
      <c r="AJ54" s="763"/>
      <c r="AK54" s="845"/>
      <c r="AL54" s="842"/>
      <c r="AM54" s="842"/>
      <c r="AN54" s="842"/>
      <c r="AO54" s="842"/>
      <c r="AP54" s="842"/>
      <c r="AQ54" s="842"/>
      <c r="AR54" s="842"/>
      <c r="AS54" s="842"/>
      <c r="AT54" s="842"/>
      <c r="AU54" s="842"/>
      <c r="AV54" s="842"/>
      <c r="AW54" s="842"/>
      <c r="AX54" s="842"/>
      <c r="AY54" s="842"/>
      <c r="AZ54" s="844"/>
      <c r="BA54" s="844"/>
      <c r="BB54" s="844"/>
      <c r="BC54" s="844"/>
      <c r="BD54" s="844"/>
      <c r="BE54" s="838"/>
      <c r="BF54" s="838"/>
      <c r="BG54" s="838"/>
      <c r="BH54" s="838"/>
      <c r="BI54" s="839"/>
      <c r="BJ54" s="232"/>
      <c r="BK54" s="232"/>
      <c r="BL54" s="232"/>
      <c r="BM54" s="232"/>
      <c r="BN54" s="232"/>
      <c r="BO54" s="241"/>
      <c r="BP54" s="241"/>
      <c r="BQ54" s="238">
        <v>48</v>
      </c>
      <c r="BR54" s="239"/>
      <c r="BS54" s="788"/>
      <c r="BT54" s="789"/>
      <c r="BU54" s="789"/>
      <c r="BV54" s="789"/>
      <c r="BW54" s="789"/>
      <c r="BX54" s="789"/>
      <c r="BY54" s="789"/>
      <c r="BZ54" s="789"/>
      <c r="CA54" s="789"/>
      <c r="CB54" s="789"/>
      <c r="CC54" s="789"/>
      <c r="CD54" s="789"/>
      <c r="CE54" s="789"/>
      <c r="CF54" s="789"/>
      <c r="CG54" s="790"/>
      <c r="CH54" s="791"/>
      <c r="CI54" s="792"/>
      <c r="CJ54" s="792"/>
      <c r="CK54" s="792"/>
      <c r="CL54" s="793"/>
      <c r="CM54" s="791"/>
      <c r="CN54" s="792"/>
      <c r="CO54" s="792"/>
      <c r="CP54" s="792"/>
      <c r="CQ54" s="793"/>
      <c r="CR54" s="791"/>
      <c r="CS54" s="792"/>
      <c r="CT54" s="792"/>
      <c r="CU54" s="792"/>
      <c r="CV54" s="793"/>
      <c r="CW54" s="791"/>
      <c r="CX54" s="792"/>
      <c r="CY54" s="792"/>
      <c r="CZ54" s="792"/>
      <c r="DA54" s="793"/>
      <c r="DB54" s="791"/>
      <c r="DC54" s="792"/>
      <c r="DD54" s="792"/>
      <c r="DE54" s="792"/>
      <c r="DF54" s="793"/>
      <c r="DG54" s="791"/>
      <c r="DH54" s="792"/>
      <c r="DI54" s="792"/>
      <c r="DJ54" s="792"/>
      <c r="DK54" s="793"/>
      <c r="DL54" s="791"/>
      <c r="DM54" s="792"/>
      <c r="DN54" s="792"/>
      <c r="DO54" s="792"/>
      <c r="DP54" s="793"/>
      <c r="DQ54" s="791"/>
      <c r="DR54" s="792"/>
      <c r="DS54" s="792"/>
      <c r="DT54" s="792"/>
      <c r="DU54" s="793"/>
      <c r="DV54" s="788"/>
      <c r="DW54" s="789"/>
      <c r="DX54" s="789"/>
      <c r="DY54" s="789"/>
      <c r="DZ54" s="794"/>
      <c r="EA54" s="230"/>
    </row>
    <row r="55" spans="1:131" ht="26.25" customHeight="1" x14ac:dyDescent="0.2">
      <c r="A55" s="238">
        <v>28</v>
      </c>
      <c r="B55" s="755"/>
      <c r="C55" s="756"/>
      <c r="D55" s="756"/>
      <c r="E55" s="756"/>
      <c r="F55" s="756"/>
      <c r="G55" s="756"/>
      <c r="H55" s="756"/>
      <c r="I55" s="756"/>
      <c r="J55" s="756"/>
      <c r="K55" s="756"/>
      <c r="L55" s="756"/>
      <c r="M55" s="756"/>
      <c r="N55" s="756"/>
      <c r="O55" s="756"/>
      <c r="P55" s="757"/>
      <c r="Q55" s="841"/>
      <c r="R55" s="842"/>
      <c r="S55" s="842"/>
      <c r="T55" s="842"/>
      <c r="U55" s="842"/>
      <c r="V55" s="842"/>
      <c r="W55" s="842"/>
      <c r="X55" s="842"/>
      <c r="Y55" s="842"/>
      <c r="Z55" s="842"/>
      <c r="AA55" s="842"/>
      <c r="AB55" s="842"/>
      <c r="AC55" s="842"/>
      <c r="AD55" s="842"/>
      <c r="AE55" s="843"/>
      <c r="AF55" s="761"/>
      <c r="AG55" s="762"/>
      <c r="AH55" s="762"/>
      <c r="AI55" s="762"/>
      <c r="AJ55" s="763"/>
      <c r="AK55" s="845"/>
      <c r="AL55" s="842"/>
      <c r="AM55" s="842"/>
      <c r="AN55" s="842"/>
      <c r="AO55" s="842"/>
      <c r="AP55" s="842"/>
      <c r="AQ55" s="842"/>
      <c r="AR55" s="842"/>
      <c r="AS55" s="842"/>
      <c r="AT55" s="842"/>
      <c r="AU55" s="842"/>
      <c r="AV55" s="842"/>
      <c r="AW55" s="842"/>
      <c r="AX55" s="842"/>
      <c r="AY55" s="842"/>
      <c r="AZ55" s="844"/>
      <c r="BA55" s="844"/>
      <c r="BB55" s="844"/>
      <c r="BC55" s="844"/>
      <c r="BD55" s="844"/>
      <c r="BE55" s="838"/>
      <c r="BF55" s="838"/>
      <c r="BG55" s="838"/>
      <c r="BH55" s="838"/>
      <c r="BI55" s="839"/>
      <c r="BJ55" s="232"/>
      <c r="BK55" s="232"/>
      <c r="BL55" s="232"/>
      <c r="BM55" s="232"/>
      <c r="BN55" s="232"/>
      <c r="BO55" s="241"/>
      <c r="BP55" s="241"/>
      <c r="BQ55" s="238">
        <v>49</v>
      </c>
      <c r="BR55" s="239"/>
      <c r="BS55" s="788"/>
      <c r="BT55" s="789"/>
      <c r="BU55" s="789"/>
      <c r="BV55" s="789"/>
      <c r="BW55" s="789"/>
      <c r="BX55" s="789"/>
      <c r="BY55" s="789"/>
      <c r="BZ55" s="789"/>
      <c r="CA55" s="789"/>
      <c r="CB55" s="789"/>
      <c r="CC55" s="789"/>
      <c r="CD55" s="789"/>
      <c r="CE55" s="789"/>
      <c r="CF55" s="789"/>
      <c r="CG55" s="790"/>
      <c r="CH55" s="791"/>
      <c r="CI55" s="792"/>
      <c r="CJ55" s="792"/>
      <c r="CK55" s="792"/>
      <c r="CL55" s="793"/>
      <c r="CM55" s="791"/>
      <c r="CN55" s="792"/>
      <c r="CO55" s="792"/>
      <c r="CP55" s="792"/>
      <c r="CQ55" s="793"/>
      <c r="CR55" s="791"/>
      <c r="CS55" s="792"/>
      <c r="CT55" s="792"/>
      <c r="CU55" s="792"/>
      <c r="CV55" s="793"/>
      <c r="CW55" s="791"/>
      <c r="CX55" s="792"/>
      <c r="CY55" s="792"/>
      <c r="CZ55" s="792"/>
      <c r="DA55" s="793"/>
      <c r="DB55" s="791"/>
      <c r="DC55" s="792"/>
      <c r="DD55" s="792"/>
      <c r="DE55" s="792"/>
      <c r="DF55" s="793"/>
      <c r="DG55" s="791"/>
      <c r="DH55" s="792"/>
      <c r="DI55" s="792"/>
      <c r="DJ55" s="792"/>
      <c r="DK55" s="793"/>
      <c r="DL55" s="791"/>
      <c r="DM55" s="792"/>
      <c r="DN55" s="792"/>
      <c r="DO55" s="792"/>
      <c r="DP55" s="793"/>
      <c r="DQ55" s="791"/>
      <c r="DR55" s="792"/>
      <c r="DS55" s="792"/>
      <c r="DT55" s="792"/>
      <c r="DU55" s="793"/>
      <c r="DV55" s="788"/>
      <c r="DW55" s="789"/>
      <c r="DX55" s="789"/>
      <c r="DY55" s="789"/>
      <c r="DZ55" s="794"/>
      <c r="EA55" s="230"/>
    </row>
    <row r="56" spans="1:131" ht="26.25" customHeight="1" x14ac:dyDescent="0.2">
      <c r="A56" s="238">
        <v>29</v>
      </c>
      <c r="B56" s="755"/>
      <c r="C56" s="756"/>
      <c r="D56" s="756"/>
      <c r="E56" s="756"/>
      <c r="F56" s="756"/>
      <c r="G56" s="756"/>
      <c r="H56" s="756"/>
      <c r="I56" s="756"/>
      <c r="J56" s="756"/>
      <c r="K56" s="756"/>
      <c r="L56" s="756"/>
      <c r="M56" s="756"/>
      <c r="N56" s="756"/>
      <c r="O56" s="756"/>
      <c r="P56" s="757"/>
      <c r="Q56" s="841"/>
      <c r="R56" s="842"/>
      <c r="S56" s="842"/>
      <c r="T56" s="842"/>
      <c r="U56" s="842"/>
      <c r="V56" s="842"/>
      <c r="W56" s="842"/>
      <c r="X56" s="842"/>
      <c r="Y56" s="842"/>
      <c r="Z56" s="842"/>
      <c r="AA56" s="842"/>
      <c r="AB56" s="842"/>
      <c r="AC56" s="842"/>
      <c r="AD56" s="842"/>
      <c r="AE56" s="843"/>
      <c r="AF56" s="761"/>
      <c r="AG56" s="762"/>
      <c r="AH56" s="762"/>
      <c r="AI56" s="762"/>
      <c r="AJ56" s="763"/>
      <c r="AK56" s="845"/>
      <c r="AL56" s="842"/>
      <c r="AM56" s="842"/>
      <c r="AN56" s="842"/>
      <c r="AO56" s="842"/>
      <c r="AP56" s="842"/>
      <c r="AQ56" s="842"/>
      <c r="AR56" s="842"/>
      <c r="AS56" s="842"/>
      <c r="AT56" s="842"/>
      <c r="AU56" s="842"/>
      <c r="AV56" s="842"/>
      <c r="AW56" s="842"/>
      <c r="AX56" s="842"/>
      <c r="AY56" s="842"/>
      <c r="AZ56" s="844"/>
      <c r="BA56" s="844"/>
      <c r="BB56" s="844"/>
      <c r="BC56" s="844"/>
      <c r="BD56" s="844"/>
      <c r="BE56" s="838"/>
      <c r="BF56" s="838"/>
      <c r="BG56" s="838"/>
      <c r="BH56" s="838"/>
      <c r="BI56" s="839"/>
      <c r="BJ56" s="232"/>
      <c r="BK56" s="232"/>
      <c r="BL56" s="232"/>
      <c r="BM56" s="232"/>
      <c r="BN56" s="232"/>
      <c r="BO56" s="241"/>
      <c r="BP56" s="241"/>
      <c r="BQ56" s="238">
        <v>50</v>
      </c>
      <c r="BR56" s="239"/>
      <c r="BS56" s="788"/>
      <c r="BT56" s="789"/>
      <c r="BU56" s="789"/>
      <c r="BV56" s="789"/>
      <c r="BW56" s="789"/>
      <c r="BX56" s="789"/>
      <c r="BY56" s="789"/>
      <c r="BZ56" s="789"/>
      <c r="CA56" s="789"/>
      <c r="CB56" s="789"/>
      <c r="CC56" s="789"/>
      <c r="CD56" s="789"/>
      <c r="CE56" s="789"/>
      <c r="CF56" s="789"/>
      <c r="CG56" s="790"/>
      <c r="CH56" s="791"/>
      <c r="CI56" s="792"/>
      <c r="CJ56" s="792"/>
      <c r="CK56" s="792"/>
      <c r="CL56" s="793"/>
      <c r="CM56" s="791"/>
      <c r="CN56" s="792"/>
      <c r="CO56" s="792"/>
      <c r="CP56" s="792"/>
      <c r="CQ56" s="793"/>
      <c r="CR56" s="791"/>
      <c r="CS56" s="792"/>
      <c r="CT56" s="792"/>
      <c r="CU56" s="792"/>
      <c r="CV56" s="793"/>
      <c r="CW56" s="791"/>
      <c r="CX56" s="792"/>
      <c r="CY56" s="792"/>
      <c r="CZ56" s="792"/>
      <c r="DA56" s="793"/>
      <c r="DB56" s="791"/>
      <c r="DC56" s="792"/>
      <c r="DD56" s="792"/>
      <c r="DE56" s="792"/>
      <c r="DF56" s="793"/>
      <c r="DG56" s="791"/>
      <c r="DH56" s="792"/>
      <c r="DI56" s="792"/>
      <c r="DJ56" s="792"/>
      <c r="DK56" s="793"/>
      <c r="DL56" s="791"/>
      <c r="DM56" s="792"/>
      <c r="DN56" s="792"/>
      <c r="DO56" s="792"/>
      <c r="DP56" s="793"/>
      <c r="DQ56" s="791"/>
      <c r="DR56" s="792"/>
      <c r="DS56" s="792"/>
      <c r="DT56" s="792"/>
      <c r="DU56" s="793"/>
      <c r="DV56" s="788"/>
      <c r="DW56" s="789"/>
      <c r="DX56" s="789"/>
      <c r="DY56" s="789"/>
      <c r="DZ56" s="794"/>
      <c r="EA56" s="230"/>
    </row>
    <row r="57" spans="1:131" ht="26.25" customHeight="1" x14ac:dyDescent="0.2">
      <c r="A57" s="238">
        <v>30</v>
      </c>
      <c r="B57" s="755"/>
      <c r="C57" s="756"/>
      <c r="D57" s="756"/>
      <c r="E57" s="756"/>
      <c r="F57" s="756"/>
      <c r="G57" s="756"/>
      <c r="H57" s="756"/>
      <c r="I57" s="756"/>
      <c r="J57" s="756"/>
      <c r="K57" s="756"/>
      <c r="L57" s="756"/>
      <c r="M57" s="756"/>
      <c r="N57" s="756"/>
      <c r="O57" s="756"/>
      <c r="P57" s="757"/>
      <c r="Q57" s="841"/>
      <c r="R57" s="842"/>
      <c r="S57" s="842"/>
      <c r="T57" s="842"/>
      <c r="U57" s="842"/>
      <c r="V57" s="842"/>
      <c r="W57" s="842"/>
      <c r="X57" s="842"/>
      <c r="Y57" s="842"/>
      <c r="Z57" s="842"/>
      <c r="AA57" s="842"/>
      <c r="AB57" s="842"/>
      <c r="AC57" s="842"/>
      <c r="AD57" s="842"/>
      <c r="AE57" s="843"/>
      <c r="AF57" s="761"/>
      <c r="AG57" s="762"/>
      <c r="AH57" s="762"/>
      <c r="AI57" s="762"/>
      <c r="AJ57" s="763"/>
      <c r="AK57" s="845"/>
      <c r="AL57" s="842"/>
      <c r="AM57" s="842"/>
      <c r="AN57" s="842"/>
      <c r="AO57" s="842"/>
      <c r="AP57" s="842"/>
      <c r="AQ57" s="842"/>
      <c r="AR57" s="842"/>
      <c r="AS57" s="842"/>
      <c r="AT57" s="842"/>
      <c r="AU57" s="842"/>
      <c r="AV57" s="842"/>
      <c r="AW57" s="842"/>
      <c r="AX57" s="842"/>
      <c r="AY57" s="842"/>
      <c r="AZ57" s="844"/>
      <c r="BA57" s="844"/>
      <c r="BB57" s="844"/>
      <c r="BC57" s="844"/>
      <c r="BD57" s="844"/>
      <c r="BE57" s="838"/>
      <c r="BF57" s="838"/>
      <c r="BG57" s="838"/>
      <c r="BH57" s="838"/>
      <c r="BI57" s="839"/>
      <c r="BJ57" s="232"/>
      <c r="BK57" s="232"/>
      <c r="BL57" s="232"/>
      <c r="BM57" s="232"/>
      <c r="BN57" s="232"/>
      <c r="BO57" s="241"/>
      <c r="BP57" s="241"/>
      <c r="BQ57" s="238">
        <v>51</v>
      </c>
      <c r="BR57" s="239"/>
      <c r="BS57" s="788"/>
      <c r="BT57" s="789"/>
      <c r="BU57" s="789"/>
      <c r="BV57" s="789"/>
      <c r="BW57" s="789"/>
      <c r="BX57" s="789"/>
      <c r="BY57" s="789"/>
      <c r="BZ57" s="789"/>
      <c r="CA57" s="789"/>
      <c r="CB57" s="789"/>
      <c r="CC57" s="789"/>
      <c r="CD57" s="789"/>
      <c r="CE57" s="789"/>
      <c r="CF57" s="789"/>
      <c r="CG57" s="790"/>
      <c r="CH57" s="791"/>
      <c r="CI57" s="792"/>
      <c r="CJ57" s="792"/>
      <c r="CK57" s="792"/>
      <c r="CL57" s="793"/>
      <c r="CM57" s="791"/>
      <c r="CN57" s="792"/>
      <c r="CO57" s="792"/>
      <c r="CP57" s="792"/>
      <c r="CQ57" s="793"/>
      <c r="CR57" s="791"/>
      <c r="CS57" s="792"/>
      <c r="CT57" s="792"/>
      <c r="CU57" s="792"/>
      <c r="CV57" s="793"/>
      <c r="CW57" s="791"/>
      <c r="CX57" s="792"/>
      <c r="CY57" s="792"/>
      <c r="CZ57" s="792"/>
      <c r="DA57" s="793"/>
      <c r="DB57" s="791"/>
      <c r="DC57" s="792"/>
      <c r="DD57" s="792"/>
      <c r="DE57" s="792"/>
      <c r="DF57" s="793"/>
      <c r="DG57" s="791"/>
      <c r="DH57" s="792"/>
      <c r="DI57" s="792"/>
      <c r="DJ57" s="792"/>
      <c r="DK57" s="793"/>
      <c r="DL57" s="791"/>
      <c r="DM57" s="792"/>
      <c r="DN57" s="792"/>
      <c r="DO57" s="792"/>
      <c r="DP57" s="793"/>
      <c r="DQ57" s="791"/>
      <c r="DR57" s="792"/>
      <c r="DS57" s="792"/>
      <c r="DT57" s="792"/>
      <c r="DU57" s="793"/>
      <c r="DV57" s="788"/>
      <c r="DW57" s="789"/>
      <c r="DX57" s="789"/>
      <c r="DY57" s="789"/>
      <c r="DZ57" s="794"/>
      <c r="EA57" s="230"/>
    </row>
    <row r="58" spans="1:131" ht="26.25" customHeight="1" x14ac:dyDescent="0.2">
      <c r="A58" s="238">
        <v>31</v>
      </c>
      <c r="B58" s="755"/>
      <c r="C58" s="756"/>
      <c r="D58" s="756"/>
      <c r="E58" s="756"/>
      <c r="F58" s="756"/>
      <c r="G58" s="756"/>
      <c r="H58" s="756"/>
      <c r="I58" s="756"/>
      <c r="J58" s="756"/>
      <c r="K58" s="756"/>
      <c r="L58" s="756"/>
      <c r="M58" s="756"/>
      <c r="N58" s="756"/>
      <c r="O58" s="756"/>
      <c r="P58" s="757"/>
      <c r="Q58" s="841"/>
      <c r="R58" s="842"/>
      <c r="S58" s="842"/>
      <c r="T58" s="842"/>
      <c r="U58" s="842"/>
      <c r="V58" s="842"/>
      <c r="W58" s="842"/>
      <c r="X58" s="842"/>
      <c r="Y58" s="842"/>
      <c r="Z58" s="842"/>
      <c r="AA58" s="842"/>
      <c r="AB58" s="842"/>
      <c r="AC58" s="842"/>
      <c r="AD58" s="842"/>
      <c r="AE58" s="843"/>
      <c r="AF58" s="761"/>
      <c r="AG58" s="762"/>
      <c r="AH58" s="762"/>
      <c r="AI58" s="762"/>
      <c r="AJ58" s="763"/>
      <c r="AK58" s="845"/>
      <c r="AL58" s="842"/>
      <c r="AM58" s="842"/>
      <c r="AN58" s="842"/>
      <c r="AO58" s="842"/>
      <c r="AP58" s="842"/>
      <c r="AQ58" s="842"/>
      <c r="AR58" s="842"/>
      <c r="AS58" s="842"/>
      <c r="AT58" s="842"/>
      <c r="AU58" s="842"/>
      <c r="AV58" s="842"/>
      <c r="AW58" s="842"/>
      <c r="AX58" s="842"/>
      <c r="AY58" s="842"/>
      <c r="AZ58" s="844"/>
      <c r="BA58" s="844"/>
      <c r="BB58" s="844"/>
      <c r="BC58" s="844"/>
      <c r="BD58" s="844"/>
      <c r="BE58" s="838"/>
      <c r="BF58" s="838"/>
      <c r="BG58" s="838"/>
      <c r="BH58" s="838"/>
      <c r="BI58" s="839"/>
      <c r="BJ58" s="232"/>
      <c r="BK58" s="232"/>
      <c r="BL58" s="232"/>
      <c r="BM58" s="232"/>
      <c r="BN58" s="232"/>
      <c r="BO58" s="241"/>
      <c r="BP58" s="241"/>
      <c r="BQ58" s="238">
        <v>52</v>
      </c>
      <c r="BR58" s="239"/>
      <c r="BS58" s="788"/>
      <c r="BT58" s="789"/>
      <c r="BU58" s="789"/>
      <c r="BV58" s="789"/>
      <c r="BW58" s="789"/>
      <c r="BX58" s="789"/>
      <c r="BY58" s="789"/>
      <c r="BZ58" s="789"/>
      <c r="CA58" s="789"/>
      <c r="CB58" s="789"/>
      <c r="CC58" s="789"/>
      <c r="CD58" s="789"/>
      <c r="CE58" s="789"/>
      <c r="CF58" s="789"/>
      <c r="CG58" s="790"/>
      <c r="CH58" s="791"/>
      <c r="CI58" s="792"/>
      <c r="CJ58" s="792"/>
      <c r="CK58" s="792"/>
      <c r="CL58" s="793"/>
      <c r="CM58" s="791"/>
      <c r="CN58" s="792"/>
      <c r="CO58" s="792"/>
      <c r="CP58" s="792"/>
      <c r="CQ58" s="793"/>
      <c r="CR58" s="791"/>
      <c r="CS58" s="792"/>
      <c r="CT58" s="792"/>
      <c r="CU58" s="792"/>
      <c r="CV58" s="793"/>
      <c r="CW58" s="791"/>
      <c r="CX58" s="792"/>
      <c r="CY58" s="792"/>
      <c r="CZ58" s="792"/>
      <c r="DA58" s="793"/>
      <c r="DB58" s="791"/>
      <c r="DC58" s="792"/>
      <c r="DD58" s="792"/>
      <c r="DE58" s="792"/>
      <c r="DF58" s="793"/>
      <c r="DG58" s="791"/>
      <c r="DH58" s="792"/>
      <c r="DI58" s="792"/>
      <c r="DJ58" s="792"/>
      <c r="DK58" s="793"/>
      <c r="DL58" s="791"/>
      <c r="DM58" s="792"/>
      <c r="DN58" s="792"/>
      <c r="DO58" s="792"/>
      <c r="DP58" s="793"/>
      <c r="DQ58" s="791"/>
      <c r="DR58" s="792"/>
      <c r="DS58" s="792"/>
      <c r="DT58" s="792"/>
      <c r="DU58" s="793"/>
      <c r="DV58" s="788"/>
      <c r="DW58" s="789"/>
      <c r="DX58" s="789"/>
      <c r="DY58" s="789"/>
      <c r="DZ58" s="794"/>
      <c r="EA58" s="230"/>
    </row>
    <row r="59" spans="1:131" ht="26.25" customHeight="1" x14ac:dyDescent="0.2">
      <c r="A59" s="238">
        <v>32</v>
      </c>
      <c r="B59" s="755"/>
      <c r="C59" s="756"/>
      <c r="D59" s="756"/>
      <c r="E59" s="756"/>
      <c r="F59" s="756"/>
      <c r="G59" s="756"/>
      <c r="H59" s="756"/>
      <c r="I59" s="756"/>
      <c r="J59" s="756"/>
      <c r="K59" s="756"/>
      <c r="L59" s="756"/>
      <c r="M59" s="756"/>
      <c r="N59" s="756"/>
      <c r="O59" s="756"/>
      <c r="P59" s="757"/>
      <c r="Q59" s="841"/>
      <c r="R59" s="842"/>
      <c r="S59" s="842"/>
      <c r="T59" s="842"/>
      <c r="U59" s="842"/>
      <c r="V59" s="842"/>
      <c r="W59" s="842"/>
      <c r="X59" s="842"/>
      <c r="Y59" s="842"/>
      <c r="Z59" s="842"/>
      <c r="AA59" s="842"/>
      <c r="AB59" s="842"/>
      <c r="AC59" s="842"/>
      <c r="AD59" s="842"/>
      <c r="AE59" s="843"/>
      <c r="AF59" s="761"/>
      <c r="AG59" s="762"/>
      <c r="AH59" s="762"/>
      <c r="AI59" s="762"/>
      <c r="AJ59" s="763"/>
      <c r="AK59" s="845"/>
      <c r="AL59" s="842"/>
      <c r="AM59" s="842"/>
      <c r="AN59" s="842"/>
      <c r="AO59" s="842"/>
      <c r="AP59" s="842"/>
      <c r="AQ59" s="842"/>
      <c r="AR59" s="842"/>
      <c r="AS59" s="842"/>
      <c r="AT59" s="842"/>
      <c r="AU59" s="842"/>
      <c r="AV59" s="842"/>
      <c r="AW59" s="842"/>
      <c r="AX59" s="842"/>
      <c r="AY59" s="842"/>
      <c r="AZ59" s="844"/>
      <c r="BA59" s="844"/>
      <c r="BB59" s="844"/>
      <c r="BC59" s="844"/>
      <c r="BD59" s="844"/>
      <c r="BE59" s="838"/>
      <c r="BF59" s="838"/>
      <c r="BG59" s="838"/>
      <c r="BH59" s="838"/>
      <c r="BI59" s="839"/>
      <c r="BJ59" s="232"/>
      <c r="BK59" s="232"/>
      <c r="BL59" s="232"/>
      <c r="BM59" s="232"/>
      <c r="BN59" s="232"/>
      <c r="BO59" s="241"/>
      <c r="BP59" s="241"/>
      <c r="BQ59" s="238">
        <v>53</v>
      </c>
      <c r="BR59" s="239"/>
      <c r="BS59" s="788"/>
      <c r="BT59" s="789"/>
      <c r="BU59" s="789"/>
      <c r="BV59" s="789"/>
      <c r="BW59" s="789"/>
      <c r="BX59" s="789"/>
      <c r="BY59" s="789"/>
      <c r="BZ59" s="789"/>
      <c r="CA59" s="789"/>
      <c r="CB59" s="789"/>
      <c r="CC59" s="789"/>
      <c r="CD59" s="789"/>
      <c r="CE59" s="789"/>
      <c r="CF59" s="789"/>
      <c r="CG59" s="790"/>
      <c r="CH59" s="791"/>
      <c r="CI59" s="792"/>
      <c r="CJ59" s="792"/>
      <c r="CK59" s="792"/>
      <c r="CL59" s="793"/>
      <c r="CM59" s="791"/>
      <c r="CN59" s="792"/>
      <c r="CO59" s="792"/>
      <c r="CP59" s="792"/>
      <c r="CQ59" s="793"/>
      <c r="CR59" s="791"/>
      <c r="CS59" s="792"/>
      <c r="CT59" s="792"/>
      <c r="CU59" s="792"/>
      <c r="CV59" s="793"/>
      <c r="CW59" s="791"/>
      <c r="CX59" s="792"/>
      <c r="CY59" s="792"/>
      <c r="CZ59" s="792"/>
      <c r="DA59" s="793"/>
      <c r="DB59" s="791"/>
      <c r="DC59" s="792"/>
      <c r="DD59" s="792"/>
      <c r="DE59" s="792"/>
      <c r="DF59" s="793"/>
      <c r="DG59" s="791"/>
      <c r="DH59" s="792"/>
      <c r="DI59" s="792"/>
      <c r="DJ59" s="792"/>
      <c r="DK59" s="793"/>
      <c r="DL59" s="791"/>
      <c r="DM59" s="792"/>
      <c r="DN59" s="792"/>
      <c r="DO59" s="792"/>
      <c r="DP59" s="793"/>
      <c r="DQ59" s="791"/>
      <c r="DR59" s="792"/>
      <c r="DS59" s="792"/>
      <c r="DT59" s="792"/>
      <c r="DU59" s="793"/>
      <c r="DV59" s="788"/>
      <c r="DW59" s="789"/>
      <c r="DX59" s="789"/>
      <c r="DY59" s="789"/>
      <c r="DZ59" s="794"/>
      <c r="EA59" s="230"/>
    </row>
    <row r="60" spans="1:131" ht="26.25" customHeight="1" x14ac:dyDescent="0.2">
      <c r="A60" s="238">
        <v>33</v>
      </c>
      <c r="B60" s="755"/>
      <c r="C60" s="756"/>
      <c r="D60" s="756"/>
      <c r="E60" s="756"/>
      <c r="F60" s="756"/>
      <c r="G60" s="756"/>
      <c r="H60" s="756"/>
      <c r="I60" s="756"/>
      <c r="J60" s="756"/>
      <c r="K60" s="756"/>
      <c r="L60" s="756"/>
      <c r="M60" s="756"/>
      <c r="N60" s="756"/>
      <c r="O60" s="756"/>
      <c r="P60" s="757"/>
      <c r="Q60" s="841"/>
      <c r="R60" s="842"/>
      <c r="S60" s="842"/>
      <c r="T60" s="842"/>
      <c r="U60" s="842"/>
      <c r="V60" s="842"/>
      <c r="W60" s="842"/>
      <c r="X60" s="842"/>
      <c r="Y60" s="842"/>
      <c r="Z60" s="842"/>
      <c r="AA60" s="842"/>
      <c r="AB60" s="842"/>
      <c r="AC60" s="842"/>
      <c r="AD60" s="842"/>
      <c r="AE60" s="843"/>
      <c r="AF60" s="761"/>
      <c r="AG60" s="762"/>
      <c r="AH60" s="762"/>
      <c r="AI60" s="762"/>
      <c r="AJ60" s="763"/>
      <c r="AK60" s="845"/>
      <c r="AL60" s="842"/>
      <c r="AM60" s="842"/>
      <c r="AN60" s="842"/>
      <c r="AO60" s="842"/>
      <c r="AP60" s="842"/>
      <c r="AQ60" s="842"/>
      <c r="AR60" s="842"/>
      <c r="AS60" s="842"/>
      <c r="AT60" s="842"/>
      <c r="AU60" s="842"/>
      <c r="AV60" s="842"/>
      <c r="AW60" s="842"/>
      <c r="AX60" s="842"/>
      <c r="AY60" s="842"/>
      <c r="AZ60" s="844"/>
      <c r="BA60" s="844"/>
      <c r="BB60" s="844"/>
      <c r="BC60" s="844"/>
      <c r="BD60" s="844"/>
      <c r="BE60" s="838"/>
      <c r="BF60" s="838"/>
      <c r="BG60" s="838"/>
      <c r="BH60" s="838"/>
      <c r="BI60" s="839"/>
      <c r="BJ60" s="232"/>
      <c r="BK60" s="232"/>
      <c r="BL60" s="232"/>
      <c r="BM60" s="232"/>
      <c r="BN60" s="232"/>
      <c r="BO60" s="241"/>
      <c r="BP60" s="241"/>
      <c r="BQ60" s="238">
        <v>54</v>
      </c>
      <c r="BR60" s="239"/>
      <c r="BS60" s="788"/>
      <c r="BT60" s="789"/>
      <c r="BU60" s="789"/>
      <c r="BV60" s="789"/>
      <c r="BW60" s="789"/>
      <c r="BX60" s="789"/>
      <c r="BY60" s="789"/>
      <c r="BZ60" s="789"/>
      <c r="CA60" s="789"/>
      <c r="CB60" s="789"/>
      <c r="CC60" s="789"/>
      <c r="CD60" s="789"/>
      <c r="CE60" s="789"/>
      <c r="CF60" s="789"/>
      <c r="CG60" s="790"/>
      <c r="CH60" s="791"/>
      <c r="CI60" s="792"/>
      <c r="CJ60" s="792"/>
      <c r="CK60" s="792"/>
      <c r="CL60" s="793"/>
      <c r="CM60" s="791"/>
      <c r="CN60" s="792"/>
      <c r="CO60" s="792"/>
      <c r="CP60" s="792"/>
      <c r="CQ60" s="793"/>
      <c r="CR60" s="791"/>
      <c r="CS60" s="792"/>
      <c r="CT60" s="792"/>
      <c r="CU60" s="792"/>
      <c r="CV60" s="793"/>
      <c r="CW60" s="791"/>
      <c r="CX60" s="792"/>
      <c r="CY60" s="792"/>
      <c r="CZ60" s="792"/>
      <c r="DA60" s="793"/>
      <c r="DB60" s="791"/>
      <c r="DC60" s="792"/>
      <c r="DD60" s="792"/>
      <c r="DE60" s="792"/>
      <c r="DF60" s="793"/>
      <c r="DG60" s="791"/>
      <c r="DH60" s="792"/>
      <c r="DI60" s="792"/>
      <c r="DJ60" s="792"/>
      <c r="DK60" s="793"/>
      <c r="DL60" s="791"/>
      <c r="DM60" s="792"/>
      <c r="DN60" s="792"/>
      <c r="DO60" s="792"/>
      <c r="DP60" s="793"/>
      <c r="DQ60" s="791"/>
      <c r="DR60" s="792"/>
      <c r="DS60" s="792"/>
      <c r="DT60" s="792"/>
      <c r="DU60" s="793"/>
      <c r="DV60" s="788"/>
      <c r="DW60" s="789"/>
      <c r="DX60" s="789"/>
      <c r="DY60" s="789"/>
      <c r="DZ60" s="794"/>
      <c r="EA60" s="230"/>
    </row>
    <row r="61" spans="1:131" ht="26.25" customHeight="1" thickBot="1" x14ac:dyDescent="0.25">
      <c r="A61" s="238">
        <v>34</v>
      </c>
      <c r="B61" s="755"/>
      <c r="C61" s="756"/>
      <c r="D61" s="756"/>
      <c r="E61" s="756"/>
      <c r="F61" s="756"/>
      <c r="G61" s="756"/>
      <c r="H61" s="756"/>
      <c r="I61" s="756"/>
      <c r="J61" s="756"/>
      <c r="K61" s="756"/>
      <c r="L61" s="756"/>
      <c r="M61" s="756"/>
      <c r="N61" s="756"/>
      <c r="O61" s="756"/>
      <c r="P61" s="757"/>
      <c r="Q61" s="841"/>
      <c r="R61" s="842"/>
      <c r="S61" s="842"/>
      <c r="T61" s="842"/>
      <c r="U61" s="842"/>
      <c r="V61" s="842"/>
      <c r="W61" s="842"/>
      <c r="X61" s="842"/>
      <c r="Y61" s="842"/>
      <c r="Z61" s="842"/>
      <c r="AA61" s="842"/>
      <c r="AB61" s="842"/>
      <c r="AC61" s="842"/>
      <c r="AD61" s="842"/>
      <c r="AE61" s="843"/>
      <c r="AF61" s="761"/>
      <c r="AG61" s="762"/>
      <c r="AH61" s="762"/>
      <c r="AI61" s="762"/>
      <c r="AJ61" s="763"/>
      <c r="AK61" s="845"/>
      <c r="AL61" s="842"/>
      <c r="AM61" s="842"/>
      <c r="AN61" s="842"/>
      <c r="AO61" s="842"/>
      <c r="AP61" s="842"/>
      <c r="AQ61" s="842"/>
      <c r="AR61" s="842"/>
      <c r="AS61" s="842"/>
      <c r="AT61" s="842"/>
      <c r="AU61" s="842"/>
      <c r="AV61" s="842"/>
      <c r="AW61" s="842"/>
      <c r="AX61" s="842"/>
      <c r="AY61" s="842"/>
      <c r="AZ61" s="844"/>
      <c r="BA61" s="844"/>
      <c r="BB61" s="844"/>
      <c r="BC61" s="844"/>
      <c r="BD61" s="844"/>
      <c r="BE61" s="838"/>
      <c r="BF61" s="838"/>
      <c r="BG61" s="838"/>
      <c r="BH61" s="838"/>
      <c r="BI61" s="839"/>
      <c r="BJ61" s="232"/>
      <c r="BK61" s="232"/>
      <c r="BL61" s="232"/>
      <c r="BM61" s="232"/>
      <c r="BN61" s="232"/>
      <c r="BO61" s="241"/>
      <c r="BP61" s="241"/>
      <c r="BQ61" s="238">
        <v>55</v>
      </c>
      <c r="BR61" s="239"/>
      <c r="BS61" s="788"/>
      <c r="BT61" s="789"/>
      <c r="BU61" s="789"/>
      <c r="BV61" s="789"/>
      <c r="BW61" s="789"/>
      <c r="BX61" s="789"/>
      <c r="BY61" s="789"/>
      <c r="BZ61" s="789"/>
      <c r="CA61" s="789"/>
      <c r="CB61" s="789"/>
      <c r="CC61" s="789"/>
      <c r="CD61" s="789"/>
      <c r="CE61" s="789"/>
      <c r="CF61" s="789"/>
      <c r="CG61" s="790"/>
      <c r="CH61" s="791"/>
      <c r="CI61" s="792"/>
      <c r="CJ61" s="792"/>
      <c r="CK61" s="792"/>
      <c r="CL61" s="793"/>
      <c r="CM61" s="791"/>
      <c r="CN61" s="792"/>
      <c r="CO61" s="792"/>
      <c r="CP61" s="792"/>
      <c r="CQ61" s="793"/>
      <c r="CR61" s="791"/>
      <c r="CS61" s="792"/>
      <c r="CT61" s="792"/>
      <c r="CU61" s="792"/>
      <c r="CV61" s="793"/>
      <c r="CW61" s="791"/>
      <c r="CX61" s="792"/>
      <c r="CY61" s="792"/>
      <c r="CZ61" s="792"/>
      <c r="DA61" s="793"/>
      <c r="DB61" s="791"/>
      <c r="DC61" s="792"/>
      <c r="DD61" s="792"/>
      <c r="DE61" s="792"/>
      <c r="DF61" s="793"/>
      <c r="DG61" s="791"/>
      <c r="DH61" s="792"/>
      <c r="DI61" s="792"/>
      <c r="DJ61" s="792"/>
      <c r="DK61" s="793"/>
      <c r="DL61" s="791"/>
      <c r="DM61" s="792"/>
      <c r="DN61" s="792"/>
      <c r="DO61" s="792"/>
      <c r="DP61" s="793"/>
      <c r="DQ61" s="791"/>
      <c r="DR61" s="792"/>
      <c r="DS61" s="792"/>
      <c r="DT61" s="792"/>
      <c r="DU61" s="793"/>
      <c r="DV61" s="788"/>
      <c r="DW61" s="789"/>
      <c r="DX61" s="789"/>
      <c r="DY61" s="789"/>
      <c r="DZ61" s="794"/>
      <c r="EA61" s="230"/>
    </row>
    <row r="62" spans="1:131" ht="26.25" customHeight="1" x14ac:dyDescent="0.2">
      <c r="A62" s="238">
        <v>35</v>
      </c>
      <c r="B62" s="755"/>
      <c r="C62" s="756"/>
      <c r="D62" s="756"/>
      <c r="E62" s="756"/>
      <c r="F62" s="756"/>
      <c r="G62" s="756"/>
      <c r="H62" s="756"/>
      <c r="I62" s="756"/>
      <c r="J62" s="756"/>
      <c r="K62" s="756"/>
      <c r="L62" s="756"/>
      <c r="M62" s="756"/>
      <c r="N62" s="756"/>
      <c r="O62" s="756"/>
      <c r="P62" s="757"/>
      <c r="Q62" s="841"/>
      <c r="R62" s="842"/>
      <c r="S62" s="842"/>
      <c r="T62" s="842"/>
      <c r="U62" s="842"/>
      <c r="V62" s="842"/>
      <c r="W62" s="842"/>
      <c r="X62" s="842"/>
      <c r="Y62" s="842"/>
      <c r="Z62" s="842"/>
      <c r="AA62" s="842"/>
      <c r="AB62" s="842"/>
      <c r="AC62" s="842"/>
      <c r="AD62" s="842"/>
      <c r="AE62" s="843"/>
      <c r="AF62" s="761"/>
      <c r="AG62" s="762"/>
      <c r="AH62" s="762"/>
      <c r="AI62" s="762"/>
      <c r="AJ62" s="763"/>
      <c r="AK62" s="845"/>
      <c r="AL62" s="842"/>
      <c r="AM62" s="842"/>
      <c r="AN62" s="842"/>
      <c r="AO62" s="842"/>
      <c r="AP62" s="842"/>
      <c r="AQ62" s="842"/>
      <c r="AR62" s="842"/>
      <c r="AS62" s="842"/>
      <c r="AT62" s="842"/>
      <c r="AU62" s="842"/>
      <c r="AV62" s="842"/>
      <c r="AW62" s="842"/>
      <c r="AX62" s="842"/>
      <c r="AY62" s="842"/>
      <c r="AZ62" s="844"/>
      <c r="BA62" s="844"/>
      <c r="BB62" s="844"/>
      <c r="BC62" s="844"/>
      <c r="BD62" s="844"/>
      <c r="BE62" s="838"/>
      <c r="BF62" s="838"/>
      <c r="BG62" s="838"/>
      <c r="BH62" s="838"/>
      <c r="BI62" s="839"/>
      <c r="BJ62" s="853" t="s">
        <v>398</v>
      </c>
      <c r="BK62" s="812"/>
      <c r="BL62" s="812"/>
      <c r="BM62" s="812"/>
      <c r="BN62" s="813"/>
      <c r="BO62" s="241"/>
      <c r="BP62" s="241"/>
      <c r="BQ62" s="238">
        <v>56</v>
      </c>
      <c r="BR62" s="239"/>
      <c r="BS62" s="788"/>
      <c r="BT62" s="789"/>
      <c r="BU62" s="789"/>
      <c r="BV62" s="789"/>
      <c r="BW62" s="789"/>
      <c r="BX62" s="789"/>
      <c r="BY62" s="789"/>
      <c r="BZ62" s="789"/>
      <c r="CA62" s="789"/>
      <c r="CB62" s="789"/>
      <c r="CC62" s="789"/>
      <c r="CD62" s="789"/>
      <c r="CE62" s="789"/>
      <c r="CF62" s="789"/>
      <c r="CG62" s="790"/>
      <c r="CH62" s="791"/>
      <c r="CI62" s="792"/>
      <c r="CJ62" s="792"/>
      <c r="CK62" s="792"/>
      <c r="CL62" s="793"/>
      <c r="CM62" s="791"/>
      <c r="CN62" s="792"/>
      <c r="CO62" s="792"/>
      <c r="CP62" s="792"/>
      <c r="CQ62" s="793"/>
      <c r="CR62" s="791"/>
      <c r="CS62" s="792"/>
      <c r="CT62" s="792"/>
      <c r="CU62" s="792"/>
      <c r="CV62" s="793"/>
      <c r="CW62" s="791"/>
      <c r="CX62" s="792"/>
      <c r="CY62" s="792"/>
      <c r="CZ62" s="792"/>
      <c r="DA62" s="793"/>
      <c r="DB62" s="791"/>
      <c r="DC62" s="792"/>
      <c r="DD62" s="792"/>
      <c r="DE62" s="792"/>
      <c r="DF62" s="793"/>
      <c r="DG62" s="791"/>
      <c r="DH62" s="792"/>
      <c r="DI62" s="792"/>
      <c r="DJ62" s="792"/>
      <c r="DK62" s="793"/>
      <c r="DL62" s="791"/>
      <c r="DM62" s="792"/>
      <c r="DN62" s="792"/>
      <c r="DO62" s="792"/>
      <c r="DP62" s="793"/>
      <c r="DQ62" s="791"/>
      <c r="DR62" s="792"/>
      <c r="DS62" s="792"/>
      <c r="DT62" s="792"/>
      <c r="DU62" s="793"/>
      <c r="DV62" s="788"/>
      <c r="DW62" s="789"/>
      <c r="DX62" s="789"/>
      <c r="DY62" s="789"/>
      <c r="DZ62" s="794"/>
      <c r="EA62" s="230"/>
    </row>
    <row r="63" spans="1:131" ht="26.25" customHeight="1" thickBot="1" x14ac:dyDescent="0.25">
      <c r="A63" s="240" t="s">
        <v>378</v>
      </c>
      <c r="B63" s="795" t="s">
        <v>399</v>
      </c>
      <c r="C63" s="796"/>
      <c r="D63" s="796"/>
      <c r="E63" s="796"/>
      <c r="F63" s="796"/>
      <c r="G63" s="796"/>
      <c r="H63" s="796"/>
      <c r="I63" s="796"/>
      <c r="J63" s="796"/>
      <c r="K63" s="796"/>
      <c r="L63" s="796"/>
      <c r="M63" s="796"/>
      <c r="N63" s="796"/>
      <c r="O63" s="796"/>
      <c r="P63" s="797"/>
      <c r="Q63" s="846"/>
      <c r="R63" s="847"/>
      <c r="S63" s="847"/>
      <c r="T63" s="847"/>
      <c r="U63" s="847"/>
      <c r="V63" s="847"/>
      <c r="W63" s="847"/>
      <c r="X63" s="847"/>
      <c r="Y63" s="847"/>
      <c r="Z63" s="847"/>
      <c r="AA63" s="847"/>
      <c r="AB63" s="847"/>
      <c r="AC63" s="847"/>
      <c r="AD63" s="847"/>
      <c r="AE63" s="848"/>
      <c r="AF63" s="849">
        <v>113</v>
      </c>
      <c r="AG63" s="850"/>
      <c r="AH63" s="850"/>
      <c r="AI63" s="850"/>
      <c r="AJ63" s="851"/>
      <c r="AK63" s="852"/>
      <c r="AL63" s="847"/>
      <c r="AM63" s="847"/>
      <c r="AN63" s="847"/>
      <c r="AO63" s="847"/>
      <c r="AP63" s="850"/>
      <c r="AQ63" s="850"/>
      <c r="AR63" s="850"/>
      <c r="AS63" s="850"/>
      <c r="AT63" s="850"/>
      <c r="AU63" s="850">
        <v>2185</v>
      </c>
      <c r="AV63" s="850"/>
      <c r="AW63" s="850"/>
      <c r="AX63" s="850"/>
      <c r="AY63" s="850"/>
      <c r="AZ63" s="854"/>
      <c r="BA63" s="854"/>
      <c r="BB63" s="854"/>
      <c r="BC63" s="854"/>
      <c r="BD63" s="854"/>
      <c r="BE63" s="855"/>
      <c r="BF63" s="855"/>
      <c r="BG63" s="855"/>
      <c r="BH63" s="855"/>
      <c r="BI63" s="856"/>
      <c r="BJ63" s="857" t="s">
        <v>122</v>
      </c>
      <c r="BK63" s="858"/>
      <c r="BL63" s="858"/>
      <c r="BM63" s="858"/>
      <c r="BN63" s="859"/>
      <c r="BO63" s="241"/>
      <c r="BP63" s="241"/>
      <c r="BQ63" s="238">
        <v>57</v>
      </c>
      <c r="BR63" s="239"/>
      <c r="BS63" s="788"/>
      <c r="BT63" s="789"/>
      <c r="BU63" s="789"/>
      <c r="BV63" s="789"/>
      <c r="BW63" s="789"/>
      <c r="BX63" s="789"/>
      <c r="BY63" s="789"/>
      <c r="BZ63" s="789"/>
      <c r="CA63" s="789"/>
      <c r="CB63" s="789"/>
      <c r="CC63" s="789"/>
      <c r="CD63" s="789"/>
      <c r="CE63" s="789"/>
      <c r="CF63" s="789"/>
      <c r="CG63" s="790"/>
      <c r="CH63" s="791"/>
      <c r="CI63" s="792"/>
      <c r="CJ63" s="792"/>
      <c r="CK63" s="792"/>
      <c r="CL63" s="793"/>
      <c r="CM63" s="791"/>
      <c r="CN63" s="792"/>
      <c r="CO63" s="792"/>
      <c r="CP63" s="792"/>
      <c r="CQ63" s="793"/>
      <c r="CR63" s="791"/>
      <c r="CS63" s="792"/>
      <c r="CT63" s="792"/>
      <c r="CU63" s="792"/>
      <c r="CV63" s="793"/>
      <c r="CW63" s="791"/>
      <c r="CX63" s="792"/>
      <c r="CY63" s="792"/>
      <c r="CZ63" s="792"/>
      <c r="DA63" s="793"/>
      <c r="DB63" s="791"/>
      <c r="DC63" s="792"/>
      <c r="DD63" s="792"/>
      <c r="DE63" s="792"/>
      <c r="DF63" s="793"/>
      <c r="DG63" s="791"/>
      <c r="DH63" s="792"/>
      <c r="DI63" s="792"/>
      <c r="DJ63" s="792"/>
      <c r="DK63" s="793"/>
      <c r="DL63" s="791"/>
      <c r="DM63" s="792"/>
      <c r="DN63" s="792"/>
      <c r="DO63" s="792"/>
      <c r="DP63" s="793"/>
      <c r="DQ63" s="791"/>
      <c r="DR63" s="792"/>
      <c r="DS63" s="792"/>
      <c r="DT63" s="792"/>
      <c r="DU63" s="793"/>
      <c r="DV63" s="788"/>
      <c r="DW63" s="789"/>
      <c r="DX63" s="789"/>
      <c r="DY63" s="789"/>
      <c r="DZ63" s="7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88"/>
      <c r="BT64" s="789"/>
      <c r="BU64" s="789"/>
      <c r="BV64" s="789"/>
      <c r="BW64" s="789"/>
      <c r="BX64" s="789"/>
      <c r="BY64" s="789"/>
      <c r="BZ64" s="789"/>
      <c r="CA64" s="789"/>
      <c r="CB64" s="789"/>
      <c r="CC64" s="789"/>
      <c r="CD64" s="789"/>
      <c r="CE64" s="789"/>
      <c r="CF64" s="789"/>
      <c r="CG64" s="790"/>
      <c r="CH64" s="791"/>
      <c r="CI64" s="792"/>
      <c r="CJ64" s="792"/>
      <c r="CK64" s="792"/>
      <c r="CL64" s="793"/>
      <c r="CM64" s="791"/>
      <c r="CN64" s="792"/>
      <c r="CO64" s="792"/>
      <c r="CP64" s="792"/>
      <c r="CQ64" s="793"/>
      <c r="CR64" s="791"/>
      <c r="CS64" s="792"/>
      <c r="CT64" s="792"/>
      <c r="CU64" s="792"/>
      <c r="CV64" s="793"/>
      <c r="CW64" s="791"/>
      <c r="CX64" s="792"/>
      <c r="CY64" s="792"/>
      <c r="CZ64" s="792"/>
      <c r="DA64" s="793"/>
      <c r="DB64" s="791"/>
      <c r="DC64" s="792"/>
      <c r="DD64" s="792"/>
      <c r="DE64" s="792"/>
      <c r="DF64" s="793"/>
      <c r="DG64" s="791"/>
      <c r="DH64" s="792"/>
      <c r="DI64" s="792"/>
      <c r="DJ64" s="792"/>
      <c r="DK64" s="793"/>
      <c r="DL64" s="791"/>
      <c r="DM64" s="792"/>
      <c r="DN64" s="792"/>
      <c r="DO64" s="792"/>
      <c r="DP64" s="793"/>
      <c r="DQ64" s="791"/>
      <c r="DR64" s="792"/>
      <c r="DS64" s="792"/>
      <c r="DT64" s="792"/>
      <c r="DU64" s="793"/>
      <c r="DV64" s="788"/>
      <c r="DW64" s="789"/>
      <c r="DX64" s="789"/>
      <c r="DY64" s="789"/>
      <c r="DZ64" s="794"/>
      <c r="EA64" s="230"/>
    </row>
    <row r="65" spans="1:131" ht="26.25" customHeight="1" thickBot="1" x14ac:dyDescent="0.25">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88"/>
      <c r="BT65" s="789"/>
      <c r="BU65" s="789"/>
      <c r="BV65" s="789"/>
      <c r="BW65" s="789"/>
      <c r="BX65" s="789"/>
      <c r="BY65" s="789"/>
      <c r="BZ65" s="789"/>
      <c r="CA65" s="789"/>
      <c r="CB65" s="789"/>
      <c r="CC65" s="789"/>
      <c r="CD65" s="789"/>
      <c r="CE65" s="789"/>
      <c r="CF65" s="789"/>
      <c r="CG65" s="790"/>
      <c r="CH65" s="791"/>
      <c r="CI65" s="792"/>
      <c r="CJ65" s="792"/>
      <c r="CK65" s="792"/>
      <c r="CL65" s="793"/>
      <c r="CM65" s="791"/>
      <c r="CN65" s="792"/>
      <c r="CO65" s="792"/>
      <c r="CP65" s="792"/>
      <c r="CQ65" s="793"/>
      <c r="CR65" s="791"/>
      <c r="CS65" s="792"/>
      <c r="CT65" s="792"/>
      <c r="CU65" s="792"/>
      <c r="CV65" s="793"/>
      <c r="CW65" s="791"/>
      <c r="CX65" s="792"/>
      <c r="CY65" s="792"/>
      <c r="CZ65" s="792"/>
      <c r="DA65" s="793"/>
      <c r="DB65" s="791"/>
      <c r="DC65" s="792"/>
      <c r="DD65" s="792"/>
      <c r="DE65" s="792"/>
      <c r="DF65" s="793"/>
      <c r="DG65" s="791"/>
      <c r="DH65" s="792"/>
      <c r="DI65" s="792"/>
      <c r="DJ65" s="792"/>
      <c r="DK65" s="793"/>
      <c r="DL65" s="791"/>
      <c r="DM65" s="792"/>
      <c r="DN65" s="792"/>
      <c r="DO65" s="792"/>
      <c r="DP65" s="793"/>
      <c r="DQ65" s="791"/>
      <c r="DR65" s="792"/>
      <c r="DS65" s="792"/>
      <c r="DT65" s="792"/>
      <c r="DU65" s="793"/>
      <c r="DV65" s="788"/>
      <c r="DW65" s="789"/>
      <c r="DX65" s="789"/>
      <c r="DY65" s="789"/>
      <c r="DZ65" s="794"/>
      <c r="EA65" s="230"/>
    </row>
    <row r="66" spans="1:131" ht="26.25" customHeight="1" x14ac:dyDescent="0.2">
      <c r="A66" s="732" t="s">
        <v>401</v>
      </c>
      <c r="B66" s="733"/>
      <c r="C66" s="733"/>
      <c r="D66" s="733"/>
      <c r="E66" s="733"/>
      <c r="F66" s="733"/>
      <c r="G66" s="733"/>
      <c r="H66" s="733"/>
      <c r="I66" s="733"/>
      <c r="J66" s="733"/>
      <c r="K66" s="733"/>
      <c r="L66" s="733"/>
      <c r="M66" s="733"/>
      <c r="N66" s="733"/>
      <c r="O66" s="733"/>
      <c r="P66" s="734"/>
      <c r="Q66" s="728" t="s">
        <v>382</v>
      </c>
      <c r="R66" s="724"/>
      <c r="S66" s="724"/>
      <c r="T66" s="724"/>
      <c r="U66" s="725"/>
      <c r="V66" s="728" t="s">
        <v>383</v>
      </c>
      <c r="W66" s="724"/>
      <c r="X66" s="724"/>
      <c r="Y66" s="724"/>
      <c r="Z66" s="725"/>
      <c r="AA66" s="728" t="s">
        <v>384</v>
      </c>
      <c r="AB66" s="724"/>
      <c r="AC66" s="724"/>
      <c r="AD66" s="724"/>
      <c r="AE66" s="725"/>
      <c r="AF66" s="860" t="s">
        <v>385</v>
      </c>
      <c r="AG66" s="821"/>
      <c r="AH66" s="821"/>
      <c r="AI66" s="821"/>
      <c r="AJ66" s="861"/>
      <c r="AK66" s="728" t="s">
        <v>386</v>
      </c>
      <c r="AL66" s="733"/>
      <c r="AM66" s="733"/>
      <c r="AN66" s="733"/>
      <c r="AO66" s="734"/>
      <c r="AP66" s="728" t="s">
        <v>387</v>
      </c>
      <c r="AQ66" s="724"/>
      <c r="AR66" s="724"/>
      <c r="AS66" s="724"/>
      <c r="AT66" s="725"/>
      <c r="AU66" s="728" t="s">
        <v>402</v>
      </c>
      <c r="AV66" s="724"/>
      <c r="AW66" s="724"/>
      <c r="AX66" s="724"/>
      <c r="AY66" s="725"/>
      <c r="AZ66" s="728" t="s">
        <v>365</v>
      </c>
      <c r="BA66" s="724"/>
      <c r="BB66" s="724"/>
      <c r="BC66" s="724"/>
      <c r="BD66" s="730"/>
      <c r="BE66" s="241"/>
      <c r="BF66" s="241"/>
      <c r="BG66" s="241"/>
      <c r="BH66" s="241"/>
      <c r="BI66" s="241"/>
      <c r="BJ66" s="241"/>
      <c r="BK66" s="241"/>
      <c r="BL66" s="241"/>
      <c r="BM66" s="241"/>
      <c r="BN66" s="241"/>
      <c r="BO66" s="241"/>
      <c r="BP66" s="241"/>
      <c r="BQ66" s="238">
        <v>60</v>
      </c>
      <c r="BR66" s="243"/>
      <c r="BS66" s="865"/>
      <c r="BT66" s="866"/>
      <c r="BU66" s="866"/>
      <c r="BV66" s="866"/>
      <c r="BW66" s="866"/>
      <c r="BX66" s="866"/>
      <c r="BY66" s="866"/>
      <c r="BZ66" s="866"/>
      <c r="CA66" s="866"/>
      <c r="CB66" s="866"/>
      <c r="CC66" s="866"/>
      <c r="CD66" s="866"/>
      <c r="CE66" s="866"/>
      <c r="CF66" s="866"/>
      <c r="CG66" s="871"/>
      <c r="CH66" s="868"/>
      <c r="CI66" s="869"/>
      <c r="CJ66" s="869"/>
      <c r="CK66" s="869"/>
      <c r="CL66" s="870"/>
      <c r="CM66" s="868"/>
      <c r="CN66" s="869"/>
      <c r="CO66" s="869"/>
      <c r="CP66" s="869"/>
      <c r="CQ66" s="870"/>
      <c r="CR66" s="868"/>
      <c r="CS66" s="869"/>
      <c r="CT66" s="869"/>
      <c r="CU66" s="869"/>
      <c r="CV66" s="870"/>
      <c r="CW66" s="868"/>
      <c r="CX66" s="869"/>
      <c r="CY66" s="869"/>
      <c r="CZ66" s="869"/>
      <c r="DA66" s="870"/>
      <c r="DB66" s="868"/>
      <c r="DC66" s="869"/>
      <c r="DD66" s="869"/>
      <c r="DE66" s="869"/>
      <c r="DF66" s="870"/>
      <c r="DG66" s="868"/>
      <c r="DH66" s="869"/>
      <c r="DI66" s="869"/>
      <c r="DJ66" s="869"/>
      <c r="DK66" s="870"/>
      <c r="DL66" s="868"/>
      <c r="DM66" s="869"/>
      <c r="DN66" s="869"/>
      <c r="DO66" s="869"/>
      <c r="DP66" s="870"/>
      <c r="DQ66" s="868"/>
      <c r="DR66" s="869"/>
      <c r="DS66" s="869"/>
      <c r="DT66" s="869"/>
      <c r="DU66" s="870"/>
      <c r="DV66" s="865"/>
      <c r="DW66" s="866"/>
      <c r="DX66" s="866"/>
      <c r="DY66" s="866"/>
      <c r="DZ66" s="867"/>
      <c r="EA66" s="230"/>
    </row>
    <row r="67" spans="1:131" ht="26.25" customHeight="1" thickBot="1" x14ac:dyDescent="0.25">
      <c r="A67" s="735"/>
      <c r="B67" s="736"/>
      <c r="C67" s="736"/>
      <c r="D67" s="736"/>
      <c r="E67" s="736"/>
      <c r="F67" s="736"/>
      <c r="G67" s="736"/>
      <c r="H67" s="736"/>
      <c r="I67" s="736"/>
      <c r="J67" s="736"/>
      <c r="K67" s="736"/>
      <c r="L67" s="736"/>
      <c r="M67" s="736"/>
      <c r="N67" s="736"/>
      <c r="O67" s="736"/>
      <c r="P67" s="737"/>
      <c r="Q67" s="729"/>
      <c r="R67" s="726"/>
      <c r="S67" s="726"/>
      <c r="T67" s="726"/>
      <c r="U67" s="727"/>
      <c r="V67" s="729"/>
      <c r="W67" s="726"/>
      <c r="X67" s="726"/>
      <c r="Y67" s="726"/>
      <c r="Z67" s="727"/>
      <c r="AA67" s="729"/>
      <c r="AB67" s="726"/>
      <c r="AC67" s="726"/>
      <c r="AD67" s="726"/>
      <c r="AE67" s="727"/>
      <c r="AF67" s="862"/>
      <c r="AG67" s="824"/>
      <c r="AH67" s="824"/>
      <c r="AI67" s="824"/>
      <c r="AJ67" s="863"/>
      <c r="AK67" s="864"/>
      <c r="AL67" s="736"/>
      <c r="AM67" s="736"/>
      <c r="AN67" s="736"/>
      <c r="AO67" s="737"/>
      <c r="AP67" s="729"/>
      <c r="AQ67" s="726"/>
      <c r="AR67" s="726"/>
      <c r="AS67" s="726"/>
      <c r="AT67" s="727"/>
      <c r="AU67" s="729"/>
      <c r="AV67" s="726"/>
      <c r="AW67" s="726"/>
      <c r="AX67" s="726"/>
      <c r="AY67" s="727"/>
      <c r="AZ67" s="729"/>
      <c r="BA67" s="726"/>
      <c r="BB67" s="726"/>
      <c r="BC67" s="726"/>
      <c r="BD67" s="731"/>
      <c r="BE67" s="241"/>
      <c r="BF67" s="241"/>
      <c r="BG67" s="241"/>
      <c r="BH67" s="241"/>
      <c r="BI67" s="241"/>
      <c r="BJ67" s="241"/>
      <c r="BK67" s="241"/>
      <c r="BL67" s="241"/>
      <c r="BM67" s="241"/>
      <c r="BN67" s="241"/>
      <c r="BO67" s="241"/>
      <c r="BP67" s="241"/>
      <c r="BQ67" s="238">
        <v>61</v>
      </c>
      <c r="BR67" s="243"/>
      <c r="BS67" s="865"/>
      <c r="BT67" s="866"/>
      <c r="BU67" s="866"/>
      <c r="BV67" s="866"/>
      <c r="BW67" s="866"/>
      <c r="BX67" s="866"/>
      <c r="BY67" s="866"/>
      <c r="BZ67" s="866"/>
      <c r="CA67" s="866"/>
      <c r="CB67" s="866"/>
      <c r="CC67" s="866"/>
      <c r="CD67" s="866"/>
      <c r="CE67" s="866"/>
      <c r="CF67" s="866"/>
      <c r="CG67" s="871"/>
      <c r="CH67" s="868"/>
      <c r="CI67" s="869"/>
      <c r="CJ67" s="869"/>
      <c r="CK67" s="869"/>
      <c r="CL67" s="870"/>
      <c r="CM67" s="868"/>
      <c r="CN67" s="869"/>
      <c r="CO67" s="869"/>
      <c r="CP67" s="869"/>
      <c r="CQ67" s="870"/>
      <c r="CR67" s="868"/>
      <c r="CS67" s="869"/>
      <c r="CT67" s="869"/>
      <c r="CU67" s="869"/>
      <c r="CV67" s="870"/>
      <c r="CW67" s="868"/>
      <c r="CX67" s="869"/>
      <c r="CY67" s="869"/>
      <c r="CZ67" s="869"/>
      <c r="DA67" s="870"/>
      <c r="DB67" s="868"/>
      <c r="DC67" s="869"/>
      <c r="DD67" s="869"/>
      <c r="DE67" s="869"/>
      <c r="DF67" s="870"/>
      <c r="DG67" s="868"/>
      <c r="DH67" s="869"/>
      <c r="DI67" s="869"/>
      <c r="DJ67" s="869"/>
      <c r="DK67" s="870"/>
      <c r="DL67" s="868"/>
      <c r="DM67" s="869"/>
      <c r="DN67" s="869"/>
      <c r="DO67" s="869"/>
      <c r="DP67" s="870"/>
      <c r="DQ67" s="868"/>
      <c r="DR67" s="869"/>
      <c r="DS67" s="869"/>
      <c r="DT67" s="869"/>
      <c r="DU67" s="870"/>
      <c r="DV67" s="865"/>
      <c r="DW67" s="866"/>
      <c r="DX67" s="866"/>
      <c r="DY67" s="866"/>
      <c r="DZ67" s="867"/>
      <c r="EA67" s="230"/>
    </row>
    <row r="68" spans="1:131" ht="26.25" customHeight="1" thickTop="1" x14ac:dyDescent="0.2">
      <c r="A68" s="236">
        <v>1</v>
      </c>
      <c r="B68" s="746" t="s">
        <v>552</v>
      </c>
      <c r="C68" s="747"/>
      <c r="D68" s="747"/>
      <c r="E68" s="747"/>
      <c r="F68" s="747"/>
      <c r="G68" s="747"/>
      <c r="H68" s="747"/>
      <c r="I68" s="747"/>
      <c r="J68" s="747"/>
      <c r="K68" s="747"/>
      <c r="L68" s="747"/>
      <c r="M68" s="747"/>
      <c r="N68" s="747"/>
      <c r="O68" s="747"/>
      <c r="P68" s="748"/>
      <c r="Q68" s="875">
        <v>688</v>
      </c>
      <c r="R68" s="872"/>
      <c r="S68" s="872"/>
      <c r="T68" s="872"/>
      <c r="U68" s="872"/>
      <c r="V68" s="872">
        <v>651</v>
      </c>
      <c r="W68" s="872"/>
      <c r="X68" s="872"/>
      <c r="Y68" s="872"/>
      <c r="Z68" s="872"/>
      <c r="AA68" s="872">
        <v>37</v>
      </c>
      <c r="AB68" s="872"/>
      <c r="AC68" s="872"/>
      <c r="AD68" s="872"/>
      <c r="AE68" s="872"/>
      <c r="AF68" s="872">
        <v>37</v>
      </c>
      <c r="AG68" s="872"/>
      <c r="AH68" s="872"/>
      <c r="AI68" s="872"/>
      <c r="AJ68" s="872"/>
      <c r="AK68" s="872">
        <v>34</v>
      </c>
      <c r="AL68" s="872"/>
      <c r="AM68" s="872"/>
      <c r="AN68" s="872"/>
      <c r="AO68" s="872"/>
      <c r="AP68" s="872" t="s">
        <v>561</v>
      </c>
      <c r="AQ68" s="872"/>
      <c r="AR68" s="872"/>
      <c r="AS68" s="872"/>
      <c r="AT68" s="872"/>
      <c r="AU68" s="872" t="s">
        <v>561</v>
      </c>
      <c r="AV68" s="872"/>
      <c r="AW68" s="872"/>
      <c r="AX68" s="872"/>
      <c r="AY68" s="872"/>
      <c r="AZ68" s="873"/>
      <c r="BA68" s="873"/>
      <c r="BB68" s="873"/>
      <c r="BC68" s="873"/>
      <c r="BD68" s="874"/>
      <c r="BE68" s="241"/>
      <c r="BF68" s="241"/>
      <c r="BG68" s="241"/>
      <c r="BH68" s="241"/>
      <c r="BI68" s="241"/>
      <c r="BJ68" s="241"/>
      <c r="BK68" s="241"/>
      <c r="BL68" s="241"/>
      <c r="BM68" s="241"/>
      <c r="BN68" s="241"/>
      <c r="BO68" s="241"/>
      <c r="BP68" s="241"/>
      <c r="BQ68" s="238">
        <v>62</v>
      </c>
      <c r="BR68" s="243"/>
      <c r="BS68" s="865"/>
      <c r="BT68" s="866"/>
      <c r="BU68" s="866"/>
      <c r="BV68" s="866"/>
      <c r="BW68" s="866"/>
      <c r="BX68" s="866"/>
      <c r="BY68" s="866"/>
      <c r="BZ68" s="866"/>
      <c r="CA68" s="866"/>
      <c r="CB68" s="866"/>
      <c r="CC68" s="866"/>
      <c r="CD68" s="866"/>
      <c r="CE68" s="866"/>
      <c r="CF68" s="866"/>
      <c r="CG68" s="871"/>
      <c r="CH68" s="868"/>
      <c r="CI68" s="869"/>
      <c r="CJ68" s="869"/>
      <c r="CK68" s="869"/>
      <c r="CL68" s="870"/>
      <c r="CM68" s="868"/>
      <c r="CN68" s="869"/>
      <c r="CO68" s="869"/>
      <c r="CP68" s="869"/>
      <c r="CQ68" s="870"/>
      <c r="CR68" s="868"/>
      <c r="CS68" s="869"/>
      <c r="CT68" s="869"/>
      <c r="CU68" s="869"/>
      <c r="CV68" s="870"/>
      <c r="CW68" s="868"/>
      <c r="CX68" s="869"/>
      <c r="CY68" s="869"/>
      <c r="CZ68" s="869"/>
      <c r="DA68" s="870"/>
      <c r="DB68" s="868"/>
      <c r="DC68" s="869"/>
      <c r="DD68" s="869"/>
      <c r="DE68" s="869"/>
      <c r="DF68" s="870"/>
      <c r="DG68" s="868"/>
      <c r="DH68" s="869"/>
      <c r="DI68" s="869"/>
      <c r="DJ68" s="869"/>
      <c r="DK68" s="870"/>
      <c r="DL68" s="868"/>
      <c r="DM68" s="869"/>
      <c r="DN68" s="869"/>
      <c r="DO68" s="869"/>
      <c r="DP68" s="870"/>
      <c r="DQ68" s="868"/>
      <c r="DR68" s="869"/>
      <c r="DS68" s="869"/>
      <c r="DT68" s="869"/>
      <c r="DU68" s="870"/>
      <c r="DV68" s="865"/>
      <c r="DW68" s="866"/>
      <c r="DX68" s="866"/>
      <c r="DY68" s="866"/>
      <c r="DZ68" s="867"/>
      <c r="EA68" s="230"/>
    </row>
    <row r="69" spans="1:131" ht="26.25" customHeight="1" x14ac:dyDescent="0.2">
      <c r="A69" s="238">
        <v>2</v>
      </c>
      <c r="B69" s="721" t="s">
        <v>553</v>
      </c>
      <c r="C69" s="722"/>
      <c r="D69" s="722"/>
      <c r="E69" s="722"/>
      <c r="F69" s="722"/>
      <c r="G69" s="722"/>
      <c r="H69" s="722"/>
      <c r="I69" s="722"/>
      <c r="J69" s="722"/>
      <c r="K69" s="722"/>
      <c r="L69" s="722"/>
      <c r="M69" s="722"/>
      <c r="N69" s="722"/>
      <c r="O69" s="722"/>
      <c r="P69" s="723"/>
      <c r="Q69" s="876">
        <v>1787</v>
      </c>
      <c r="R69" s="836"/>
      <c r="S69" s="836"/>
      <c r="T69" s="836"/>
      <c r="U69" s="836"/>
      <c r="V69" s="836">
        <v>1723</v>
      </c>
      <c r="W69" s="836"/>
      <c r="X69" s="836"/>
      <c r="Y69" s="836"/>
      <c r="Z69" s="836"/>
      <c r="AA69" s="836">
        <v>64</v>
      </c>
      <c r="AB69" s="836"/>
      <c r="AC69" s="836"/>
      <c r="AD69" s="836"/>
      <c r="AE69" s="836"/>
      <c r="AF69" s="836">
        <v>64</v>
      </c>
      <c r="AG69" s="836"/>
      <c r="AH69" s="836"/>
      <c r="AI69" s="836"/>
      <c r="AJ69" s="836"/>
      <c r="AK69" s="836">
        <v>42</v>
      </c>
      <c r="AL69" s="836"/>
      <c r="AM69" s="836"/>
      <c r="AN69" s="836"/>
      <c r="AO69" s="836"/>
      <c r="AP69" s="836">
        <v>931</v>
      </c>
      <c r="AQ69" s="836"/>
      <c r="AR69" s="836"/>
      <c r="AS69" s="836"/>
      <c r="AT69" s="836"/>
      <c r="AU69" s="836">
        <v>409</v>
      </c>
      <c r="AV69" s="836"/>
      <c r="AW69" s="836"/>
      <c r="AX69" s="836"/>
      <c r="AY69" s="836"/>
      <c r="AZ69" s="838"/>
      <c r="BA69" s="838"/>
      <c r="BB69" s="838"/>
      <c r="BC69" s="838"/>
      <c r="BD69" s="839"/>
      <c r="BE69" s="241"/>
      <c r="BF69" s="241"/>
      <c r="BG69" s="241"/>
      <c r="BH69" s="241"/>
      <c r="BI69" s="241"/>
      <c r="BJ69" s="241"/>
      <c r="BK69" s="241"/>
      <c r="BL69" s="241"/>
      <c r="BM69" s="241"/>
      <c r="BN69" s="241"/>
      <c r="BO69" s="241"/>
      <c r="BP69" s="241"/>
      <c r="BQ69" s="238">
        <v>63</v>
      </c>
      <c r="BR69" s="243"/>
      <c r="BS69" s="865"/>
      <c r="BT69" s="866"/>
      <c r="BU69" s="866"/>
      <c r="BV69" s="866"/>
      <c r="BW69" s="866"/>
      <c r="BX69" s="866"/>
      <c r="BY69" s="866"/>
      <c r="BZ69" s="866"/>
      <c r="CA69" s="866"/>
      <c r="CB69" s="866"/>
      <c r="CC69" s="866"/>
      <c r="CD69" s="866"/>
      <c r="CE69" s="866"/>
      <c r="CF69" s="866"/>
      <c r="CG69" s="871"/>
      <c r="CH69" s="868"/>
      <c r="CI69" s="869"/>
      <c r="CJ69" s="869"/>
      <c r="CK69" s="869"/>
      <c r="CL69" s="870"/>
      <c r="CM69" s="868"/>
      <c r="CN69" s="869"/>
      <c r="CO69" s="869"/>
      <c r="CP69" s="869"/>
      <c r="CQ69" s="870"/>
      <c r="CR69" s="868"/>
      <c r="CS69" s="869"/>
      <c r="CT69" s="869"/>
      <c r="CU69" s="869"/>
      <c r="CV69" s="870"/>
      <c r="CW69" s="868"/>
      <c r="CX69" s="869"/>
      <c r="CY69" s="869"/>
      <c r="CZ69" s="869"/>
      <c r="DA69" s="870"/>
      <c r="DB69" s="868"/>
      <c r="DC69" s="869"/>
      <c r="DD69" s="869"/>
      <c r="DE69" s="869"/>
      <c r="DF69" s="870"/>
      <c r="DG69" s="868"/>
      <c r="DH69" s="869"/>
      <c r="DI69" s="869"/>
      <c r="DJ69" s="869"/>
      <c r="DK69" s="870"/>
      <c r="DL69" s="868"/>
      <c r="DM69" s="869"/>
      <c r="DN69" s="869"/>
      <c r="DO69" s="869"/>
      <c r="DP69" s="870"/>
      <c r="DQ69" s="868"/>
      <c r="DR69" s="869"/>
      <c r="DS69" s="869"/>
      <c r="DT69" s="869"/>
      <c r="DU69" s="870"/>
      <c r="DV69" s="865"/>
      <c r="DW69" s="866"/>
      <c r="DX69" s="866"/>
      <c r="DY69" s="866"/>
      <c r="DZ69" s="867"/>
      <c r="EA69" s="230"/>
    </row>
    <row r="70" spans="1:131" ht="26.25" customHeight="1" x14ac:dyDescent="0.2">
      <c r="A70" s="238">
        <v>3</v>
      </c>
      <c r="B70" s="721" t="s">
        <v>554</v>
      </c>
      <c r="C70" s="722"/>
      <c r="D70" s="722"/>
      <c r="E70" s="722"/>
      <c r="F70" s="722"/>
      <c r="G70" s="722"/>
      <c r="H70" s="722"/>
      <c r="I70" s="722"/>
      <c r="J70" s="722"/>
      <c r="K70" s="722"/>
      <c r="L70" s="722"/>
      <c r="M70" s="722"/>
      <c r="N70" s="722"/>
      <c r="O70" s="722"/>
      <c r="P70" s="723"/>
      <c r="Q70" s="876">
        <v>63</v>
      </c>
      <c r="R70" s="836"/>
      <c r="S70" s="836"/>
      <c r="T70" s="836"/>
      <c r="U70" s="836"/>
      <c r="V70" s="836">
        <v>61</v>
      </c>
      <c r="W70" s="836"/>
      <c r="X70" s="836"/>
      <c r="Y70" s="836"/>
      <c r="Z70" s="836"/>
      <c r="AA70" s="836">
        <v>2</v>
      </c>
      <c r="AB70" s="836"/>
      <c r="AC70" s="836"/>
      <c r="AD70" s="836"/>
      <c r="AE70" s="836"/>
      <c r="AF70" s="836">
        <v>599</v>
      </c>
      <c r="AG70" s="836"/>
      <c r="AH70" s="836"/>
      <c r="AI70" s="836"/>
      <c r="AJ70" s="836"/>
      <c r="AK70" s="836">
        <v>58</v>
      </c>
      <c r="AL70" s="836"/>
      <c r="AM70" s="836"/>
      <c r="AN70" s="836"/>
      <c r="AO70" s="836"/>
      <c r="AP70" s="836" t="s">
        <v>561</v>
      </c>
      <c r="AQ70" s="836"/>
      <c r="AR70" s="836"/>
      <c r="AS70" s="836"/>
      <c r="AT70" s="836"/>
      <c r="AU70" s="836" t="s">
        <v>561</v>
      </c>
      <c r="AV70" s="836"/>
      <c r="AW70" s="836"/>
      <c r="AX70" s="836"/>
      <c r="AY70" s="836"/>
      <c r="AZ70" s="838"/>
      <c r="BA70" s="838"/>
      <c r="BB70" s="838"/>
      <c r="BC70" s="838"/>
      <c r="BD70" s="839"/>
      <c r="BE70" s="241"/>
      <c r="BF70" s="241"/>
      <c r="BG70" s="241"/>
      <c r="BH70" s="241"/>
      <c r="BI70" s="241"/>
      <c r="BJ70" s="241"/>
      <c r="BK70" s="241"/>
      <c r="BL70" s="241"/>
      <c r="BM70" s="241"/>
      <c r="BN70" s="241"/>
      <c r="BO70" s="241"/>
      <c r="BP70" s="241"/>
      <c r="BQ70" s="238">
        <v>64</v>
      </c>
      <c r="BR70" s="243"/>
      <c r="BS70" s="865"/>
      <c r="BT70" s="866"/>
      <c r="BU70" s="866"/>
      <c r="BV70" s="866"/>
      <c r="BW70" s="866"/>
      <c r="BX70" s="866"/>
      <c r="BY70" s="866"/>
      <c r="BZ70" s="866"/>
      <c r="CA70" s="866"/>
      <c r="CB70" s="866"/>
      <c r="CC70" s="866"/>
      <c r="CD70" s="866"/>
      <c r="CE70" s="866"/>
      <c r="CF70" s="866"/>
      <c r="CG70" s="871"/>
      <c r="CH70" s="868"/>
      <c r="CI70" s="869"/>
      <c r="CJ70" s="869"/>
      <c r="CK70" s="869"/>
      <c r="CL70" s="870"/>
      <c r="CM70" s="868"/>
      <c r="CN70" s="869"/>
      <c r="CO70" s="869"/>
      <c r="CP70" s="869"/>
      <c r="CQ70" s="870"/>
      <c r="CR70" s="868"/>
      <c r="CS70" s="869"/>
      <c r="CT70" s="869"/>
      <c r="CU70" s="869"/>
      <c r="CV70" s="870"/>
      <c r="CW70" s="868"/>
      <c r="CX70" s="869"/>
      <c r="CY70" s="869"/>
      <c r="CZ70" s="869"/>
      <c r="DA70" s="870"/>
      <c r="DB70" s="868"/>
      <c r="DC70" s="869"/>
      <c r="DD70" s="869"/>
      <c r="DE70" s="869"/>
      <c r="DF70" s="870"/>
      <c r="DG70" s="868"/>
      <c r="DH70" s="869"/>
      <c r="DI70" s="869"/>
      <c r="DJ70" s="869"/>
      <c r="DK70" s="870"/>
      <c r="DL70" s="868"/>
      <c r="DM70" s="869"/>
      <c r="DN70" s="869"/>
      <c r="DO70" s="869"/>
      <c r="DP70" s="870"/>
      <c r="DQ70" s="868"/>
      <c r="DR70" s="869"/>
      <c r="DS70" s="869"/>
      <c r="DT70" s="869"/>
      <c r="DU70" s="870"/>
      <c r="DV70" s="865"/>
      <c r="DW70" s="866"/>
      <c r="DX70" s="866"/>
      <c r="DY70" s="866"/>
      <c r="DZ70" s="867"/>
      <c r="EA70" s="230"/>
    </row>
    <row r="71" spans="1:131" ht="26.25" customHeight="1" x14ac:dyDescent="0.2">
      <c r="A71" s="238">
        <v>4</v>
      </c>
      <c r="B71" s="721" t="s">
        <v>555</v>
      </c>
      <c r="C71" s="722"/>
      <c r="D71" s="722"/>
      <c r="E71" s="722"/>
      <c r="F71" s="722"/>
      <c r="G71" s="722"/>
      <c r="H71" s="722"/>
      <c r="I71" s="722"/>
      <c r="J71" s="722"/>
      <c r="K71" s="722"/>
      <c r="L71" s="722"/>
      <c r="M71" s="722"/>
      <c r="N71" s="722"/>
      <c r="O71" s="722"/>
      <c r="P71" s="723"/>
      <c r="Q71" s="876">
        <v>141</v>
      </c>
      <c r="R71" s="836"/>
      <c r="S71" s="836"/>
      <c r="T71" s="836"/>
      <c r="U71" s="836"/>
      <c r="V71" s="836">
        <v>131</v>
      </c>
      <c r="W71" s="836"/>
      <c r="X71" s="836"/>
      <c r="Y71" s="836"/>
      <c r="Z71" s="836"/>
      <c r="AA71" s="836">
        <v>10</v>
      </c>
      <c r="AB71" s="836"/>
      <c r="AC71" s="836"/>
      <c r="AD71" s="836"/>
      <c r="AE71" s="836"/>
      <c r="AF71" s="836">
        <v>10</v>
      </c>
      <c r="AG71" s="836"/>
      <c r="AH71" s="836"/>
      <c r="AI71" s="836"/>
      <c r="AJ71" s="836"/>
      <c r="AK71" s="836">
        <v>5</v>
      </c>
      <c r="AL71" s="836"/>
      <c r="AM71" s="836"/>
      <c r="AN71" s="836"/>
      <c r="AO71" s="836"/>
      <c r="AP71" s="836" t="s">
        <v>561</v>
      </c>
      <c r="AQ71" s="836"/>
      <c r="AR71" s="836"/>
      <c r="AS71" s="836"/>
      <c r="AT71" s="836"/>
      <c r="AU71" s="836" t="s">
        <v>561</v>
      </c>
      <c r="AV71" s="836"/>
      <c r="AW71" s="836"/>
      <c r="AX71" s="836"/>
      <c r="AY71" s="836"/>
      <c r="AZ71" s="838"/>
      <c r="BA71" s="838"/>
      <c r="BB71" s="838"/>
      <c r="BC71" s="838"/>
      <c r="BD71" s="839"/>
      <c r="BE71" s="241"/>
      <c r="BF71" s="241"/>
      <c r="BG71" s="241"/>
      <c r="BH71" s="241"/>
      <c r="BI71" s="241"/>
      <c r="BJ71" s="241"/>
      <c r="BK71" s="241"/>
      <c r="BL71" s="241"/>
      <c r="BM71" s="241"/>
      <c r="BN71" s="241"/>
      <c r="BO71" s="241"/>
      <c r="BP71" s="241"/>
      <c r="BQ71" s="238">
        <v>65</v>
      </c>
      <c r="BR71" s="243"/>
      <c r="BS71" s="865"/>
      <c r="BT71" s="866"/>
      <c r="BU71" s="866"/>
      <c r="BV71" s="866"/>
      <c r="BW71" s="866"/>
      <c r="BX71" s="866"/>
      <c r="BY71" s="866"/>
      <c r="BZ71" s="866"/>
      <c r="CA71" s="866"/>
      <c r="CB71" s="866"/>
      <c r="CC71" s="866"/>
      <c r="CD71" s="866"/>
      <c r="CE71" s="866"/>
      <c r="CF71" s="866"/>
      <c r="CG71" s="871"/>
      <c r="CH71" s="868"/>
      <c r="CI71" s="869"/>
      <c r="CJ71" s="869"/>
      <c r="CK71" s="869"/>
      <c r="CL71" s="870"/>
      <c r="CM71" s="868"/>
      <c r="CN71" s="869"/>
      <c r="CO71" s="869"/>
      <c r="CP71" s="869"/>
      <c r="CQ71" s="870"/>
      <c r="CR71" s="868"/>
      <c r="CS71" s="869"/>
      <c r="CT71" s="869"/>
      <c r="CU71" s="869"/>
      <c r="CV71" s="870"/>
      <c r="CW71" s="868"/>
      <c r="CX71" s="869"/>
      <c r="CY71" s="869"/>
      <c r="CZ71" s="869"/>
      <c r="DA71" s="870"/>
      <c r="DB71" s="868"/>
      <c r="DC71" s="869"/>
      <c r="DD71" s="869"/>
      <c r="DE71" s="869"/>
      <c r="DF71" s="870"/>
      <c r="DG71" s="868"/>
      <c r="DH71" s="869"/>
      <c r="DI71" s="869"/>
      <c r="DJ71" s="869"/>
      <c r="DK71" s="870"/>
      <c r="DL71" s="868"/>
      <c r="DM71" s="869"/>
      <c r="DN71" s="869"/>
      <c r="DO71" s="869"/>
      <c r="DP71" s="870"/>
      <c r="DQ71" s="868"/>
      <c r="DR71" s="869"/>
      <c r="DS71" s="869"/>
      <c r="DT71" s="869"/>
      <c r="DU71" s="870"/>
      <c r="DV71" s="865"/>
      <c r="DW71" s="866"/>
      <c r="DX71" s="866"/>
      <c r="DY71" s="866"/>
      <c r="DZ71" s="867"/>
      <c r="EA71" s="230"/>
    </row>
    <row r="72" spans="1:131" ht="26.25" customHeight="1" x14ac:dyDescent="0.2">
      <c r="A72" s="238">
        <v>5</v>
      </c>
      <c r="B72" s="721" t="s">
        <v>556</v>
      </c>
      <c r="C72" s="722"/>
      <c r="D72" s="722"/>
      <c r="E72" s="722"/>
      <c r="F72" s="722"/>
      <c r="G72" s="722"/>
      <c r="H72" s="722"/>
      <c r="I72" s="722"/>
      <c r="J72" s="722"/>
      <c r="K72" s="722"/>
      <c r="L72" s="722"/>
      <c r="M72" s="722"/>
      <c r="N72" s="722"/>
      <c r="O72" s="722"/>
      <c r="P72" s="723"/>
      <c r="Q72" s="876">
        <v>265484</v>
      </c>
      <c r="R72" s="836"/>
      <c r="S72" s="836"/>
      <c r="T72" s="836"/>
      <c r="U72" s="836"/>
      <c r="V72" s="836">
        <v>260529</v>
      </c>
      <c r="W72" s="836"/>
      <c r="X72" s="836"/>
      <c r="Y72" s="836"/>
      <c r="Z72" s="836"/>
      <c r="AA72" s="836">
        <v>4955</v>
      </c>
      <c r="AB72" s="836"/>
      <c r="AC72" s="836"/>
      <c r="AD72" s="836"/>
      <c r="AE72" s="836"/>
      <c r="AF72" s="836">
        <v>4502</v>
      </c>
      <c r="AG72" s="836"/>
      <c r="AH72" s="836"/>
      <c r="AI72" s="836"/>
      <c r="AJ72" s="836"/>
      <c r="AK72" s="836">
        <v>2205</v>
      </c>
      <c r="AL72" s="836"/>
      <c r="AM72" s="836"/>
      <c r="AN72" s="836"/>
      <c r="AO72" s="836"/>
      <c r="AP72" s="836" t="s">
        <v>561</v>
      </c>
      <c r="AQ72" s="836"/>
      <c r="AR72" s="836"/>
      <c r="AS72" s="836"/>
      <c r="AT72" s="836"/>
      <c r="AU72" s="836" t="s">
        <v>561</v>
      </c>
      <c r="AV72" s="836"/>
      <c r="AW72" s="836"/>
      <c r="AX72" s="836"/>
      <c r="AY72" s="836"/>
      <c r="AZ72" s="838"/>
      <c r="BA72" s="838"/>
      <c r="BB72" s="838"/>
      <c r="BC72" s="838"/>
      <c r="BD72" s="839"/>
      <c r="BE72" s="241"/>
      <c r="BF72" s="241"/>
      <c r="BG72" s="241"/>
      <c r="BH72" s="241"/>
      <c r="BI72" s="241"/>
      <c r="BJ72" s="241"/>
      <c r="BK72" s="241"/>
      <c r="BL72" s="241"/>
      <c r="BM72" s="241"/>
      <c r="BN72" s="241"/>
      <c r="BO72" s="241"/>
      <c r="BP72" s="241"/>
      <c r="BQ72" s="238">
        <v>66</v>
      </c>
      <c r="BR72" s="243"/>
      <c r="BS72" s="865"/>
      <c r="BT72" s="866"/>
      <c r="BU72" s="866"/>
      <c r="BV72" s="866"/>
      <c r="BW72" s="866"/>
      <c r="BX72" s="866"/>
      <c r="BY72" s="866"/>
      <c r="BZ72" s="866"/>
      <c r="CA72" s="866"/>
      <c r="CB72" s="866"/>
      <c r="CC72" s="866"/>
      <c r="CD72" s="866"/>
      <c r="CE72" s="866"/>
      <c r="CF72" s="866"/>
      <c r="CG72" s="871"/>
      <c r="CH72" s="868"/>
      <c r="CI72" s="869"/>
      <c r="CJ72" s="869"/>
      <c r="CK72" s="869"/>
      <c r="CL72" s="870"/>
      <c r="CM72" s="868"/>
      <c r="CN72" s="869"/>
      <c r="CO72" s="869"/>
      <c r="CP72" s="869"/>
      <c r="CQ72" s="870"/>
      <c r="CR72" s="868"/>
      <c r="CS72" s="869"/>
      <c r="CT72" s="869"/>
      <c r="CU72" s="869"/>
      <c r="CV72" s="870"/>
      <c r="CW72" s="868"/>
      <c r="CX72" s="869"/>
      <c r="CY72" s="869"/>
      <c r="CZ72" s="869"/>
      <c r="DA72" s="870"/>
      <c r="DB72" s="868"/>
      <c r="DC72" s="869"/>
      <c r="DD72" s="869"/>
      <c r="DE72" s="869"/>
      <c r="DF72" s="870"/>
      <c r="DG72" s="868"/>
      <c r="DH72" s="869"/>
      <c r="DI72" s="869"/>
      <c r="DJ72" s="869"/>
      <c r="DK72" s="870"/>
      <c r="DL72" s="868"/>
      <c r="DM72" s="869"/>
      <c r="DN72" s="869"/>
      <c r="DO72" s="869"/>
      <c r="DP72" s="870"/>
      <c r="DQ72" s="868"/>
      <c r="DR72" s="869"/>
      <c r="DS72" s="869"/>
      <c r="DT72" s="869"/>
      <c r="DU72" s="870"/>
      <c r="DV72" s="865"/>
      <c r="DW72" s="866"/>
      <c r="DX72" s="866"/>
      <c r="DY72" s="866"/>
      <c r="DZ72" s="867"/>
      <c r="EA72" s="230"/>
    </row>
    <row r="73" spans="1:131" ht="26.25" customHeight="1" x14ac:dyDescent="0.2">
      <c r="A73" s="238">
        <v>6</v>
      </c>
      <c r="B73" s="721" t="s">
        <v>557</v>
      </c>
      <c r="C73" s="722"/>
      <c r="D73" s="722"/>
      <c r="E73" s="722"/>
      <c r="F73" s="722"/>
      <c r="G73" s="722"/>
      <c r="H73" s="722"/>
      <c r="I73" s="722"/>
      <c r="J73" s="722"/>
      <c r="K73" s="722"/>
      <c r="L73" s="722"/>
      <c r="M73" s="722"/>
      <c r="N73" s="722"/>
      <c r="O73" s="722"/>
      <c r="P73" s="723"/>
      <c r="Q73" s="876">
        <v>4231</v>
      </c>
      <c r="R73" s="836"/>
      <c r="S73" s="836"/>
      <c r="T73" s="836"/>
      <c r="U73" s="836"/>
      <c r="V73" s="836">
        <v>3817</v>
      </c>
      <c r="W73" s="836"/>
      <c r="X73" s="836"/>
      <c r="Y73" s="836"/>
      <c r="Z73" s="836"/>
      <c r="AA73" s="836">
        <v>414</v>
      </c>
      <c r="AB73" s="836"/>
      <c r="AC73" s="836"/>
      <c r="AD73" s="836"/>
      <c r="AE73" s="836"/>
      <c r="AF73" s="836">
        <v>414</v>
      </c>
      <c r="AG73" s="836"/>
      <c r="AH73" s="836"/>
      <c r="AI73" s="836"/>
      <c r="AJ73" s="836"/>
      <c r="AK73" s="836">
        <v>5</v>
      </c>
      <c r="AL73" s="836"/>
      <c r="AM73" s="836"/>
      <c r="AN73" s="836"/>
      <c r="AO73" s="836"/>
      <c r="AP73" s="836" t="s">
        <v>561</v>
      </c>
      <c r="AQ73" s="836"/>
      <c r="AR73" s="836"/>
      <c r="AS73" s="836"/>
      <c r="AT73" s="836"/>
      <c r="AU73" s="836" t="s">
        <v>561</v>
      </c>
      <c r="AV73" s="836"/>
      <c r="AW73" s="836"/>
      <c r="AX73" s="836"/>
      <c r="AY73" s="836"/>
      <c r="AZ73" s="838"/>
      <c r="BA73" s="838"/>
      <c r="BB73" s="838"/>
      <c r="BC73" s="838"/>
      <c r="BD73" s="839"/>
      <c r="BE73" s="241"/>
      <c r="BF73" s="241"/>
      <c r="BG73" s="241"/>
      <c r="BH73" s="241"/>
      <c r="BI73" s="241"/>
      <c r="BJ73" s="241"/>
      <c r="BK73" s="241"/>
      <c r="BL73" s="241"/>
      <c r="BM73" s="241"/>
      <c r="BN73" s="241"/>
      <c r="BO73" s="241"/>
      <c r="BP73" s="241"/>
      <c r="BQ73" s="238">
        <v>67</v>
      </c>
      <c r="BR73" s="243"/>
      <c r="BS73" s="865"/>
      <c r="BT73" s="866"/>
      <c r="BU73" s="866"/>
      <c r="BV73" s="866"/>
      <c r="BW73" s="866"/>
      <c r="BX73" s="866"/>
      <c r="BY73" s="866"/>
      <c r="BZ73" s="866"/>
      <c r="CA73" s="866"/>
      <c r="CB73" s="866"/>
      <c r="CC73" s="866"/>
      <c r="CD73" s="866"/>
      <c r="CE73" s="866"/>
      <c r="CF73" s="866"/>
      <c r="CG73" s="871"/>
      <c r="CH73" s="868"/>
      <c r="CI73" s="869"/>
      <c r="CJ73" s="869"/>
      <c r="CK73" s="869"/>
      <c r="CL73" s="870"/>
      <c r="CM73" s="868"/>
      <c r="CN73" s="869"/>
      <c r="CO73" s="869"/>
      <c r="CP73" s="869"/>
      <c r="CQ73" s="870"/>
      <c r="CR73" s="868"/>
      <c r="CS73" s="869"/>
      <c r="CT73" s="869"/>
      <c r="CU73" s="869"/>
      <c r="CV73" s="870"/>
      <c r="CW73" s="868"/>
      <c r="CX73" s="869"/>
      <c r="CY73" s="869"/>
      <c r="CZ73" s="869"/>
      <c r="DA73" s="870"/>
      <c r="DB73" s="868"/>
      <c r="DC73" s="869"/>
      <c r="DD73" s="869"/>
      <c r="DE73" s="869"/>
      <c r="DF73" s="870"/>
      <c r="DG73" s="868"/>
      <c r="DH73" s="869"/>
      <c r="DI73" s="869"/>
      <c r="DJ73" s="869"/>
      <c r="DK73" s="870"/>
      <c r="DL73" s="868"/>
      <c r="DM73" s="869"/>
      <c r="DN73" s="869"/>
      <c r="DO73" s="869"/>
      <c r="DP73" s="870"/>
      <c r="DQ73" s="868"/>
      <c r="DR73" s="869"/>
      <c r="DS73" s="869"/>
      <c r="DT73" s="869"/>
      <c r="DU73" s="870"/>
      <c r="DV73" s="865"/>
      <c r="DW73" s="866"/>
      <c r="DX73" s="866"/>
      <c r="DY73" s="866"/>
      <c r="DZ73" s="867"/>
      <c r="EA73" s="230"/>
    </row>
    <row r="74" spans="1:131" ht="26.25" customHeight="1" x14ac:dyDescent="0.2">
      <c r="A74" s="238">
        <v>7</v>
      </c>
      <c r="B74" s="721" t="s">
        <v>558</v>
      </c>
      <c r="C74" s="722"/>
      <c r="D74" s="722"/>
      <c r="E74" s="722"/>
      <c r="F74" s="722"/>
      <c r="G74" s="722"/>
      <c r="H74" s="722"/>
      <c r="I74" s="722"/>
      <c r="J74" s="722"/>
      <c r="K74" s="722"/>
      <c r="L74" s="722"/>
      <c r="M74" s="722"/>
      <c r="N74" s="722"/>
      <c r="O74" s="722"/>
      <c r="P74" s="723"/>
      <c r="Q74" s="876">
        <v>176</v>
      </c>
      <c r="R74" s="836"/>
      <c r="S74" s="836"/>
      <c r="T74" s="836"/>
      <c r="U74" s="836"/>
      <c r="V74" s="836">
        <v>142</v>
      </c>
      <c r="W74" s="836"/>
      <c r="X74" s="836"/>
      <c r="Y74" s="836"/>
      <c r="Z74" s="836"/>
      <c r="AA74" s="836">
        <v>34</v>
      </c>
      <c r="AB74" s="836"/>
      <c r="AC74" s="836"/>
      <c r="AD74" s="836"/>
      <c r="AE74" s="836"/>
      <c r="AF74" s="836">
        <v>34</v>
      </c>
      <c r="AG74" s="836"/>
      <c r="AH74" s="836"/>
      <c r="AI74" s="836"/>
      <c r="AJ74" s="836"/>
      <c r="AK74" s="836">
        <v>19</v>
      </c>
      <c r="AL74" s="836"/>
      <c r="AM74" s="836"/>
      <c r="AN74" s="836"/>
      <c r="AO74" s="836"/>
      <c r="AP74" s="836" t="s">
        <v>561</v>
      </c>
      <c r="AQ74" s="836"/>
      <c r="AR74" s="836"/>
      <c r="AS74" s="836"/>
      <c r="AT74" s="836"/>
      <c r="AU74" s="836" t="s">
        <v>561</v>
      </c>
      <c r="AV74" s="836"/>
      <c r="AW74" s="836"/>
      <c r="AX74" s="836"/>
      <c r="AY74" s="836"/>
      <c r="AZ74" s="838"/>
      <c r="BA74" s="838"/>
      <c r="BB74" s="838"/>
      <c r="BC74" s="838"/>
      <c r="BD74" s="839"/>
      <c r="BE74" s="241"/>
      <c r="BF74" s="241"/>
      <c r="BG74" s="241"/>
      <c r="BH74" s="241"/>
      <c r="BI74" s="241"/>
      <c r="BJ74" s="241"/>
      <c r="BK74" s="241"/>
      <c r="BL74" s="241"/>
      <c r="BM74" s="241"/>
      <c r="BN74" s="241"/>
      <c r="BO74" s="241"/>
      <c r="BP74" s="241"/>
      <c r="BQ74" s="238">
        <v>68</v>
      </c>
      <c r="BR74" s="243"/>
      <c r="BS74" s="865"/>
      <c r="BT74" s="866"/>
      <c r="BU74" s="866"/>
      <c r="BV74" s="866"/>
      <c r="BW74" s="866"/>
      <c r="BX74" s="866"/>
      <c r="BY74" s="866"/>
      <c r="BZ74" s="866"/>
      <c r="CA74" s="866"/>
      <c r="CB74" s="866"/>
      <c r="CC74" s="866"/>
      <c r="CD74" s="866"/>
      <c r="CE74" s="866"/>
      <c r="CF74" s="866"/>
      <c r="CG74" s="871"/>
      <c r="CH74" s="868"/>
      <c r="CI74" s="869"/>
      <c r="CJ74" s="869"/>
      <c r="CK74" s="869"/>
      <c r="CL74" s="870"/>
      <c r="CM74" s="868"/>
      <c r="CN74" s="869"/>
      <c r="CO74" s="869"/>
      <c r="CP74" s="869"/>
      <c r="CQ74" s="870"/>
      <c r="CR74" s="868"/>
      <c r="CS74" s="869"/>
      <c r="CT74" s="869"/>
      <c r="CU74" s="869"/>
      <c r="CV74" s="870"/>
      <c r="CW74" s="868"/>
      <c r="CX74" s="869"/>
      <c r="CY74" s="869"/>
      <c r="CZ74" s="869"/>
      <c r="DA74" s="870"/>
      <c r="DB74" s="868"/>
      <c r="DC74" s="869"/>
      <c r="DD74" s="869"/>
      <c r="DE74" s="869"/>
      <c r="DF74" s="870"/>
      <c r="DG74" s="868"/>
      <c r="DH74" s="869"/>
      <c r="DI74" s="869"/>
      <c r="DJ74" s="869"/>
      <c r="DK74" s="870"/>
      <c r="DL74" s="868"/>
      <c r="DM74" s="869"/>
      <c r="DN74" s="869"/>
      <c r="DO74" s="869"/>
      <c r="DP74" s="870"/>
      <c r="DQ74" s="868"/>
      <c r="DR74" s="869"/>
      <c r="DS74" s="869"/>
      <c r="DT74" s="869"/>
      <c r="DU74" s="870"/>
      <c r="DV74" s="865"/>
      <c r="DW74" s="866"/>
      <c r="DX74" s="866"/>
      <c r="DY74" s="866"/>
      <c r="DZ74" s="867"/>
      <c r="EA74" s="230"/>
    </row>
    <row r="75" spans="1:131" ht="26.25" customHeight="1" x14ac:dyDescent="0.2">
      <c r="A75" s="238">
        <v>8</v>
      </c>
      <c r="B75" s="721" t="s">
        <v>559</v>
      </c>
      <c r="C75" s="722"/>
      <c r="D75" s="722"/>
      <c r="E75" s="722"/>
      <c r="F75" s="722"/>
      <c r="G75" s="722"/>
      <c r="H75" s="722"/>
      <c r="I75" s="722"/>
      <c r="J75" s="722"/>
      <c r="K75" s="722"/>
      <c r="L75" s="722"/>
      <c r="M75" s="722"/>
      <c r="N75" s="722"/>
      <c r="O75" s="722"/>
      <c r="P75" s="723"/>
      <c r="Q75" s="879">
        <v>1</v>
      </c>
      <c r="R75" s="878"/>
      <c r="S75" s="878"/>
      <c r="T75" s="878"/>
      <c r="U75" s="840"/>
      <c r="V75" s="877">
        <v>1</v>
      </c>
      <c r="W75" s="878"/>
      <c r="X75" s="878"/>
      <c r="Y75" s="878"/>
      <c r="Z75" s="840"/>
      <c r="AA75" s="877">
        <v>0</v>
      </c>
      <c r="AB75" s="878"/>
      <c r="AC75" s="878"/>
      <c r="AD75" s="878"/>
      <c r="AE75" s="840"/>
      <c r="AF75" s="877">
        <v>0</v>
      </c>
      <c r="AG75" s="878"/>
      <c r="AH75" s="878"/>
      <c r="AI75" s="878"/>
      <c r="AJ75" s="840"/>
      <c r="AK75" s="877" t="s">
        <v>562</v>
      </c>
      <c r="AL75" s="878"/>
      <c r="AM75" s="878"/>
      <c r="AN75" s="878"/>
      <c r="AO75" s="840"/>
      <c r="AP75" s="877" t="s">
        <v>561</v>
      </c>
      <c r="AQ75" s="878"/>
      <c r="AR75" s="878"/>
      <c r="AS75" s="878"/>
      <c r="AT75" s="840"/>
      <c r="AU75" s="877" t="s">
        <v>561</v>
      </c>
      <c r="AV75" s="878"/>
      <c r="AW75" s="878"/>
      <c r="AX75" s="878"/>
      <c r="AY75" s="840"/>
      <c r="AZ75" s="838"/>
      <c r="BA75" s="838"/>
      <c r="BB75" s="838"/>
      <c r="BC75" s="838"/>
      <c r="BD75" s="839"/>
      <c r="BE75" s="241"/>
      <c r="BF75" s="241"/>
      <c r="BG75" s="241"/>
      <c r="BH75" s="241"/>
      <c r="BI75" s="241"/>
      <c r="BJ75" s="241"/>
      <c r="BK75" s="241"/>
      <c r="BL75" s="241"/>
      <c r="BM75" s="241"/>
      <c r="BN75" s="241"/>
      <c r="BO75" s="241"/>
      <c r="BP75" s="241"/>
      <c r="BQ75" s="238">
        <v>69</v>
      </c>
      <c r="BR75" s="243"/>
      <c r="BS75" s="865"/>
      <c r="BT75" s="866"/>
      <c r="BU75" s="866"/>
      <c r="BV75" s="866"/>
      <c r="BW75" s="866"/>
      <c r="BX75" s="866"/>
      <c r="BY75" s="866"/>
      <c r="BZ75" s="866"/>
      <c r="CA75" s="866"/>
      <c r="CB75" s="866"/>
      <c r="CC75" s="866"/>
      <c r="CD75" s="866"/>
      <c r="CE75" s="866"/>
      <c r="CF75" s="866"/>
      <c r="CG75" s="871"/>
      <c r="CH75" s="868"/>
      <c r="CI75" s="869"/>
      <c r="CJ75" s="869"/>
      <c r="CK75" s="869"/>
      <c r="CL75" s="870"/>
      <c r="CM75" s="868"/>
      <c r="CN75" s="869"/>
      <c r="CO75" s="869"/>
      <c r="CP75" s="869"/>
      <c r="CQ75" s="870"/>
      <c r="CR75" s="868"/>
      <c r="CS75" s="869"/>
      <c r="CT75" s="869"/>
      <c r="CU75" s="869"/>
      <c r="CV75" s="870"/>
      <c r="CW75" s="868"/>
      <c r="CX75" s="869"/>
      <c r="CY75" s="869"/>
      <c r="CZ75" s="869"/>
      <c r="DA75" s="870"/>
      <c r="DB75" s="868"/>
      <c r="DC75" s="869"/>
      <c r="DD75" s="869"/>
      <c r="DE75" s="869"/>
      <c r="DF75" s="870"/>
      <c r="DG75" s="868"/>
      <c r="DH75" s="869"/>
      <c r="DI75" s="869"/>
      <c r="DJ75" s="869"/>
      <c r="DK75" s="870"/>
      <c r="DL75" s="868"/>
      <c r="DM75" s="869"/>
      <c r="DN75" s="869"/>
      <c r="DO75" s="869"/>
      <c r="DP75" s="870"/>
      <c r="DQ75" s="868"/>
      <c r="DR75" s="869"/>
      <c r="DS75" s="869"/>
      <c r="DT75" s="869"/>
      <c r="DU75" s="870"/>
      <c r="DV75" s="865"/>
      <c r="DW75" s="866"/>
      <c r="DX75" s="866"/>
      <c r="DY75" s="866"/>
      <c r="DZ75" s="867"/>
      <c r="EA75" s="230"/>
    </row>
    <row r="76" spans="1:131" ht="26.25" customHeight="1" x14ac:dyDescent="0.2">
      <c r="A76" s="238">
        <v>9</v>
      </c>
      <c r="B76" s="721" t="s">
        <v>560</v>
      </c>
      <c r="C76" s="722"/>
      <c r="D76" s="722"/>
      <c r="E76" s="722"/>
      <c r="F76" s="722"/>
      <c r="G76" s="722"/>
      <c r="H76" s="722"/>
      <c r="I76" s="722"/>
      <c r="J76" s="722"/>
      <c r="K76" s="722"/>
      <c r="L76" s="722"/>
      <c r="M76" s="722"/>
      <c r="N76" s="722"/>
      <c r="O76" s="722"/>
      <c r="P76" s="723"/>
      <c r="Q76" s="879">
        <v>156</v>
      </c>
      <c r="R76" s="878"/>
      <c r="S76" s="878"/>
      <c r="T76" s="878"/>
      <c r="U76" s="840"/>
      <c r="V76" s="877">
        <v>37</v>
      </c>
      <c r="W76" s="878"/>
      <c r="X76" s="878"/>
      <c r="Y76" s="878"/>
      <c r="Z76" s="840"/>
      <c r="AA76" s="877">
        <v>119</v>
      </c>
      <c r="AB76" s="878"/>
      <c r="AC76" s="878"/>
      <c r="AD76" s="878"/>
      <c r="AE76" s="840"/>
      <c r="AF76" s="877">
        <v>4</v>
      </c>
      <c r="AG76" s="878"/>
      <c r="AH76" s="878"/>
      <c r="AI76" s="878"/>
      <c r="AJ76" s="840"/>
      <c r="AK76" s="877" t="s">
        <v>562</v>
      </c>
      <c r="AL76" s="878"/>
      <c r="AM76" s="878"/>
      <c r="AN76" s="878"/>
      <c r="AO76" s="840"/>
      <c r="AP76" s="877" t="s">
        <v>561</v>
      </c>
      <c r="AQ76" s="878"/>
      <c r="AR76" s="878"/>
      <c r="AS76" s="878"/>
      <c r="AT76" s="840"/>
      <c r="AU76" s="877" t="s">
        <v>561</v>
      </c>
      <c r="AV76" s="878"/>
      <c r="AW76" s="878"/>
      <c r="AX76" s="878"/>
      <c r="AY76" s="840"/>
      <c r="AZ76" s="838"/>
      <c r="BA76" s="838"/>
      <c r="BB76" s="838"/>
      <c r="BC76" s="838"/>
      <c r="BD76" s="839"/>
      <c r="BE76" s="241"/>
      <c r="BF76" s="241"/>
      <c r="BG76" s="241"/>
      <c r="BH76" s="241"/>
      <c r="BI76" s="241"/>
      <c r="BJ76" s="241"/>
      <c r="BK76" s="241"/>
      <c r="BL76" s="241"/>
      <c r="BM76" s="241"/>
      <c r="BN76" s="241"/>
      <c r="BO76" s="241"/>
      <c r="BP76" s="241"/>
      <c r="BQ76" s="238">
        <v>70</v>
      </c>
      <c r="BR76" s="243"/>
      <c r="BS76" s="865"/>
      <c r="BT76" s="866"/>
      <c r="BU76" s="866"/>
      <c r="BV76" s="866"/>
      <c r="BW76" s="866"/>
      <c r="BX76" s="866"/>
      <c r="BY76" s="866"/>
      <c r="BZ76" s="866"/>
      <c r="CA76" s="866"/>
      <c r="CB76" s="866"/>
      <c r="CC76" s="866"/>
      <c r="CD76" s="866"/>
      <c r="CE76" s="866"/>
      <c r="CF76" s="866"/>
      <c r="CG76" s="871"/>
      <c r="CH76" s="868"/>
      <c r="CI76" s="869"/>
      <c r="CJ76" s="869"/>
      <c r="CK76" s="869"/>
      <c r="CL76" s="870"/>
      <c r="CM76" s="868"/>
      <c r="CN76" s="869"/>
      <c r="CO76" s="869"/>
      <c r="CP76" s="869"/>
      <c r="CQ76" s="870"/>
      <c r="CR76" s="868"/>
      <c r="CS76" s="869"/>
      <c r="CT76" s="869"/>
      <c r="CU76" s="869"/>
      <c r="CV76" s="870"/>
      <c r="CW76" s="868"/>
      <c r="CX76" s="869"/>
      <c r="CY76" s="869"/>
      <c r="CZ76" s="869"/>
      <c r="DA76" s="870"/>
      <c r="DB76" s="868"/>
      <c r="DC76" s="869"/>
      <c r="DD76" s="869"/>
      <c r="DE76" s="869"/>
      <c r="DF76" s="870"/>
      <c r="DG76" s="868"/>
      <c r="DH76" s="869"/>
      <c r="DI76" s="869"/>
      <c r="DJ76" s="869"/>
      <c r="DK76" s="870"/>
      <c r="DL76" s="868"/>
      <c r="DM76" s="869"/>
      <c r="DN76" s="869"/>
      <c r="DO76" s="869"/>
      <c r="DP76" s="870"/>
      <c r="DQ76" s="868"/>
      <c r="DR76" s="869"/>
      <c r="DS76" s="869"/>
      <c r="DT76" s="869"/>
      <c r="DU76" s="870"/>
      <c r="DV76" s="865"/>
      <c r="DW76" s="866"/>
      <c r="DX76" s="866"/>
      <c r="DY76" s="866"/>
      <c r="DZ76" s="867"/>
      <c r="EA76" s="230"/>
    </row>
    <row r="77" spans="1:131" ht="26.25" customHeight="1" x14ac:dyDescent="0.2">
      <c r="A77" s="238">
        <v>10</v>
      </c>
      <c r="B77" s="721"/>
      <c r="C77" s="722"/>
      <c r="D77" s="722"/>
      <c r="E77" s="722"/>
      <c r="F77" s="722"/>
      <c r="G77" s="722"/>
      <c r="H77" s="722"/>
      <c r="I77" s="722"/>
      <c r="J77" s="722"/>
      <c r="K77" s="722"/>
      <c r="L77" s="722"/>
      <c r="M77" s="722"/>
      <c r="N77" s="722"/>
      <c r="O77" s="722"/>
      <c r="P77" s="723"/>
      <c r="Q77" s="879"/>
      <c r="R77" s="878"/>
      <c r="S77" s="878"/>
      <c r="T77" s="878"/>
      <c r="U77" s="840"/>
      <c r="V77" s="877"/>
      <c r="W77" s="878"/>
      <c r="X77" s="878"/>
      <c r="Y77" s="878"/>
      <c r="Z77" s="840"/>
      <c r="AA77" s="877"/>
      <c r="AB77" s="878"/>
      <c r="AC77" s="878"/>
      <c r="AD77" s="878"/>
      <c r="AE77" s="840"/>
      <c r="AF77" s="877"/>
      <c r="AG77" s="878"/>
      <c r="AH77" s="878"/>
      <c r="AI77" s="878"/>
      <c r="AJ77" s="840"/>
      <c r="AK77" s="877"/>
      <c r="AL77" s="878"/>
      <c r="AM77" s="878"/>
      <c r="AN77" s="878"/>
      <c r="AO77" s="840"/>
      <c r="AP77" s="877"/>
      <c r="AQ77" s="878"/>
      <c r="AR77" s="878"/>
      <c r="AS77" s="878"/>
      <c r="AT77" s="840"/>
      <c r="AU77" s="877"/>
      <c r="AV77" s="878"/>
      <c r="AW77" s="878"/>
      <c r="AX77" s="878"/>
      <c r="AY77" s="840"/>
      <c r="AZ77" s="838"/>
      <c r="BA77" s="838"/>
      <c r="BB77" s="838"/>
      <c r="BC77" s="838"/>
      <c r="BD77" s="839"/>
      <c r="BE77" s="241"/>
      <c r="BF77" s="241"/>
      <c r="BG77" s="241"/>
      <c r="BH77" s="241"/>
      <c r="BI77" s="241"/>
      <c r="BJ77" s="241"/>
      <c r="BK77" s="241"/>
      <c r="BL77" s="241"/>
      <c r="BM77" s="241"/>
      <c r="BN77" s="241"/>
      <c r="BO77" s="241"/>
      <c r="BP77" s="241"/>
      <c r="BQ77" s="238">
        <v>71</v>
      </c>
      <c r="BR77" s="243"/>
      <c r="BS77" s="865"/>
      <c r="BT77" s="866"/>
      <c r="BU77" s="866"/>
      <c r="BV77" s="866"/>
      <c r="BW77" s="866"/>
      <c r="BX77" s="866"/>
      <c r="BY77" s="866"/>
      <c r="BZ77" s="866"/>
      <c r="CA77" s="866"/>
      <c r="CB77" s="866"/>
      <c r="CC77" s="866"/>
      <c r="CD77" s="866"/>
      <c r="CE77" s="866"/>
      <c r="CF77" s="866"/>
      <c r="CG77" s="871"/>
      <c r="CH77" s="868"/>
      <c r="CI77" s="869"/>
      <c r="CJ77" s="869"/>
      <c r="CK77" s="869"/>
      <c r="CL77" s="870"/>
      <c r="CM77" s="868"/>
      <c r="CN77" s="869"/>
      <c r="CO77" s="869"/>
      <c r="CP77" s="869"/>
      <c r="CQ77" s="870"/>
      <c r="CR77" s="868"/>
      <c r="CS77" s="869"/>
      <c r="CT77" s="869"/>
      <c r="CU77" s="869"/>
      <c r="CV77" s="870"/>
      <c r="CW77" s="868"/>
      <c r="CX77" s="869"/>
      <c r="CY77" s="869"/>
      <c r="CZ77" s="869"/>
      <c r="DA77" s="870"/>
      <c r="DB77" s="868"/>
      <c r="DC77" s="869"/>
      <c r="DD77" s="869"/>
      <c r="DE77" s="869"/>
      <c r="DF77" s="870"/>
      <c r="DG77" s="868"/>
      <c r="DH77" s="869"/>
      <c r="DI77" s="869"/>
      <c r="DJ77" s="869"/>
      <c r="DK77" s="870"/>
      <c r="DL77" s="868"/>
      <c r="DM77" s="869"/>
      <c r="DN77" s="869"/>
      <c r="DO77" s="869"/>
      <c r="DP77" s="870"/>
      <c r="DQ77" s="868"/>
      <c r="DR77" s="869"/>
      <c r="DS77" s="869"/>
      <c r="DT77" s="869"/>
      <c r="DU77" s="870"/>
      <c r="DV77" s="865"/>
      <c r="DW77" s="866"/>
      <c r="DX77" s="866"/>
      <c r="DY77" s="866"/>
      <c r="DZ77" s="867"/>
      <c r="EA77" s="230"/>
    </row>
    <row r="78" spans="1:131" ht="26.25" customHeight="1" x14ac:dyDescent="0.2">
      <c r="A78" s="238">
        <v>11</v>
      </c>
      <c r="B78" s="721"/>
      <c r="C78" s="722"/>
      <c r="D78" s="722"/>
      <c r="E78" s="722"/>
      <c r="F78" s="722"/>
      <c r="G78" s="722"/>
      <c r="H78" s="722"/>
      <c r="I78" s="722"/>
      <c r="J78" s="722"/>
      <c r="K78" s="722"/>
      <c r="L78" s="722"/>
      <c r="M78" s="722"/>
      <c r="N78" s="722"/>
      <c r="O78" s="722"/>
      <c r="P78" s="723"/>
      <c r="Q78" s="876"/>
      <c r="R78" s="836"/>
      <c r="S78" s="836"/>
      <c r="T78" s="836"/>
      <c r="U78" s="836"/>
      <c r="V78" s="836"/>
      <c r="W78" s="836"/>
      <c r="X78" s="836"/>
      <c r="Y78" s="836"/>
      <c r="Z78" s="836"/>
      <c r="AA78" s="836"/>
      <c r="AB78" s="836"/>
      <c r="AC78" s="836"/>
      <c r="AD78" s="836"/>
      <c r="AE78" s="836"/>
      <c r="AF78" s="836"/>
      <c r="AG78" s="836"/>
      <c r="AH78" s="836"/>
      <c r="AI78" s="836"/>
      <c r="AJ78" s="836"/>
      <c r="AK78" s="836"/>
      <c r="AL78" s="836"/>
      <c r="AM78" s="836"/>
      <c r="AN78" s="836"/>
      <c r="AO78" s="836"/>
      <c r="AP78" s="836"/>
      <c r="AQ78" s="836"/>
      <c r="AR78" s="836"/>
      <c r="AS78" s="836"/>
      <c r="AT78" s="836"/>
      <c r="AU78" s="836"/>
      <c r="AV78" s="836"/>
      <c r="AW78" s="836"/>
      <c r="AX78" s="836"/>
      <c r="AY78" s="836"/>
      <c r="AZ78" s="838"/>
      <c r="BA78" s="838"/>
      <c r="BB78" s="838"/>
      <c r="BC78" s="838"/>
      <c r="BD78" s="839"/>
      <c r="BE78" s="241"/>
      <c r="BF78" s="241"/>
      <c r="BG78" s="241"/>
      <c r="BH78" s="241"/>
      <c r="BI78" s="241"/>
      <c r="BJ78" s="230"/>
      <c r="BK78" s="230"/>
      <c r="BL78" s="230"/>
      <c r="BM78" s="230"/>
      <c r="BN78" s="230"/>
      <c r="BO78" s="241"/>
      <c r="BP78" s="241"/>
      <c r="BQ78" s="238">
        <v>72</v>
      </c>
      <c r="BR78" s="243"/>
      <c r="BS78" s="865"/>
      <c r="BT78" s="866"/>
      <c r="BU78" s="866"/>
      <c r="BV78" s="866"/>
      <c r="BW78" s="866"/>
      <c r="BX78" s="866"/>
      <c r="BY78" s="866"/>
      <c r="BZ78" s="866"/>
      <c r="CA78" s="866"/>
      <c r="CB78" s="866"/>
      <c r="CC78" s="866"/>
      <c r="CD78" s="866"/>
      <c r="CE78" s="866"/>
      <c r="CF78" s="866"/>
      <c r="CG78" s="871"/>
      <c r="CH78" s="868"/>
      <c r="CI78" s="869"/>
      <c r="CJ78" s="869"/>
      <c r="CK78" s="869"/>
      <c r="CL78" s="870"/>
      <c r="CM78" s="868"/>
      <c r="CN78" s="869"/>
      <c r="CO78" s="869"/>
      <c r="CP78" s="869"/>
      <c r="CQ78" s="870"/>
      <c r="CR78" s="868"/>
      <c r="CS78" s="869"/>
      <c r="CT78" s="869"/>
      <c r="CU78" s="869"/>
      <c r="CV78" s="870"/>
      <c r="CW78" s="868"/>
      <c r="CX78" s="869"/>
      <c r="CY78" s="869"/>
      <c r="CZ78" s="869"/>
      <c r="DA78" s="870"/>
      <c r="DB78" s="868"/>
      <c r="DC78" s="869"/>
      <c r="DD78" s="869"/>
      <c r="DE78" s="869"/>
      <c r="DF78" s="870"/>
      <c r="DG78" s="868"/>
      <c r="DH78" s="869"/>
      <c r="DI78" s="869"/>
      <c r="DJ78" s="869"/>
      <c r="DK78" s="870"/>
      <c r="DL78" s="868"/>
      <c r="DM78" s="869"/>
      <c r="DN78" s="869"/>
      <c r="DO78" s="869"/>
      <c r="DP78" s="870"/>
      <c r="DQ78" s="868"/>
      <c r="DR78" s="869"/>
      <c r="DS78" s="869"/>
      <c r="DT78" s="869"/>
      <c r="DU78" s="870"/>
      <c r="DV78" s="865"/>
      <c r="DW78" s="866"/>
      <c r="DX78" s="866"/>
      <c r="DY78" s="866"/>
      <c r="DZ78" s="867"/>
      <c r="EA78" s="230"/>
    </row>
    <row r="79" spans="1:131" ht="26.25" customHeight="1" x14ac:dyDescent="0.2">
      <c r="A79" s="238">
        <v>12</v>
      </c>
      <c r="B79" s="721"/>
      <c r="C79" s="722"/>
      <c r="D79" s="722"/>
      <c r="E79" s="722"/>
      <c r="F79" s="722"/>
      <c r="G79" s="722"/>
      <c r="H79" s="722"/>
      <c r="I79" s="722"/>
      <c r="J79" s="722"/>
      <c r="K79" s="722"/>
      <c r="L79" s="722"/>
      <c r="M79" s="722"/>
      <c r="N79" s="722"/>
      <c r="O79" s="722"/>
      <c r="P79" s="723"/>
      <c r="Q79" s="876"/>
      <c r="R79" s="836"/>
      <c r="S79" s="836"/>
      <c r="T79" s="836"/>
      <c r="U79" s="836"/>
      <c r="V79" s="836"/>
      <c r="W79" s="836"/>
      <c r="X79" s="836"/>
      <c r="Y79" s="836"/>
      <c r="Z79" s="836"/>
      <c r="AA79" s="836"/>
      <c r="AB79" s="836"/>
      <c r="AC79" s="836"/>
      <c r="AD79" s="836"/>
      <c r="AE79" s="836"/>
      <c r="AF79" s="836"/>
      <c r="AG79" s="836"/>
      <c r="AH79" s="836"/>
      <c r="AI79" s="836"/>
      <c r="AJ79" s="836"/>
      <c r="AK79" s="836"/>
      <c r="AL79" s="836"/>
      <c r="AM79" s="836"/>
      <c r="AN79" s="836"/>
      <c r="AO79" s="836"/>
      <c r="AP79" s="836"/>
      <c r="AQ79" s="836"/>
      <c r="AR79" s="836"/>
      <c r="AS79" s="836"/>
      <c r="AT79" s="836"/>
      <c r="AU79" s="836"/>
      <c r="AV79" s="836"/>
      <c r="AW79" s="836"/>
      <c r="AX79" s="836"/>
      <c r="AY79" s="836"/>
      <c r="AZ79" s="838"/>
      <c r="BA79" s="838"/>
      <c r="BB79" s="838"/>
      <c r="BC79" s="838"/>
      <c r="BD79" s="839"/>
      <c r="BE79" s="241"/>
      <c r="BF79" s="241"/>
      <c r="BG79" s="241"/>
      <c r="BH79" s="241"/>
      <c r="BI79" s="241"/>
      <c r="BJ79" s="230"/>
      <c r="BK79" s="230"/>
      <c r="BL79" s="230"/>
      <c r="BM79" s="230"/>
      <c r="BN79" s="230"/>
      <c r="BO79" s="241"/>
      <c r="BP79" s="241"/>
      <c r="BQ79" s="238">
        <v>73</v>
      </c>
      <c r="BR79" s="243"/>
      <c r="BS79" s="865"/>
      <c r="BT79" s="866"/>
      <c r="BU79" s="866"/>
      <c r="BV79" s="866"/>
      <c r="BW79" s="866"/>
      <c r="BX79" s="866"/>
      <c r="BY79" s="866"/>
      <c r="BZ79" s="866"/>
      <c r="CA79" s="866"/>
      <c r="CB79" s="866"/>
      <c r="CC79" s="866"/>
      <c r="CD79" s="866"/>
      <c r="CE79" s="866"/>
      <c r="CF79" s="866"/>
      <c r="CG79" s="871"/>
      <c r="CH79" s="868"/>
      <c r="CI79" s="869"/>
      <c r="CJ79" s="869"/>
      <c r="CK79" s="869"/>
      <c r="CL79" s="870"/>
      <c r="CM79" s="868"/>
      <c r="CN79" s="869"/>
      <c r="CO79" s="869"/>
      <c r="CP79" s="869"/>
      <c r="CQ79" s="870"/>
      <c r="CR79" s="868"/>
      <c r="CS79" s="869"/>
      <c r="CT79" s="869"/>
      <c r="CU79" s="869"/>
      <c r="CV79" s="870"/>
      <c r="CW79" s="868"/>
      <c r="CX79" s="869"/>
      <c r="CY79" s="869"/>
      <c r="CZ79" s="869"/>
      <c r="DA79" s="870"/>
      <c r="DB79" s="868"/>
      <c r="DC79" s="869"/>
      <c r="DD79" s="869"/>
      <c r="DE79" s="869"/>
      <c r="DF79" s="870"/>
      <c r="DG79" s="868"/>
      <c r="DH79" s="869"/>
      <c r="DI79" s="869"/>
      <c r="DJ79" s="869"/>
      <c r="DK79" s="870"/>
      <c r="DL79" s="868"/>
      <c r="DM79" s="869"/>
      <c r="DN79" s="869"/>
      <c r="DO79" s="869"/>
      <c r="DP79" s="870"/>
      <c r="DQ79" s="868"/>
      <c r="DR79" s="869"/>
      <c r="DS79" s="869"/>
      <c r="DT79" s="869"/>
      <c r="DU79" s="870"/>
      <c r="DV79" s="865"/>
      <c r="DW79" s="866"/>
      <c r="DX79" s="866"/>
      <c r="DY79" s="866"/>
      <c r="DZ79" s="867"/>
      <c r="EA79" s="230"/>
    </row>
    <row r="80" spans="1:131" ht="26.25" customHeight="1" x14ac:dyDescent="0.2">
      <c r="A80" s="238">
        <v>13</v>
      </c>
      <c r="B80" s="721"/>
      <c r="C80" s="722"/>
      <c r="D80" s="722"/>
      <c r="E80" s="722"/>
      <c r="F80" s="722"/>
      <c r="G80" s="722"/>
      <c r="H80" s="722"/>
      <c r="I80" s="722"/>
      <c r="J80" s="722"/>
      <c r="K80" s="722"/>
      <c r="L80" s="722"/>
      <c r="M80" s="722"/>
      <c r="N80" s="722"/>
      <c r="O80" s="722"/>
      <c r="P80" s="723"/>
      <c r="Q80" s="876"/>
      <c r="R80" s="836"/>
      <c r="S80" s="836"/>
      <c r="T80" s="836"/>
      <c r="U80" s="836"/>
      <c r="V80" s="836"/>
      <c r="W80" s="836"/>
      <c r="X80" s="836"/>
      <c r="Y80" s="836"/>
      <c r="Z80" s="836"/>
      <c r="AA80" s="836"/>
      <c r="AB80" s="836"/>
      <c r="AC80" s="836"/>
      <c r="AD80" s="836"/>
      <c r="AE80" s="836"/>
      <c r="AF80" s="836"/>
      <c r="AG80" s="836"/>
      <c r="AH80" s="836"/>
      <c r="AI80" s="836"/>
      <c r="AJ80" s="836"/>
      <c r="AK80" s="836"/>
      <c r="AL80" s="836"/>
      <c r="AM80" s="836"/>
      <c r="AN80" s="836"/>
      <c r="AO80" s="836"/>
      <c r="AP80" s="836"/>
      <c r="AQ80" s="836"/>
      <c r="AR80" s="836"/>
      <c r="AS80" s="836"/>
      <c r="AT80" s="836"/>
      <c r="AU80" s="836"/>
      <c r="AV80" s="836"/>
      <c r="AW80" s="836"/>
      <c r="AX80" s="836"/>
      <c r="AY80" s="836"/>
      <c r="AZ80" s="838"/>
      <c r="BA80" s="838"/>
      <c r="BB80" s="838"/>
      <c r="BC80" s="838"/>
      <c r="BD80" s="839"/>
      <c r="BE80" s="241"/>
      <c r="BF80" s="241"/>
      <c r="BG80" s="241"/>
      <c r="BH80" s="241"/>
      <c r="BI80" s="241"/>
      <c r="BJ80" s="241"/>
      <c r="BK80" s="241"/>
      <c r="BL80" s="241"/>
      <c r="BM80" s="241"/>
      <c r="BN80" s="241"/>
      <c r="BO80" s="241"/>
      <c r="BP80" s="241"/>
      <c r="BQ80" s="238">
        <v>74</v>
      </c>
      <c r="BR80" s="243"/>
      <c r="BS80" s="865"/>
      <c r="BT80" s="866"/>
      <c r="BU80" s="866"/>
      <c r="BV80" s="866"/>
      <c r="BW80" s="866"/>
      <c r="BX80" s="866"/>
      <c r="BY80" s="866"/>
      <c r="BZ80" s="866"/>
      <c r="CA80" s="866"/>
      <c r="CB80" s="866"/>
      <c r="CC80" s="866"/>
      <c r="CD80" s="866"/>
      <c r="CE80" s="866"/>
      <c r="CF80" s="866"/>
      <c r="CG80" s="871"/>
      <c r="CH80" s="868"/>
      <c r="CI80" s="869"/>
      <c r="CJ80" s="869"/>
      <c r="CK80" s="869"/>
      <c r="CL80" s="870"/>
      <c r="CM80" s="868"/>
      <c r="CN80" s="869"/>
      <c r="CO80" s="869"/>
      <c r="CP80" s="869"/>
      <c r="CQ80" s="870"/>
      <c r="CR80" s="868"/>
      <c r="CS80" s="869"/>
      <c r="CT80" s="869"/>
      <c r="CU80" s="869"/>
      <c r="CV80" s="870"/>
      <c r="CW80" s="868"/>
      <c r="CX80" s="869"/>
      <c r="CY80" s="869"/>
      <c r="CZ80" s="869"/>
      <c r="DA80" s="870"/>
      <c r="DB80" s="868"/>
      <c r="DC80" s="869"/>
      <c r="DD80" s="869"/>
      <c r="DE80" s="869"/>
      <c r="DF80" s="870"/>
      <c r="DG80" s="868"/>
      <c r="DH80" s="869"/>
      <c r="DI80" s="869"/>
      <c r="DJ80" s="869"/>
      <c r="DK80" s="870"/>
      <c r="DL80" s="868"/>
      <c r="DM80" s="869"/>
      <c r="DN80" s="869"/>
      <c r="DO80" s="869"/>
      <c r="DP80" s="870"/>
      <c r="DQ80" s="868"/>
      <c r="DR80" s="869"/>
      <c r="DS80" s="869"/>
      <c r="DT80" s="869"/>
      <c r="DU80" s="870"/>
      <c r="DV80" s="865"/>
      <c r="DW80" s="866"/>
      <c r="DX80" s="866"/>
      <c r="DY80" s="866"/>
      <c r="DZ80" s="867"/>
      <c r="EA80" s="230"/>
    </row>
    <row r="81" spans="1:131" ht="26.25" customHeight="1" x14ac:dyDescent="0.2">
      <c r="A81" s="238">
        <v>14</v>
      </c>
      <c r="B81" s="721"/>
      <c r="C81" s="722"/>
      <c r="D81" s="722"/>
      <c r="E81" s="722"/>
      <c r="F81" s="722"/>
      <c r="G81" s="722"/>
      <c r="H81" s="722"/>
      <c r="I81" s="722"/>
      <c r="J81" s="722"/>
      <c r="K81" s="722"/>
      <c r="L81" s="722"/>
      <c r="M81" s="722"/>
      <c r="N81" s="722"/>
      <c r="O81" s="722"/>
      <c r="P81" s="723"/>
      <c r="Q81" s="876"/>
      <c r="R81" s="836"/>
      <c r="S81" s="836"/>
      <c r="T81" s="836"/>
      <c r="U81" s="836"/>
      <c r="V81" s="836"/>
      <c r="W81" s="836"/>
      <c r="X81" s="836"/>
      <c r="Y81" s="836"/>
      <c r="Z81" s="836"/>
      <c r="AA81" s="836"/>
      <c r="AB81" s="836"/>
      <c r="AC81" s="836"/>
      <c r="AD81" s="836"/>
      <c r="AE81" s="836"/>
      <c r="AF81" s="836"/>
      <c r="AG81" s="836"/>
      <c r="AH81" s="836"/>
      <c r="AI81" s="836"/>
      <c r="AJ81" s="836"/>
      <c r="AK81" s="836"/>
      <c r="AL81" s="836"/>
      <c r="AM81" s="836"/>
      <c r="AN81" s="836"/>
      <c r="AO81" s="836"/>
      <c r="AP81" s="836"/>
      <c r="AQ81" s="836"/>
      <c r="AR81" s="836"/>
      <c r="AS81" s="836"/>
      <c r="AT81" s="836"/>
      <c r="AU81" s="836"/>
      <c r="AV81" s="836"/>
      <c r="AW81" s="836"/>
      <c r="AX81" s="836"/>
      <c r="AY81" s="836"/>
      <c r="AZ81" s="838"/>
      <c r="BA81" s="838"/>
      <c r="BB81" s="838"/>
      <c r="BC81" s="838"/>
      <c r="BD81" s="839"/>
      <c r="BE81" s="241"/>
      <c r="BF81" s="241"/>
      <c r="BG81" s="241"/>
      <c r="BH81" s="241"/>
      <c r="BI81" s="241"/>
      <c r="BJ81" s="241"/>
      <c r="BK81" s="241"/>
      <c r="BL81" s="241"/>
      <c r="BM81" s="241"/>
      <c r="BN81" s="241"/>
      <c r="BO81" s="241"/>
      <c r="BP81" s="241"/>
      <c r="BQ81" s="238">
        <v>75</v>
      </c>
      <c r="BR81" s="243"/>
      <c r="BS81" s="865"/>
      <c r="BT81" s="866"/>
      <c r="BU81" s="866"/>
      <c r="BV81" s="866"/>
      <c r="BW81" s="866"/>
      <c r="BX81" s="866"/>
      <c r="BY81" s="866"/>
      <c r="BZ81" s="866"/>
      <c r="CA81" s="866"/>
      <c r="CB81" s="866"/>
      <c r="CC81" s="866"/>
      <c r="CD81" s="866"/>
      <c r="CE81" s="866"/>
      <c r="CF81" s="866"/>
      <c r="CG81" s="871"/>
      <c r="CH81" s="868"/>
      <c r="CI81" s="869"/>
      <c r="CJ81" s="869"/>
      <c r="CK81" s="869"/>
      <c r="CL81" s="870"/>
      <c r="CM81" s="868"/>
      <c r="CN81" s="869"/>
      <c r="CO81" s="869"/>
      <c r="CP81" s="869"/>
      <c r="CQ81" s="870"/>
      <c r="CR81" s="868"/>
      <c r="CS81" s="869"/>
      <c r="CT81" s="869"/>
      <c r="CU81" s="869"/>
      <c r="CV81" s="870"/>
      <c r="CW81" s="868"/>
      <c r="CX81" s="869"/>
      <c r="CY81" s="869"/>
      <c r="CZ81" s="869"/>
      <c r="DA81" s="870"/>
      <c r="DB81" s="868"/>
      <c r="DC81" s="869"/>
      <c r="DD81" s="869"/>
      <c r="DE81" s="869"/>
      <c r="DF81" s="870"/>
      <c r="DG81" s="868"/>
      <c r="DH81" s="869"/>
      <c r="DI81" s="869"/>
      <c r="DJ81" s="869"/>
      <c r="DK81" s="870"/>
      <c r="DL81" s="868"/>
      <c r="DM81" s="869"/>
      <c r="DN81" s="869"/>
      <c r="DO81" s="869"/>
      <c r="DP81" s="870"/>
      <c r="DQ81" s="868"/>
      <c r="DR81" s="869"/>
      <c r="DS81" s="869"/>
      <c r="DT81" s="869"/>
      <c r="DU81" s="870"/>
      <c r="DV81" s="865"/>
      <c r="DW81" s="866"/>
      <c r="DX81" s="866"/>
      <c r="DY81" s="866"/>
      <c r="DZ81" s="867"/>
      <c r="EA81" s="230"/>
    </row>
    <row r="82" spans="1:131" ht="26.25" customHeight="1" x14ac:dyDescent="0.2">
      <c r="A82" s="238">
        <v>15</v>
      </c>
      <c r="B82" s="721"/>
      <c r="C82" s="722"/>
      <c r="D82" s="722"/>
      <c r="E82" s="722"/>
      <c r="F82" s="722"/>
      <c r="G82" s="722"/>
      <c r="H82" s="722"/>
      <c r="I82" s="722"/>
      <c r="J82" s="722"/>
      <c r="K82" s="722"/>
      <c r="L82" s="722"/>
      <c r="M82" s="722"/>
      <c r="N82" s="722"/>
      <c r="O82" s="722"/>
      <c r="P82" s="723"/>
      <c r="Q82" s="876"/>
      <c r="R82" s="836"/>
      <c r="S82" s="836"/>
      <c r="T82" s="836"/>
      <c r="U82" s="836"/>
      <c r="V82" s="836"/>
      <c r="W82" s="836"/>
      <c r="X82" s="836"/>
      <c r="Y82" s="836"/>
      <c r="Z82" s="836"/>
      <c r="AA82" s="836"/>
      <c r="AB82" s="836"/>
      <c r="AC82" s="836"/>
      <c r="AD82" s="836"/>
      <c r="AE82" s="836"/>
      <c r="AF82" s="836"/>
      <c r="AG82" s="836"/>
      <c r="AH82" s="836"/>
      <c r="AI82" s="836"/>
      <c r="AJ82" s="836"/>
      <c r="AK82" s="836"/>
      <c r="AL82" s="836"/>
      <c r="AM82" s="836"/>
      <c r="AN82" s="836"/>
      <c r="AO82" s="836"/>
      <c r="AP82" s="836"/>
      <c r="AQ82" s="836"/>
      <c r="AR82" s="836"/>
      <c r="AS82" s="836"/>
      <c r="AT82" s="836"/>
      <c r="AU82" s="836"/>
      <c r="AV82" s="836"/>
      <c r="AW82" s="836"/>
      <c r="AX82" s="836"/>
      <c r="AY82" s="836"/>
      <c r="AZ82" s="838"/>
      <c r="BA82" s="838"/>
      <c r="BB82" s="838"/>
      <c r="BC82" s="838"/>
      <c r="BD82" s="839"/>
      <c r="BE82" s="241"/>
      <c r="BF82" s="241"/>
      <c r="BG82" s="241"/>
      <c r="BH82" s="241"/>
      <c r="BI82" s="241"/>
      <c r="BJ82" s="241"/>
      <c r="BK82" s="241"/>
      <c r="BL82" s="241"/>
      <c r="BM82" s="241"/>
      <c r="BN82" s="241"/>
      <c r="BO82" s="241"/>
      <c r="BP82" s="241"/>
      <c r="BQ82" s="238">
        <v>76</v>
      </c>
      <c r="BR82" s="243"/>
      <c r="BS82" s="865"/>
      <c r="BT82" s="866"/>
      <c r="BU82" s="866"/>
      <c r="BV82" s="866"/>
      <c r="BW82" s="866"/>
      <c r="BX82" s="866"/>
      <c r="BY82" s="866"/>
      <c r="BZ82" s="866"/>
      <c r="CA82" s="866"/>
      <c r="CB82" s="866"/>
      <c r="CC82" s="866"/>
      <c r="CD82" s="866"/>
      <c r="CE82" s="866"/>
      <c r="CF82" s="866"/>
      <c r="CG82" s="871"/>
      <c r="CH82" s="868"/>
      <c r="CI82" s="869"/>
      <c r="CJ82" s="869"/>
      <c r="CK82" s="869"/>
      <c r="CL82" s="870"/>
      <c r="CM82" s="868"/>
      <c r="CN82" s="869"/>
      <c r="CO82" s="869"/>
      <c r="CP82" s="869"/>
      <c r="CQ82" s="870"/>
      <c r="CR82" s="868"/>
      <c r="CS82" s="869"/>
      <c r="CT82" s="869"/>
      <c r="CU82" s="869"/>
      <c r="CV82" s="870"/>
      <c r="CW82" s="868"/>
      <c r="CX82" s="869"/>
      <c r="CY82" s="869"/>
      <c r="CZ82" s="869"/>
      <c r="DA82" s="870"/>
      <c r="DB82" s="868"/>
      <c r="DC82" s="869"/>
      <c r="DD82" s="869"/>
      <c r="DE82" s="869"/>
      <c r="DF82" s="870"/>
      <c r="DG82" s="868"/>
      <c r="DH82" s="869"/>
      <c r="DI82" s="869"/>
      <c r="DJ82" s="869"/>
      <c r="DK82" s="870"/>
      <c r="DL82" s="868"/>
      <c r="DM82" s="869"/>
      <c r="DN82" s="869"/>
      <c r="DO82" s="869"/>
      <c r="DP82" s="870"/>
      <c r="DQ82" s="868"/>
      <c r="DR82" s="869"/>
      <c r="DS82" s="869"/>
      <c r="DT82" s="869"/>
      <c r="DU82" s="870"/>
      <c r="DV82" s="865"/>
      <c r="DW82" s="866"/>
      <c r="DX82" s="866"/>
      <c r="DY82" s="866"/>
      <c r="DZ82" s="867"/>
      <c r="EA82" s="230"/>
    </row>
    <row r="83" spans="1:131" ht="26.25" customHeight="1" x14ac:dyDescent="0.2">
      <c r="A83" s="238">
        <v>16</v>
      </c>
      <c r="B83" s="721"/>
      <c r="C83" s="722"/>
      <c r="D83" s="722"/>
      <c r="E83" s="722"/>
      <c r="F83" s="722"/>
      <c r="G83" s="722"/>
      <c r="H83" s="722"/>
      <c r="I83" s="722"/>
      <c r="J83" s="722"/>
      <c r="K83" s="722"/>
      <c r="L83" s="722"/>
      <c r="M83" s="722"/>
      <c r="N83" s="722"/>
      <c r="O83" s="722"/>
      <c r="P83" s="723"/>
      <c r="Q83" s="876"/>
      <c r="R83" s="836"/>
      <c r="S83" s="836"/>
      <c r="T83" s="836"/>
      <c r="U83" s="836"/>
      <c r="V83" s="836"/>
      <c r="W83" s="836"/>
      <c r="X83" s="836"/>
      <c r="Y83" s="836"/>
      <c r="Z83" s="836"/>
      <c r="AA83" s="836"/>
      <c r="AB83" s="836"/>
      <c r="AC83" s="836"/>
      <c r="AD83" s="836"/>
      <c r="AE83" s="836"/>
      <c r="AF83" s="836"/>
      <c r="AG83" s="836"/>
      <c r="AH83" s="836"/>
      <c r="AI83" s="836"/>
      <c r="AJ83" s="836"/>
      <c r="AK83" s="836"/>
      <c r="AL83" s="836"/>
      <c r="AM83" s="836"/>
      <c r="AN83" s="836"/>
      <c r="AO83" s="836"/>
      <c r="AP83" s="836"/>
      <c r="AQ83" s="836"/>
      <c r="AR83" s="836"/>
      <c r="AS83" s="836"/>
      <c r="AT83" s="836"/>
      <c r="AU83" s="836"/>
      <c r="AV83" s="836"/>
      <c r="AW83" s="836"/>
      <c r="AX83" s="836"/>
      <c r="AY83" s="836"/>
      <c r="AZ83" s="838"/>
      <c r="BA83" s="838"/>
      <c r="BB83" s="838"/>
      <c r="BC83" s="838"/>
      <c r="BD83" s="839"/>
      <c r="BE83" s="241"/>
      <c r="BF83" s="241"/>
      <c r="BG83" s="241"/>
      <c r="BH83" s="241"/>
      <c r="BI83" s="241"/>
      <c r="BJ83" s="241"/>
      <c r="BK83" s="241"/>
      <c r="BL83" s="241"/>
      <c r="BM83" s="241"/>
      <c r="BN83" s="241"/>
      <c r="BO83" s="241"/>
      <c r="BP83" s="241"/>
      <c r="BQ83" s="238">
        <v>77</v>
      </c>
      <c r="BR83" s="243"/>
      <c r="BS83" s="865"/>
      <c r="BT83" s="866"/>
      <c r="BU83" s="866"/>
      <c r="BV83" s="866"/>
      <c r="BW83" s="866"/>
      <c r="BX83" s="866"/>
      <c r="BY83" s="866"/>
      <c r="BZ83" s="866"/>
      <c r="CA83" s="866"/>
      <c r="CB83" s="866"/>
      <c r="CC83" s="866"/>
      <c r="CD83" s="866"/>
      <c r="CE83" s="866"/>
      <c r="CF83" s="866"/>
      <c r="CG83" s="871"/>
      <c r="CH83" s="868"/>
      <c r="CI83" s="869"/>
      <c r="CJ83" s="869"/>
      <c r="CK83" s="869"/>
      <c r="CL83" s="870"/>
      <c r="CM83" s="868"/>
      <c r="CN83" s="869"/>
      <c r="CO83" s="869"/>
      <c r="CP83" s="869"/>
      <c r="CQ83" s="870"/>
      <c r="CR83" s="868"/>
      <c r="CS83" s="869"/>
      <c r="CT83" s="869"/>
      <c r="CU83" s="869"/>
      <c r="CV83" s="870"/>
      <c r="CW83" s="868"/>
      <c r="CX83" s="869"/>
      <c r="CY83" s="869"/>
      <c r="CZ83" s="869"/>
      <c r="DA83" s="870"/>
      <c r="DB83" s="868"/>
      <c r="DC83" s="869"/>
      <c r="DD83" s="869"/>
      <c r="DE83" s="869"/>
      <c r="DF83" s="870"/>
      <c r="DG83" s="868"/>
      <c r="DH83" s="869"/>
      <c r="DI83" s="869"/>
      <c r="DJ83" s="869"/>
      <c r="DK83" s="870"/>
      <c r="DL83" s="868"/>
      <c r="DM83" s="869"/>
      <c r="DN83" s="869"/>
      <c r="DO83" s="869"/>
      <c r="DP83" s="870"/>
      <c r="DQ83" s="868"/>
      <c r="DR83" s="869"/>
      <c r="DS83" s="869"/>
      <c r="DT83" s="869"/>
      <c r="DU83" s="870"/>
      <c r="DV83" s="865"/>
      <c r="DW83" s="866"/>
      <c r="DX83" s="866"/>
      <c r="DY83" s="866"/>
      <c r="DZ83" s="867"/>
      <c r="EA83" s="230"/>
    </row>
    <row r="84" spans="1:131" ht="26.25" customHeight="1" x14ac:dyDescent="0.2">
      <c r="A84" s="238">
        <v>17</v>
      </c>
      <c r="B84" s="721"/>
      <c r="C84" s="722"/>
      <c r="D84" s="722"/>
      <c r="E84" s="722"/>
      <c r="F84" s="722"/>
      <c r="G84" s="722"/>
      <c r="H84" s="722"/>
      <c r="I84" s="722"/>
      <c r="J84" s="722"/>
      <c r="K84" s="722"/>
      <c r="L84" s="722"/>
      <c r="M84" s="722"/>
      <c r="N84" s="722"/>
      <c r="O84" s="722"/>
      <c r="P84" s="723"/>
      <c r="Q84" s="876"/>
      <c r="R84" s="836"/>
      <c r="S84" s="836"/>
      <c r="T84" s="836"/>
      <c r="U84" s="836"/>
      <c r="V84" s="836"/>
      <c r="W84" s="836"/>
      <c r="X84" s="836"/>
      <c r="Y84" s="836"/>
      <c r="Z84" s="836"/>
      <c r="AA84" s="836"/>
      <c r="AB84" s="836"/>
      <c r="AC84" s="836"/>
      <c r="AD84" s="836"/>
      <c r="AE84" s="836"/>
      <c r="AF84" s="836"/>
      <c r="AG84" s="836"/>
      <c r="AH84" s="836"/>
      <c r="AI84" s="836"/>
      <c r="AJ84" s="836"/>
      <c r="AK84" s="836"/>
      <c r="AL84" s="836"/>
      <c r="AM84" s="836"/>
      <c r="AN84" s="836"/>
      <c r="AO84" s="836"/>
      <c r="AP84" s="836"/>
      <c r="AQ84" s="836"/>
      <c r="AR84" s="836"/>
      <c r="AS84" s="836"/>
      <c r="AT84" s="836"/>
      <c r="AU84" s="836"/>
      <c r="AV84" s="836"/>
      <c r="AW84" s="836"/>
      <c r="AX84" s="836"/>
      <c r="AY84" s="836"/>
      <c r="AZ84" s="838"/>
      <c r="BA84" s="838"/>
      <c r="BB84" s="838"/>
      <c r="BC84" s="838"/>
      <c r="BD84" s="839"/>
      <c r="BE84" s="241"/>
      <c r="BF84" s="241"/>
      <c r="BG84" s="241"/>
      <c r="BH84" s="241"/>
      <c r="BI84" s="241"/>
      <c r="BJ84" s="241"/>
      <c r="BK84" s="241"/>
      <c r="BL84" s="241"/>
      <c r="BM84" s="241"/>
      <c r="BN84" s="241"/>
      <c r="BO84" s="241"/>
      <c r="BP84" s="241"/>
      <c r="BQ84" s="238">
        <v>78</v>
      </c>
      <c r="BR84" s="243"/>
      <c r="BS84" s="865"/>
      <c r="BT84" s="866"/>
      <c r="BU84" s="866"/>
      <c r="BV84" s="866"/>
      <c r="BW84" s="866"/>
      <c r="BX84" s="866"/>
      <c r="BY84" s="866"/>
      <c r="BZ84" s="866"/>
      <c r="CA84" s="866"/>
      <c r="CB84" s="866"/>
      <c r="CC84" s="866"/>
      <c r="CD84" s="866"/>
      <c r="CE84" s="866"/>
      <c r="CF84" s="866"/>
      <c r="CG84" s="871"/>
      <c r="CH84" s="868"/>
      <c r="CI84" s="869"/>
      <c r="CJ84" s="869"/>
      <c r="CK84" s="869"/>
      <c r="CL84" s="870"/>
      <c r="CM84" s="868"/>
      <c r="CN84" s="869"/>
      <c r="CO84" s="869"/>
      <c r="CP84" s="869"/>
      <c r="CQ84" s="870"/>
      <c r="CR84" s="868"/>
      <c r="CS84" s="869"/>
      <c r="CT84" s="869"/>
      <c r="CU84" s="869"/>
      <c r="CV84" s="870"/>
      <c r="CW84" s="868"/>
      <c r="CX84" s="869"/>
      <c r="CY84" s="869"/>
      <c r="CZ84" s="869"/>
      <c r="DA84" s="870"/>
      <c r="DB84" s="868"/>
      <c r="DC84" s="869"/>
      <c r="DD84" s="869"/>
      <c r="DE84" s="869"/>
      <c r="DF84" s="870"/>
      <c r="DG84" s="868"/>
      <c r="DH84" s="869"/>
      <c r="DI84" s="869"/>
      <c r="DJ84" s="869"/>
      <c r="DK84" s="870"/>
      <c r="DL84" s="868"/>
      <c r="DM84" s="869"/>
      <c r="DN84" s="869"/>
      <c r="DO84" s="869"/>
      <c r="DP84" s="870"/>
      <c r="DQ84" s="868"/>
      <c r="DR84" s="869"/>
      <c r="DS84" s="869"/>
      <c r="DT84" s="869"/>
      <c r="DU84" s="870"/>
      <c r="DV84" s="865"/>
      <c r="DW84" s="866"/>
      <c r="DX84" s="866"/>
      <c r="DY84" s="866"/>
      <c r="DZ84" s="867"/>
      <c r="EA84" s="230"/>
    </row>
    <row r="85" spans="1:131" ht="26.25" customHeight="1" x14ac:dyDescent="0.2">
      <c r="A85" s="238">
        <v>18</v>
      </c>
      <c r="B85" s="721"/>
      <c r="C85" s="722"/>
      <c r="D85" s="722"/>
      <c r="E85" s="722"/>
      <c r="F85" s="722"/>
      <c r="G85" s="722"/>
      <c r="H85" s="722"/>
      <c r="I85" s="722"/>
      <c r="J85" s="722"/>
      <c r="K85" s="722"/>
      <c r="L85" s="722"/>
      <c r="M85" s="722"/>
      <c r="N85" s="722"/>
      <c r="O85" s="722"/>
      <c r="P85" s="723"/>
      <c r="Q85" s="876"/>
      <c r="R85" s="836"/>
      <c r="S85" s="836"/>
      <c r="T85" s="836"/>
      <c r="U85" s="836"/>
      <c r="V85" s="836"/>
      <c r="W85" s="836"/>
      <c r="X85" s="836"/>
      <c r="Y85" s="836"/>
      <c r="Z85" s="836"/>
      <c r="AA85" s="836"/>
      <c r="AB85" s="836"/>
      <c r="AC85" s="836"/>
      <c r="AD85" s="836"/>
      <c r="AE85" s="836"/>
      <c r="AF85" s="836"/>
      <c r="AG85" s="836"/>
      <c r="AH85" s="836"/>
      <c r="AI85" s="836"/>
      <c r="AJ85" s="836"/>
      <c r="AK85" s="836"/>
      <c r="AL85" s="836"/>
      <c r="AM85" s="836"/>
      <c r="AN85" s="836"/>
      <c r="AO85" s="836"/>
      <c r="AP85" s="836"/>
      <c r="AQ85" s="836"/>
      <c r="AR85" s="836"/>
      <c r="AS85" s="836"/>
      <c r="AT85" s="836"/>
      <c r="AU85" s="836"/>
      <c r="AV85" s="836"/>
      <c r="AW85" s="836"/>
      <c r="AX85" s="836"/>
      <c r="AY85" s="836"/>
      <c r="AZ85" s="838"/>
      <c r="BA85" s="838"/>
      <c r="BB85" s="838"/>
      <c r="BC85" s="838"/>
      <c r="BD85" s="839"/>
      <c r="BE85" s="241"/>
      <c r="BF85" s="241"/>
      <c r="BG85" s="241"/>
      <c r="BH85" s="241"/>
      <c r="BI85" s="241"/>
      <c r="BJ85" s="241"/>
      <c r="BK85" s="241"/>
      <c r="BL85" s="241"/>
      <c r="BM85" s="241"/>
      <c r="BN85" s="241"/>
      <c r="BO85" s="241"/>
      <c r="BP85" s="241"/>
      <c r="BQ85" s="238">
        <v>79</v>
      </c>
      <c r="BR85" s="243"/>
      <c r="BS85" s="865"/>
      <c r="BT85" s="866"/>
      <c r="BU85" s="866"/>
      <c r="BV85" s="866"/>
      <c r="BW85" s="866"/>
      <c r="BX85" s="866"/>
      <c r="BY85" s="866"/>
      <c r="BZ85" s="866"/>
      <c r="CA85" s="866"/>
      <c r="CB85" s="866"/>
      <c r="CC85" s="866"/>
      <c r="CD85" s="866"/>
      <c r="CE85" s="866"/>
      <c r="CF85" s="866"/>
      <c r="CG85" s="871"/>
      <c r="CH85" s="868"/>
      <c r="CI85" s="869"/>
      <c r="CJ85" s="869"/>
      <c r="CK85" s="869"/>
      <c r="CL85" s="870"/>
      <c r="CM85" s="868"/>
      <c r="CN85" s="869"/>
      <c r="CO85" s="869"/>
      <c r="CP85" s="869"/>
      <c r="CQ85" s="870"/>
      <c r="CR85" s="868"/>
      <c r="CS85" s="869"/>
      <c r="CT85" s="869"/>
      <c r="CU85" s="869"/>
      <c r="CV85" s="870"/>
      <c r="CW85" s="868"/>
      <c r="CX85" s="869"/>
      <c r="CY85" s="869"/>
      <c r="CZ85" s="869"/>
      <c r="DA85" s="870"/>
      <c r="DB85" s="868"/>
      <c r="DC85" s="869"/>
      <c r="DD85" s="869"/>
      <c r="DE85" s="869"/>
      <c r="DF85" s="870"/>
      <c r="DG85" s="868"/>
      <c r="DH85" s="869"/>
      <c r="DI85" s="869"/>
      <c r="DJ85" s="869"/>
      <c r="DK85" s="870"/>
      <c r="DL85" s="868"/>
      <c r="DM85" s="869"/>
      <c r="DN85" s="869"/>
      <c r="DO85" s="869"/>
      <c r="DP85" s="870"/>
      <c r="DQ85" s="868"/>
      <c r="DR85" s="869"/>
      <c r="DS85" s="869"/>
      <c r="DT85" s="869"/>
      <c r="DU85" s="870"/>
      <c r="DV85" s="865"/>
      <c r="DW85" s="866"/>
      <c r="DX85" s="866"/>
      <c r="DY85" s="866"/>
      <c r="DZ85" s="867"/>
      <c r="EA85" s="230"/>
    </row>
    <row r="86" spans="1:131" ht="26.25" customHeight="1" x14ac:dyDescent="0.2">
      <c r="A86" s="238">
        <v>19</v>
      </c>
      <c r="B86" s="721"/>
      <c r="C86" s="722"/>
      <c r="D86" s="722"/>
      <c r="E86" s="722"/>
      <c r="F86" s="722"/>
      <c r="G86" s="722"/>
      <c r="H86" s="722"/>
      <c r="I86" s="722"/>
      <c r="J86" s="722"/>
      <c r="K86" s="722"/>
      <c r="L86" s="722"/>
      <c r="M86" s="722"/>
      <c r="N86" s="722"/>
      <c r="O86" s="722"/>
      <c r="P86" s="723"/>
      <c r="Q86" s="876"/>
      <c r="R86" s="836"/>
      <c r="S86" s="836"/>
      <c r="T86" s="836"/>
      <c r="U86" s="836"/>
      <c r="V86" s="836"/>
      <c r="W86" s="836"/>
      <c r="X86" s="836"/>
      <c r="Y86" s="836"/>
      <c r="Z86" s="836"/>
      <c r="AA86" s="836"/>
      <c r="AB86" s="836"/>
      <c r="AC86" s="836"/>
      <c r="AD86" s="836"/>
      <c r="AE86" s="836"/>
      <c r="AF86" s="836"/>
      <c r="AG86" s="836"/>
      <c r="AH86" s="836"/>
      <c r="AI86" s="836"/>
      <c r="AJ86" s="836"/>
      <c r="AK86" s="836"/>
      <c r="AL86" s="836"/>
      <c r="AM86" s="836"/>
      <c r="AN86" s="836"/>
      <c r="AO86" s="836"/>
      <c r="AP86" s="836"/>
      <c r="AQ86" s="836"/>
      <c r="AR86" s="836"/>
      <c r="AS86" s="836"/>
      <c r="AT86" s="836"/>
      <c r="AU86" s="836"/>
      <c r="AV86" s="836"/>
      <c r="AW86" s="836"/>
      <c r="AX86" s="836"/>
      <c r="AY86" s="836"/>
      <c r="AZ86" s="838"/>
      <c r="BA86" s="838"/>
      <c r="BB86" s="838"/>
      <c r="BC86" s="838"/>
      <c r="BD86" s="839"/>
      <c r="BE86" s="241"/>
      <c r="BF86" s="241"/>
      <c r="BG86" s="241"/>
      <c r="BH86" s="241"/>
      <c r="BI86" s="241"/>
      <c r="BJ86" s="241"/>
      <c r="BK86" s="241"/>
      <c r="BL86" s="241"/>
      <c r="BM86" s="241"/>
      <c r="BN86" s="241"/>
      <c r="BO86" s="241"/>
      <c r="BP86" s="241"/>
      <c r="BQ86" s="238">
        <v>80</v>
      </c>
      <c r="BR86" s="243"/>
      <c r="BS86" s="865"/>
      <c r="BT86" s="866"/>
      <c r="BU86" s="866"/>
      <c r="BV86" s="866"/>
      <c r="BW86" s="866"/>
      <c r="BX86" s="866"/>
      <c r="BY86" s="866"/>
      <c r="BZ86" s="866"/>
      <c r="CA86" s="866"/>
      <c r="CB86" s="866"/>
      <c r="CC86" s="866"/>
      <c r="CD86" s="866"/>
      <c r="CE86" s="866"/>
      <c r="CF86" s="866"/>
      <c r="CG86" s="871"/>
      <c r="CH86" s="868"/>
      <c r="CI86" s="869"/>
      <c r="CJ86" s="869"/>
      <c r="CK86" s="869"/>
      <c r="CL86" s="870"/>
      <c r="CM86" s="868"/>
      <c r="CN86" s="869"/>
      <c r="CO86" s="869"/>
      <c r="CP86" s="869"/>
      <c r="CQ86" s="870"/>
      <c r="CR86" s="868"/>
      <c r="CS86" s="869"/>
      <c r="CT86" s="869"/>
      <c r="CU86" s="869"/>
      <c r="CV86" s="870"/>
      <c r="CW86" s="868"/>
      <c r="CX86" s="869"/>
      <c r="CY86" s="869"/>
      <c r="CZ86" s="869"/>
      <c r="DA86" s="870"/>
      <c r="DB86" s="868"/>
      <c r="DC86" s="869"/>
      <c r="DD86" s="869"/>
      <c r="DE86" s="869"/>
      <c r="DF86" s="870"/>
      <c r="DG86" s="868"/>
      <c r="DH86" s="869"/>
      <c r="DI86" s="869"/>
      <c r="DJ86" s="869"/>
      <c r="DK86" s="870"/>
      <c r="DL86" s="868"/>
      <c r="DM86" s="869"/>
      <c r="DN86" s="869"/>
      <c r="DO86" s="869"/>
      <c r="DP86" s="870"/>
      <c r="DQ86" s="868"/>
      <c r="DR86" s="869"/>
      <c r="DS86" s="869"/>
      <c r="DT86" s="869"/>
      <c r="DU86" s="870"/>
      <c r="DV86" s="865"/>
      <c r="DW86" s="866"/>
      <c r="DX86" s="866"/>
      <c r="DY86" s="866"/>
      <c r="DZ86" s="867"/>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65"/>
      <c r="BT87" s="866"/>
      <c r="BU87" s="866"/>
      <c r="BV87" s="866"/>
      <c r="BW87" s="866"/>
      <c r="BX87" s="866"/>
      <c r="BY87" s="866"/>
      <c r="BZ87" s="866"/>
      <c r="CA87" s="866"/>
      <c r="CB87" s="866"/>
      <c r="CC87" s="866"/>
      <c r="CD87" s="866"/>
      <c r="CE87" s="866"/>
      <c r="CF87" s="866"/>
      <c r="CG87" s="871"/>
      <c r="CH87" s="868"/>
      <c r="CI87" s="869"/>
      <c r="CJ87" s="869"/>
      <c r="CK87" s="869"/>
      <c r="CL87" s="870"/>
      <c r="CM87" s="868"/>
      <c r="CN87" s="869"/>
      <c r="CO87" s="869"/>
      <c r="CP87" s="869"/>
      <c r="CQ87" s="870"/>
      <c r="CR87" s="868"/>
      <c r="CS87" s="869"/>
      <c r="CT87" s="869"/>
      <c r="CU87" s="869"/>
      <c r="CV87" s="870"/>
      <c r="CW87" s="868"/>
      <c r="CX87" s="869"/>
      <c r="CY87" s="869"/>
      <c r="CZ87" s="869"/>
      <c r="DA87" s="870"/>
      <c r="DB87" s="868"/>
      <c r="DC87" s="869"/>
      <c r="DD87" s="869"/>
      <c r="DE87" s="869"/>
      <c r="DF87" s="870"/>
      <c r="DG87" s="868"/>
      <c r="DH87" s="869"/>
      <c r="DI87" s="869"/>
      <c r="DJ87" s="869"/>
      <c r="DK87" s="870"/>
      <c r="DL87" s="868"/>
      <c r="DM87" s="869"/>
      <c r="DN87" s="869"/>
      <c r="DO87" s="869"/>
      <c r="DP87" s="870"/>
      <c r="DQ87" s="868"/>
      <c r="DR87" s="869"/>
      <c r="DS87" s="869"/>
      <c r="DT87" s="869"/>
      <c r="DU87" s="870"/>
      <c r="DV87" s="865"/>
      <c r="DW87" s="866"/>
      <c r="DX87" s="866"/>
      <c r="DY87" s="866"/>
      <c r="DZ87" s="867"/>
      <c r="EA87" s="230"/>
    </row>
    <row r="88" spans="1:131" ht="26.25" customHeight="1" thickBot="1" x14ac:dyDescent="0.25">
      <c r="A88" s="240" t="s">
        <v>378</v>
      </c>
      <c r="B88" s="795" t="s">
        <v>403</v>
      </c>
      <c r="C88" s="796"/>
      <c r="D88" s="796"/>
      <c r="E88" s="796"/>
      <c r="F88" s="796"/>
      <c r="G88" s="796"/>
      <c r="H88" s="796"/>
      <c r="I88" s="796"/>
      <c r="J88" s="796"/>
      <c r="K88" s="796"/>
      <c r="L88" s="796"/>
      <c r="M88" s="796"/>
      <c r="N88" s="796"/>
      <c r="O88" s="796"/>
      <c r="P88" s="797"/>
      <c r="Q88" s="846"/>
      <c r="R88" s="847"/>
      <c r="S88" s="847"/>
      <c r="T88" s="847"/>
      <c r="U88" s="847"/>
      <c r="V88" s="847"/>
      <c r="W88" s="847"/>
      <c r="X88" s="847"/>
      <c r="Y88" s="847"/>
      <c r="Z88" s="847"/>
      <c r="AA88" s="847"/>
      <c r="AB88" s="847"/>
      <c r="AC88" s="847"/>
      <c r="AD88" s="847"/>
      <c r="AE88" s="847"/>
      <c r="AF88" s="850">
        <v>5527</v>
      </c>
      <c r="AG88" s="850"/>
      <c r="AH88" s="850"/>
      <c r="AI88" s="850"/>
      <c r="AJ88" s="850"/>
      <c r="AK88" s="847"/>
      <c r="AL88" s="847"/>
      <c r="AM88" s="847"/>
      <c r="AN88" s="847"/>
      <c r="AO88" s="847"/>
      <c r="AP88" s="850">
        <v>931</v>
      </c>
      <c r="AQ88" s="850"/>
      <c r="AR88" s="850"/>
      <c r="AS88" s="850"/>
      <c r="AT88" s="850"/>
      <c r="AU88" s="850">
        <v>409</v>
      </c>
      <c r="AV88" s="850"/>
      <c r="AW88" s="850"/>
      <c r="AX88" s="850"/>
      <c r="AY88" s="850"/>
      <c r="AZ88" s="855"/>
      <c r="BA88" s="855"/>
      <c r="BB88" s="855"/>
      <c r="BC88" s="855"/>
      <c r="BD88" s="856"/>
      <c r="BE88" s="241"/>
      <c r="BF88" s="241"/>
      <c r="BG88" s="241"/>
      <c r="BH88" s="241"/>
      <c r="BI88" s="241"/>
      <c r="BJ88" s="241"/>
      <c r="BK88" s="241"/>
      <c r="BL88" s="241"/>
      <c r="BM88" s="241"/>
      <c r="BN88" s="241"/>
      <c r="BO88" s="241"/>
      <c r="BP88" s="241"/>
      <c r="BQ88" s="238">
        <v>82</v>
      </c>
      <c r="BR88" s="243"/>
      <c r="BS88" s="865"/>
      <c r="BT88" s="866"/>
      <c r="BU88" s="866"/>
      <c r="BV88" s="866"/>
      <c r="BW88" s="866"/>
      <c r="BX88" s="866"/>
      <c r="BY88" s="866"/>
      <c r="BZ88" s="866"/>
      <c r="CA88" s="866"/>
      <c r="CB88" s="866"/>
      <c r="CC88" s="866"/>
      <c r="CD88" s="866"/>
      <c r="CE88" s="866"/>
      <c r="CF88" s="866"/>
      <c r="CG88" s="871"/>
      <c r="CH88" s="868"/>
      <c r="CI88" s="869"/>
      <c r="CJ88" s="869"/>
      <c r="CK88" s="869"/>
      <c r="CL88" s="870"/>
      <c r="CM88" s="868"/>
      <c r="CN88" s="869"/>
      <c r="CO88" s="869"/>
      <c r="CP88" s="869"/>
      <c r="CQ88" s="870"/>
      <c r="CR88" s="868"/>
      <c r="CS88" s="869"/>
      <c r="CT88" s="869"/>
      <c r="CU88" s="869"/>
      <c r="CV88" s="870"/>
      <c r="CW88" s="868"/>
      <c r="CX88" s="869"/>
      <c r="CY88" s="869"/>
      <c r="CZ88" s="869"/>
      <c r="DA88" s="870"/>
      <c r="DB88" s="868"/>
      <c r="DC88" s="869"/>
      <c r="DD88" s="869"/>
      <c r="DE88" s="869"/>
      <c r="DF88" s="870"/>
      <c r="DG88" s="868"/>
      <c r="DH88" s="869"/>
      <c r="DI88" s="869"/>
      <c r="DJ88" s="869"/>
      <c r="DK88" s="870"/>
      <c r="DL88" s="868"/>
      <c r="DM88" s="869"/>
      <c r="DN88" s="869"/>
      <c r="DO88" s="869"/>
      <c r="DP88" s="870"/>
      <c r="DQ88" s="868"/>
      <c r="DR88" s="869"/>
      <c r="DS88" s="869"/>
      <c r="DT88" s="869"/>
      <c r="DU88" s="870"/>
      <c r="DV88" s="865"/>
      <c r="DW88" s="866"/>
      <c r="DX88" s="866"/>
      <c r="DY88" s="866"/>
      <c r="DZ88" s="86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65"/>
      <c r="BT89" s="866"/>
      <c r="BU89" s="866"/>
      <c r="BV89" s="866"/>
      <c r="BW89" s="866"/>
      <c r="BX89" s="866"/>
      <c r="BY89" s="866"/>
      <c r="BZ89" s="866"/>
      <c r="CA89" s="866"/>
      <c r="CB89" s="866"/>
      <c r="CC89" s="866"/>
      <c r="CD89" s="866"/>
      <c r="CE89" s="866"/>
      <c r="CF89" s="866"/>
      <c r="CG89" s="871"/>
      <c r="CH89" s="868"/>
      <c r="CI89" s="869"/>
      <c r="CJ89" s="869"/>
      <c r="CK89" s="869"/>
      <c r="CL89" s="870"/>
      <c r="CM89" s="868"/>
      <c r="CN89" s="869"/>
      <c r="CO89" s="869"/>
      <c r="CP89" s="869"/>
      <c r="CQ89" s="870"/>
      <c r="CR89" s="868"/>
      <c r="CS89" s="869"/>
      <c r="CT89" s="869"/>
      <c r="CU89" s="869"/>
      <c r="CV89" s="870"/>
      <c r="CW89" s="868"/>
      <c r="CX89" s="869"/>
      <c r="CY89" s="869"/>
      <c r="CZ89" s="869"/>
      <c r="DA89" s="870"/>
      <c r="DB89" s="868"/>
      <c r="DC89" s="869"/>
      <c r="DD89" s="869"/>
      <c r="DE89" s="869"/>
      <c r="DF89" s="870"/>
      <c r="DG89" s="868"/>
      <c r="DH89" s="869"/>
      <c r="DI89" s="869"/>
      <c r="DJ89" s="869"/>
      <c r="DK89" s="870"/>
      <c r="DL89" s="868"/>
      <c r="DM89" s="869"/>
      <c r="DN89" s="869"/>
      <c r="DO89" s="869"/>
      <c r="DP89" s="870"/>
      <c r="DQ89" s="868"/>
      <c r="DR89" s="869"/>
      <c r="DS89" s="869"/>
      <c r="DT89" s="869"/>
      <c r="DU89" s="870"/>
      <c r="DV89" s="865"/>
      <c r="DW89" s="866"/>
      <c r="DX89" s="866"/>
      <c r="DY89" s="866"/>
      <c r="DZ89" s="86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65"/>
      <c r="BT90" s="866"/>
      <c r="BU90" s="866"/>
      <c r="BV90" s="866"/>
      <c r="BW90" s="866"/>
      <c r="BX90" s="866"/>
      <c r="BY90" s="866"/>
      <c r="BZ90" s="866"/>
      <c r="CA90" s="866"/>
      <c r="CB90" s="866"/>
      <c r="CC90" s="866"/>
      <c r="CD90" s="866"/>
      <c r="CE90" s="866"/>
      <c r="CF90" s="866"/>
      <c r="CG90" s="871"/>
      <c r="CH90" s="868"/>
      <c r="CI90" s="869"/>
      <c r="CJ90" s="869"/>
      <c r="CK90" s="869"/>
      <c r="CL90" s="870"/>
      <c r="CM90" s="868"/>
      <c r="CN90" s="869"/>
      <c r="CO90" s="869"/>
      <c r="CP90" s="869"/>
      <c r="CQ90" s="870"/>
      <c r="CR90" s="868"/>
      <c r="CS90" s="869"/>
      <c r="CT90" s="869"/>
      <c r="CU90" s="869"/>
      <c r="CV90" s="870"/>
      <c r="CW90" s="868"/>
      <c r="CX90" s="869"/>
      <c r="CY90" s="869"/>
      <c r="CZ90" s="869"/>
      <c r="DA90" s="870"/>
      <c r="DB90" s="868"/>
      <c r="DC90" s="869"/>
      <c r="DD90" s="869"/>
      <c r="DE90" s="869"/>
      <c r="DF90" s="870"/>
      <c r="DG90" s="868"/>
      <c r="DH90" s="869"/>
      <c r="DI90" s="869"/>
      <c r="DJ90" s="869"/>
      <c r="DK90" s="870"/>
      <c r="DL90" s="868"/>
      <c r="DM90" s="869"/>
      <c r="DN90" s="869"/>
      <c r="DO90" s="869"/>
      <c r="DP90" s="870"/>
      <c r="DQ90" s="868"/>
      <c r="DR90" s="869"/>
      <c r="DS90" s="869"/>
      <c r="DT90" s="869"/>
      <c r="DU90" s="870"/>
      <c r="DV90" s="865"/>
      <c r="DW90" s="866"/>
      <c r="DX90" s="866"/>
      <c r="DY90" s="866"/>
      <c r="DZ90" s="86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65"/>
      <c r="BT91" s="866"/>
      <c r="BU91" s="866"/>
      <c r="BV91" s="866"/>
      <c r="BW91" s="866"/>
      <c r="BX91" s="866"/>
      <c r="BY91" s="866"/>
      <c r="BZ91" s="866"/>
      <c r="CA91" s="866"/>
      <c r="CB91" s="866"/>
      <c r="CC91" s="866"/>
      <c r="CD91" s="866"/>
      <c r="CE91" s="866"/>
      <c r="CF91" s="866"/>
      <c r="CG91" s="871"/>
      <c r="CH91" s="868"/>
      <c r="CI91" s="869"/>
      <c r="CJ91" s="869"/>
      <c r="CK91" s="869"/>
      <c r="CL91" s="870"/>
      <c r="CM91" s="868"/>
      <c r="CN91" s="869"/>
      <c r="CO91" s="869"/>
      <c r="CP91" s="869"/>
      <c r="CQ91" s="870"/>
      <c r="CR91" s="868"/>
      <c r="CS91" s="869"/>
      <c r="CT91" s="869"/>
      <c r="CU91" s="869"/>
      <c r="CV91" s="870"/>
      <c r="CW91" s="868"/>
      <c r="CX91" s="869"/>
      <c r="CY91" s="869"/>
      <c r="CZ91" s="869"/>
      <c r="DA91" s="870"/>
      <c r="DB91" s="868"/>
      <c r="DC91" s="869"/>
      <c r="DD91" s="869"/>
      <c r="DE91" s="869"/>
      <c r="DF91" s="870"/>
      <c r="DG91" s="868"/>
      <c r="DH91" s="869"/>
      <c r="DI91" s="869"/>
      <c r="DJ91" s="869"/>
      <c r="DK91" s="870"/>
      <c r="DL91" s="868"/>
      <c r="DM91" s="869"/>
      <c r="DN91" s="869"/>
      <c r="DO91" s="869"/>
      <c r="DP91" s="870"/>
      <c r="DQ91" s="868"/>
      <c r="DR91" s="869"/>
      <c r="DS91" s="869"/>
      <c r="DT91" s="869"/>
      <c r="DU91" s="870"/>
      <c r="DV91" s="865"/>
      <c r="DW91" s="866"/>
      <c r="DX91" s="866"/>
      <c r="DY91" s="866"/>
      <c r="DZ91" s="86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65"/>
      <c r="BT92" s="866"/>
      <c r="BU92" s="866"/>
      <c r="BV92" s="866"/>
      <c r="BW92" s="866"/>
      <c r="BX92" s="866"/>
      <c r="BY92" s="866"/>
      <c r="BZ92" s="866"/>
      <c r="CA92" s="866"/>
      <c r="CB92" s="866"/>
      <c r="CC92" s="866"/>
      <c r="CD92" s="866"/>
      <c r="CE92" s="866"/>
      <c r="CF92" s="866"/>
      <c r="CG92" s="871"/>
      <c r="CH92" s="868"/>
      <c r="CI92" s="869"/>
      <c r="CJ92" s="869"/>
      <c r="CK92" s="869"/>
      <c r="CL92" s="870"/>
      <c r="CM92" s="868"/>
      <c r="CN92" s="869"/>
      <c r="CO92" s="869"/>
      <c r="CP92" s="869"/>
      <c r="CQ92" s="870"/>
      <c r="CR92" s="868"/>
      <c r="CS92" s="869"/>
      <c r="CT92" s="869"/>
      <c r="CU92" s="869"/>
      <c r="CV92" s="870"/>
      <c r="CW92" s="868"/>
      <c r="CX92" s="869"/>
      <c r="CY92" s="869"/>
      <c r="CZ92" s="869"/>
      <c r="DA92" s="870"/>
      <c r="DB92" s="868"/>
      <c r="DC92" s="869"/>
      <c r="DD92" s="869"/>
      <c r="DE92" s="869"/>
      <c r="DF92" s="870"/>
      <c r="DG92" s="868"/>
      <c r="DH92" s="869"/>
      <c r="DI92" s="869"/>
      <c r="DJ92" s="869"/>
      <c r="DK92" s="870"/>
      <c r="DL92" s="868"/>
      <c r="DM92" s="869"/>
      <c r="DN92" s="869"/>
      <c r="DO92" s="869"/>
      <c r="DP92" s="870"/>
      <c r="DQ92" s="868"/>
      <c r="DR92" s="869"/>
      <c r="DS92" s="869"/>
      <c r="DT92" s="869"/>
      <c r="DU92" s="870"/>
      <c r="DV92" s="865"/>
      <c r="DW92" s="866"/>
      <c r="DX92" s="866"/>
      <c r="DY92" s="866"/>
      <c r="DZ92" s="86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65"/>
      <c r="BT93" s="866"/>
      <c r="BU93" s="866"/>
      <c r="BV93" s="866"/>
      <c r="BW93" s="866"/>
      <c r="BX93" s="866"/>
      <c r="BY93" s="866"/>
      <c r="BZ93" s="866"/>
      <c r="CA93" s="866"/>
      <c r="CB93" s="866"/>
      <c r="CC93" s="866"/>
      <c r="CD93" s="866"/>
      <c r="CE93" s="866"/>
      <c r="CF93" s="866"/>
      <c r="CG93" s="871"/>
      <c r="CH93" s="868"/>
      <c r="CI93" s="869"/>
      <c r="CJ93" s="869"/>
      <c r="CK93" s="869"/>
      <c r="CL93" s="870"/>
      <c r="CM93" s="868"/>
      <c r="CN93" s="869"/>
      <c r="CO93" s="869"/>
      <c r="CP93" s="869"/>
      <c r="CQ93" s="870"/>
      <c r="CR93" s="868"/>
      <c r="CS93" s="869"/>
      <c r="CT93" s="869"/>
      <c r="CU93" s="869"/>
      <c r="CV93" s="870"/>
      <c r="CW93" s="868"/>
      <c r="CX93" s="869"/>
      <c r="CY93" s="869"/>
      <c r="CZ93" s="869"/>
      <c r="DA93" s="870"/>
      <c r="DB93" s="868"/>
      <c r="DC93" s="869"/>
      <c r="DD93" s="869"/>
      <c r="DE93" s="869"/>
      <c r="DF93" s="870"/>
      <c r="DG93" s="868"/>
      <c r="DH93" s="869"/>
      <c r="DI93" s="869"/>
      <c r="DJ93" s="869"/>
      <c r="DK93" s="870"/>
      <c r="DL93" s="868"/>
      <c r="DM93" s="869"/>
      <c r="DN93" s="869"/>
      <c r="DO93" s="869"/>
      <c r="DP93" s="870"/>
      <c r="DQ93" s="868"/>
      <c r="DR93" s="869"/>
      <c r="DS93" s="869"/>
      <c r="DT93" s="869"/>
      <c r="DU93" s="870"/>
      <c r="DV93" s="865"/>
      <c r="DW93" s="866"/>
      <c r="DX93" s="866"/>
      <c r="DY93" s="866"/>
      <c r="DZ93" s="86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65"/>
      <c r="BT94" s="866"/>
      <c r="BU94" s="866"/>
      <c r="BV94" s="866"/>
      <c r="BW94" s="866"/>
      <c r="BX94" s="866"/>
      <c r="BY94" s="866"/>
      <c r="BZ94" s="866"/>
      <c r="CA94" s="866"/>
      <c r="CB94" s="866"/>
      <c r="CC94" s="866"/>
      <c r="CD94" s="866"/>
      <c r="CE94" s="866"/>
      <c r="CF94" s="866"/>
      <c r="CG94" s="871"/>
      <c r="CH94" s="868"/>
      <c r="CI94" s="869"/>
      <c r="CJ94" s="869"/>
      <c r="CK94" s="869"/>
      <c r="CL94" s="870"/>
      <c r="CM94" s="868"/>
      <c r="CN94" s="869"/>
      <c r="CO94" s="869"/>
      <c r="CP94" s="869"/>
      <c r="CQ94" s="870"/>
      <c r="CR94" s="868"/>
      <c r="CS94" s="869"/>
      <c r="CT94" s="869"/>
      <c r="CU94" s="869"/>
      <c r="CV94" s="870"/>
      <c r="CW94" s="868"/>
      <c r="CX94" s="869"/>
      <c r="CY94" s="869"/>
      <c r="CZ94" s="869"/>
      <c r="DA94" s="870"/>
      <c r="DB94" s="868"/>
      <c r="DC94" s="869"/>
      <c r="DD94" s="869"/>
      <c r="DE94" s="869"/>
      <c r="DF94" s="870"/>
      <c r="DG94" s="868"/>
      <c r="DH94" s="869"/>
      <c r="DI94" s="869"/>
      <c r="DJ94" s="869"/>
      <c r="DK94" s="870"/>
      <c r="DL94" s="868"/>
      <c r="DM94" s="869"/>
      <c r="DN94" s="869"/>
      <c r="DO94" s="869"/>
      <c r="DP94" s="870"/>
      <c r="DQ94" s="868"/>
      <c r="DR94" s="869"/>
      <c r="DS94" s="869"/>
      <c r="DT94" s="869"/>
      <c r="DU94" s="870"/>
      <c r="DV94" s="865"/>
      <c r="DW94" s="866"/>
      <c r="DX94" s="866"/>
      <c r="DY94" s="866"/>
      <c r="DZ94" s="86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65"/>
      <c r="BT95" s="866"/>
      <c r="BU95" s="866"/>
      <c r="BV95" s="866"/>
      <c r="BW95" s="866"/>
      <c r="BX95" s="866"/>
      <c r="BY95" s="866"/>
      <c r="BZ95" s="866"/>
      <c r="CA95" s="866"/>
      <c r="CB95" s="866"/>
      <c r="CC95" s="866"/>
      <c r="CD95" s="866"/>
      <c r="CE95" s="866"/>
      <c r="CF95" s="866"/>
      <c r="CG95" s="871"/>
      <c r="CH95" s="868"/>
      <c r="CI95" s="869"/>
      <c r="CJ95" s="869"/>
      <c r="CK95" s="869"/>
      <c r="CL95" s="870"/>
      <c r="CM95" s="868"/>
      <c r="CN95" s="869"/>
      <c r="CO95" s="869"/>
      <c r="CP95" s="869"/>
      <c r="CQ95" s="870"/>
      <c r="CR95" s="868"/>
      <c r="CS95" s="869"/>
      <c r="CT95" s="869"/>
      <c r="CU95" s="869"/>
      <c r="CV95" s="870"/>
      <c r="CW95" s="868"/>
      <c r="CX95" s="869"/>
      <c r="CY95" s="869"/>
      <c r="CZ95" s="869"/>
      <c r="DA95" s="870"/>
      <c r="DB95" s="868"/>
      <c r="DC95" s="869"/>
      <c r="DD95" s="869"/>
      <c r="DE95" s="869"/>
      <c r="DF95" s="870"/>
      <c r="DG95" s="868"/>
      <c r="DH95" s="869"/>
      <c r="DI95" s="869"/>
      <c r="DJ95" s="869"/>
      <c r="DK95" s="870"/>
      <c r="DL95" s="868"/>
      <c r="DM95" s="869"/>
      <c r="DN95" s="869"/>
      <c r="DO95" s="869"/>
      <c r="DP95" s="870"/>
      <c r="DQ95" s="868"/>
      <c r="DR95" s="869"/>
      <c r="DS95" s="869"/>
      <c r="DT95" s="869"/>
      <c r="DU95" s="870"/>
      <c r="DV95" s="865"/>
      <c r="DW95" s="866"/>
      <c r="DX95" s="866"/>
      <c r="DY95" s="866"/>
      <c r="DZ95" s="86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65"/>
      <c r="BT96" s="866"/>
      <c r="BU96" s="866"/>
      <c r="BV96" s="866"/>
      <c r="BW96" s="866"/>
      <c r="BX96" s="866"/>
      <c r="BY96" s="866"/>
      <c r="BZ96" s="866"/>
      <c r="CA96" s="866"/>
      <c r="CB96" s="866"/>
      <c r="CC96" s="866"/>
      <c r="CD96" s="866"/>
      <c r="CE96" s="866"/>
      <c r="CF96" s="866"/>
      <c r="CG96" s="871"/>
      <c r="CH96" s="868"/>
      <c r="CI96" s="869"/>
      <c r="CJ96" s="869"/>
      <c r="CK96" s="869"/>
      <c r="CL96" s="870"/>
      <c r="CM96" s="868"/>
      <c r="CN96" s="869"/>
      <c r="CO96" s="869"/>
      <c r="CP96" s="869"/>
      <c r="CQ96" s="870"/>
      <c r="CR96" s="868"/>
      <c r="CS96" s="869"/>
      <c r="CT96" s="869"/>
      <c r="CU96" s="869"/>
      <c r="CV96" s="870"/>
      <c r="CW96" s="868"/>
      <c r="CX96" s="869"/>
      <c r="CY96" s="869"/>
      <c r="CZ96" s="869"/>
      <c r="DA96" s="870"/>
      <c r="DB96" s="868"/>
      <c r="DC96" s="869"/>
      <c r="DD96" s="869"/>
      <c r="DE96" s="869"/>
      <c r="DF96" s="870"/>
      <c r="DG96" s="868"/>
      <c r="DH96" s="869"/>
      <c r="DI96" s="869"/>
      <c r="DJ96" s="869"/>
      <c r="DK96" s="870"/>
      <c r="DL96" s="868"/>
      <c r="DM96" s="869"/>
      <c r="DN96" s="869"/>
      <c r="DO96" s="869"/>
      <c r="DP96" s="870"/>
      <c r="DQ96" s="868"/>
      <c r="DR96" s="869"/>
      <c r="DS96" s="869"/>
      <c r="DT96" s="869"/>
      <c r="DU96" s="870"/>
      <c r="DV96" s="865"/>
      <c r="DW96" s="866"/>
      <c r="DX96" s="866"/>
      <c r="DY96" s="866"/>
      <c r="DZ96" s="86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65"/>
      <c r="BT97" s="866"/>
      <c r="BU97" s="866"/>
      <c r="BV97" s="866"/>
      <c r="BW97" s="866"/>
      <c r="BX97" s="866"/>
      <c r="BY97" s="866"/>
      <c r="BZ97" s="866"/>
      <c r="CA97" s="866"/>
      <c r="CB97" s="866"/>
      <c r="CC97" s="866"/>
      <c r="CD97" s="866"/>
      <c r="CE97" s="866"/>
      <c r="CF97" s="866"/>
      <c r="CG97" s="871"/>
      <c r="CH97" s="868"/>
      <c r="CI97" s="869"/>
      <c r="CJ97" s="869"/>
      <c r="CK97" s="869"/>
      <c r="CL97" s="870"/>
      <c r="CM97" s="868"/>
      <c r="CN97" s="869"/>
      <c r="CO97" s="869"/>
      <c r="CP97" s="869"/>
      <c r="CQ97" s="870"/>
      <c r="CR97" s="868"/>
      <c r="CS97" s="869"/>
      <c r="CT97" s="869"/>
      <c r="CU97" s="869"/>
      <c r="CV97" s="870"/>
      <c r="CW97" s="868"/>
      <c r="CX97" s="869"/>
      <c r="CY97" s="869"/>
      <c r="CZ97" s="869"/>
      <c r="DA97" s="870"/>
      <c r="DB97" s="868"/>
      <c r="DC97" s="869"/>
      <c r="DD97" s="869"/>
      <c r="DE97" s="869"/>
      <c r="DF97" s="870"/>
      <c r="DG97" s="868"/>
      <c r="DH97" s="869"/>
      <c r="DI97" s="869"/>
      <c r="DJ97" s="869"/>
      <c r="DK97" s="870"/>
      <c r="DL97" s="868"/>
      <c r="DM97" s="869"/>
      <c r="DN97" s="869"/>
      <c r="DO97" s="869"/>
      <c r="DP97" s="870"/>
      <c r="DQ97" s="868"/>
      <c r="DR97" s="869"/>
      <c r="DS97" s="869"/>
      <c r="DT97" s="869"/>
      <c r="DU97" s="870"/>
      <c r="DV97" s="865"/>
      <c r="DW97" s="866"/>
      <c r="DX97" s="866"/>
      <c r="DY97" s="866"/>
      <c r="DZ97" s="86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65"/>
      <c r="BT98" s="866"/>
      <c r="BU98" s="866"/>
      <c r="BV98" s="866"/>
      <c r="BW98" s="866"/>
      <c r="BX98" s="866"/>
      <c r="BY98" s="866"/>
      <c r="BZ98" s="866"/>
      <c r="CA98" s="866"/>
      <c r="CB98" s="866"/>
      <c r="CC98" s="866"/>
      <c r="CD98" s="866"/>
      <c r="CE98" s="866"/>
      <c r="CF98" s="866"/>
      <c r="CG98" s="871"/>
      <c r="CH98" s="868"/>
      <c r="CI98" s="869"/>
      <c r="CJ98" s="869"/>
      <c r="CK98" s="869"/>
      <c r="CL98" s="870"/>
      <c r="CM98" s="868"/>
      <c r="CN98" s="869"/>
      <c r="CO98" s="869"/>
      <c r="CP98" s="869"/>
      <c r="CQ98" s="870"/>
      <c r="CR98" s="868"/>
      <c r="CS98" s="869"/>
      <c r="CT98" s="869"/>
      <c r="CU98" s="869"/>
      <c r="CV98" s="870"/>
      <c r="CW98" s="868"/>
      <c r="CX98" s="869"/>
      <c r="CY98" s="869"/>
      <c r="CZ98" s="869"/>
      <c r="DA98" s="870"/>
      <c r="DB98" s="868"/>
      <c r="DC98" s="869"/>
      <c r="DD98" s="869"/>
      <c r="DE98" s="869"/>
      <c r="DF98" s="870"/>
      <c r="DG98" s="868"/>
      <c r="DH98" s="869"/>
      <c r="DI98" s="869"/>
      <c r="DJ98" s="869"/>
      <c r="DK98" s="870"/>
      <c r="DL98" s="868"/>
      <c r="DM98" s="869"/>
      <c r="DN98" s="869"/>
      <c r="DO98" s="869"/>
      <c r="DP98" s="870"/>
      <c r="DQ98" s="868"/>
      <c r="DR98" s="869"/>
      <c r="DS98" s="869"/>
      <c r="DT98" s="869"/>
      <c r="DU98" s="870"/>
      <c r="DV98" s="865"/>
      <c r="DW98" s="866"/>
      <c r="DX98" s="866"/>
      <c r="DY98" s="866"/>
      <c r="DZ98" s="86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65"/>
      <c r="BT99" s="866"/>
      <c r="BU99" s="866"/>
      <c r="BV99" s="866"/>
      <c r="BW99" s="866"/>
      <c r="BX99" s="866"/>
      <c r="BY99" s="866"/>
      <c r="BZ99" s="866"/>
      <c r="CA99" s="866"/>
      <c r="CB99" s="866"/>
      <c r="CC99" s="866"/>
      <c r="CD99" s="866"/>
      <c r="CE99" s="866"/>
      <c r="CF99" s="866"/>
      <c r="CG99" s="871"/>
      <c r="CH99" s="868"/>
      <c r="CI99" s="869"/>
      <c r="CJ99" s="869"/>
      <c r="CK99" s="869"/>
      <c r="CL99" s="870"/>
      <c r="CM99" s="868"/>
      <c r="CN99" s="869"/>
      <c r="CO99" s="869"/>
      <c r="CP99" s="869"/>
      <c r="CQ99" s="870"/>
      <c r="CR99" s="868"/>
      <c r="CS99" s="869"/>
      <c r="CT99" s="869"/>
      <c r="CU99" s="869"/>
      <c r="CV99" s="870"/>
      <c r="CW99" s="868"/>
      <c r="CX99" s="869"/>
      <c r="CY99" s="869"/>
      <c r="CZ99" s="869"/>
      <c r="DA99" s="870"/>
      <c r="DB99" s="868"/>
      <c r="DC99" s="869"/>
      <c r="DD99" s="869"/>
      <c r="DE99" s="869"/>
      <c r="DF99" s="870"/>
      <c r="DG99" s="868"/>
      <c r="DH99" s="869"/>
      <c r="DI99" s="869"/>
      <c r="DJ99" s="869"/>
      <c r="DK99" s="870"/>
      <c r="DL99" s="868"/>
      <c r="DM99" s="869"/>
      <c r="DN99" s="869"/>
      <c r="DO99" s="869"/>
      <c r="DP99" s="870"/>
      <c r="DQ99" s="868"/>
      <c r="DR99" s="869"/>
      <c r="DS99" s="869"/>
      <c r="DT99" s="869"/>
      <c r="DU99" s="870"/>
      <c r="DV99" s="865"/>
      <c r="DW99" s="866"/>
      <c r="DX99" s="866"/>
      <c r="DY99" s="866"/>
      <c r="DZ99" s="86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65"/>
      <c r="BT100" s="866"/>
      <c r="BU100" s="866"/>
      <c r="BV100" s="866"/>
      <c r="BW100" s="866"/>
      <c r="BX100" s="866"/>
      <c r="BY100" s="866"/>
      <c r="BZ100" s="866"/>
      <c r="CA100" s="866"/>
      <c r="CB100" s="866"/>
      <c r="CC100" s="866"/>
      <c r="CD100" s="866"/>
      <c r="CE100" s="866"/>
      <c r="CF100" s="866"/>
      <c r="CG100" s="871"/>
      <c r="CH100" s="868"/>
      <c r="CI100" s="869"/>
      <c r="CJ100" s="869"/>
      <c r="CK100" s="869"/>
      <c r="CL100" s="870"/>
      <c r="CM100" s="868"/>
      <c r="CN100" s="869"/>
      <c r="CO100" s="869"/>
      <c r="CP100" s="869"/>
      <c r="CQ100" s="870"/>
      <c r="CR100" s="868"/>
      <c r="CS100" s="869"/>
      <c r="CT100" s="869"/>
      <c r="CU100" s="869"/>
      <c r="CV100" s="870"/>
      <c r="CW100" s="868"/>
      <c r="CX100" s="869"/>
      <c r="CY100" s="869"/>
      <c r="CZ100" s="869"/>
      <c r="DA100" s="870"/>
      <c r="DB100" s="868"/>
      <c r="DC100" s="869"/>
      <c r="DD100" s="869"/>
      <c r="DE100" s="869"/>
      <c r="DF100" s="870"/>
      <c r="DG100" s="868"/>
      <c r="DH100" s="869"/>
      <c r="DI100" s="869"/>
      <c r="DJ100" s="869"/>
      <c r="DK100" s="870"/>
      <c r="DL100" s="868"/>
      <c r="DM100" s="869"/>
      <c r="DN100" s="869"/>
      <c r="DO100" s="869"/>
      <c r="DP100" s="870"/>
      <c r="DQ100" s="868"/>
      <c r="DR100" s="869"/>
      <c r="DS100" s="869"/>
      <c r="DT100" s="869"/>
      <c r="DU100" s="870"/>
      <c r="DV100" s="865"/>
      <c r="DW100" s="866"/>
      <c r="DX100" s="866"/>
      <c r="DY100" s="866"/>
      <c r="DZ100" s="86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65"/>
      <c r="BT101" s="866"/>
      <c r="BU101" s="866"/>
      <c r="BV101" s="866"/>
      <c r="BW101" s="866"/>
      <c r="BX101" s="866"/>
      <c r="BY101" s="866"/>
      <c r="BZ101" s="866"/>
      <c r="CA101" s="866"/>
      <c r="CB101" s="866"/>
      <c r="CC101" s="866"/>
      <c r="CD101" s="866"/>
      <c r="CE101" s="866"/>
      <c r="CF101" s="866"/>
      <c r="CG101" s="871"/>
      <c r="CH101" s="868"/>
      <c r="CI101" s="869"/>
      <c r="CJ101" s="869"/>
      <c r="CK101" s="869"/>
      <c r="CL101" s="870"/>
      <c r="CM101" s="868"/>
      <c r="CN101" s="869"/>
      <c r="CO101" s="869"/>
      <c r="CP101" s="869"/>
      <c r="CQ101" s="870"/>
      <c r="CR101" s="868"/>
      <c r="CS101" s="869"/>
      <c r="CT101" s="869"/>
      <c r="CU101" s="869"/>
      <c r="CV101" s="870"/>
      <c r="CW101" s="868"/>
      <c r="CX101" s="869"/>
      <c r="CY101" s="869"/>
      <c r="CZ101" s="869"/>
      <c r="DA101" s="870"/>
      <c r="DB101" s="868"/>
      <c r="DC101" s="869"/>
      <c r="DD101" s="869"/>
      <c r="DE101" s="869"/>
      <c r="DF101" s="870"/>
      <c r="DG101" s="868"/>
      <c r="DH101" s="869"/>
      <c r="DI101" s="869"/>
      <c r="DJ101" s="869"/>
      <c r="DK101" s="870"/>
      <c r="DL101" s="868"/>
      <c r="DM101" s="869"/>
      <c r="DN101" s="869"/>
      <c r="DO101" s="869"/>
      <c r="DP101" s="870"/>
      <c r="DQ101" s="868"/>
      <c r="DR101" s="869"/>
      <c r="DS101" s="869"/>
      <c r="DT101" s="869"/>
      <c r="DU101" s="870"/>
      <c r="DV101" s="865"/>
      <c r="DW101" s="866"/>
      <c r="DX101" s="866"/>
      <c r="DY101" s="866"/>
      <c r="DZ101" s="86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795" t="s">
        <v>404</v>
      </c>
      <c r="BS102" s="796"/>
      <c r="BT102" s="796"/>
      <c r="BU102" s="796"/>
      <c r="BV102" s="796"/>
      <c r="BW102" s="796"/>
      <c r="BX102" s="796"/>
      <c r="BY102" s="796"/>
      <c r="BZ102" s="796"/>
      <c r="CA102" s="796"/>
      <c r="CB102" s="796"/>
      <c r="CC102" s="796"/>
      <c r="CD102" s="796"/>
      <c r="CE102" s="796"/>
      <c r="CF102" s="796"/>
      <c r="CG102" s="797"/>
      <c r="CH102" s="887"/>
      <c r="CI102" s="888"/>
      <c r="CJ102" s="888"/>
      <c r="CK102" s="888"/>
      <c r="CL102" s="889"/>
      <c r="CM102" s="887"/>
      <c r="CN102" s="888"/>
      <c r="CO102" s="888"/>
      <c r="CP102" s="888"/>
      <c r="CQ102" s="889"/>
      <c r="CR102" s="890"/>
      <c r="CS102" s="858"/>
      <c r="CT102" s="858"/>
      <c r="CU102" s="858"/>
      <c r="CV102" s="891"/>
      <c r="CW102" s="890"/>
      <c r="CX102" s="858"/>
      <c r="CY102" s="858"/>
      <c r="CZ102" s="858"/>
      <c r="DA102" s="891"/>
      <c r="DB102" s="890"/>
      <c r="DC102" s="858"/>
      <c r="DD102" s="858"/>
      <c r="DE102" s="858"/>
      <c r="DF102" s="891"/>
      <c r="DG102" s="890"/>
      <c r="DH102" s="858"/>
      <c r="DI102" s="858"/>
      <c r="DJ102" s="858"/>
      <c r="DK102" s="891"/>
      <c r="DL102" s="890"/>
      <c r="DM102" s="858"/>
      <c r="DN102" s="858"/>
      <c r="DO102" s="858"/>
      <c r="DP102" s="891"/>
      <c r="DQ102" s="890"/>
      <c r="DR102" s="858"/>
      <c r="DS102" s="858"/>
      <c r="DT102" s="858"/>
      <c r="DU102" s="891"/>
      <c r="DV102" s="795"/>
      <c r="DW102" s="796"/>
      <c r="DX102" s="796"/>
      <c r="DY102" s="796"/>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405</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406</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409</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410</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411</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412</v>
      </c>
      <c r="AB109" s="893"/>
      <c r="AC109" s="893"/>
      <c r="AD109" s="893"/>
      <c r="AE109" s="894"/>
      <c r="AF109" s="892" t="s">
        <v>413</v>
      </c>
      <c r="AG109" s="893"/>
      <c r="AH109" s="893"/>
      <c r="AI109" s="893"/>
      <c r="AJ109" s="894"/>
      <c r="AK109" s="892" t="s">
        <v>295</v>
      </c>
      <c r="AL109" s="893"/>
      <c r="AM109" s="893"/>
      <c r="AN109" s="893"/>
      <c r="AO109" s="894"/>
      <c r="AP109" s="892" t="s">
        <v>414</v>
      </c>
      <c r="AQ109" s="893"/>
      <c r="AR109" s="893"/>
      <c r="AS109" s="893"/>
      <c r="AT109" s="895"/>
      <c r="AU109" s="912" t="s">
        <v>411</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412</v>
      </c>
      <c r="BR109" s="893"/>
      <c r="BS109" s="893"/>
      <c r="BT109" s="893"/>
      <c r="BU109" s="894"/>
      <c r="BV109" s="892" t="s">
        <v>413</v>
      </c>
      <c r="BW109" s="893"/>
      <c r="BX109" s="893"/>
      <c r="BY109" s="893"/>
      <c r="BZ109" s="894"/>
      <c r="CA109" s="892" t="s">
        <v>295</v>
      </c>
      <c r="CB109" s="893"/>
      <c r="CC109" s="893"/>
      <c r="CD109" s="893"/>
      <c r="CE109" s="894"/>
      <c r="CF109" s="913" t="s">
        <v>414</v>
      </c>
      <c r="CG109" s="913"/>
      <c r="CH109" s="913"/>
      <c r="CI109" s="913"/>
      <c r="CJ109" s="913"/>
      <c r="CK109" s="892" t="s">
        <v>415</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412</v>
      </c>
      <c r="DH109" s="893"/>
      <c r="DI109" s="893"/>
      <c r="DJ109" s="893"/>
      <c r="DK109" s="894"/>
      <c r="DL109" s="892" t="s">
        <v>413</v>
      </c>
      <c r="DM109" s="893"/>
      <c r="DN109" s="893"/>
      <c r="DO109" s="893"/>
      <c r="DP109" s="894"/>
      <c r="DQ109" s="892" t="s">
        <v>295</v>
      </c>
      <c r="DR109" s="893"/>
      <c r="DS109" s="893"/>
      <c r="DT109" s="893"/>
      <c r="DU109" s="894"/>
      <c r="DV109" s="892" t="s">
        <v>414</v>
      </c>
      <c r="DW109" s="893"/>
      <c r="DX109" s="893"/>
      <c r="DY109" s="893"/>
      <c r="DZ109" s="895"/>
    </row>
    <row r="110" spans="1:131" s="230" customFormat="1" ht="26.25" customHeight="1" x14ac:dyDescent="0.2">
      <c r="A110" s="896" t="s">
        <v>416</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1204996</v>
      </c>
      <c r="AB110" s="900"/>
      <c r="AC110" s="900"/>
      <c r="AD110" s="900"/>
      <c r="AE110" s="901"/>
      <c r="AF110" s="902">
        <v>1214448</v>
      </c>
      <c r="AG110" s="900"/>
      <c r="AH110" s="900"/>
      <c r="AI110" s="900"/>
      <c r="AJ110" s="901"/>
      <c r="AK110" s="902">
        <v>1209959</v>
      </c>
      <c r="AL110" s="900"/>
      <c r="AM110" s="900"/>
      <c r="AN110" s="900"/>
      <c r="AO110" s="901"/>
      <c r="AP110" s="903">
        <v>24.8</v>
      </c>
      <c r="AQ110" s="904"/>
      <c r="AR110" s="904"/>
      <c r="AS110" s="904"/>
      <c r="AT110" s="905"/>
      <c r="AU110" s="906" t="s">
        <v>69</v>
      </c>
      <c r="AV110" s="907"/>
      <c r="AW110" s="907"/>
      <c r="AX110" s="907"/>
      <c r="AY110" s="907"/>
      <c r="AZ110" s="929" t="s">
        <v>417</v>
      </c>
      <c r="BA110" s="897"/>
      <c r="BB110" s="897"/>
      <c r="BC110" s="897"/>
      <c r="BD110" s="897"/>
      <c r="BE110" s="897"/>
      <c r="BF110" s="897"/>
      <c r="BG110" s="897"/>
      <c r="BH110" s="897"/>
      <c r="BI110" s="897"/>
      <c r="BJ110" s="897"/>
      <c r="BK110" s="897"/>
      <c r="BL110" s="897"/>
      <c r="BM110" s="897"/>
      <c r="BN110" s="897"/>
      <c r="BO110" s="897"/>
      <c r="BP110" s="898"/>
      <c r="BQ110" s="930">
        <v>11292777</v>
      </c>
      <c r="BR110" s="931"/>
      <c r="BS110" s="931"/>
      <c r="BT110" s="931"/>
      <c r="BU110" s="931"/>
      <c r="BV110" s="931">
        <v>10658034</v>
      </c>
      <c r="BW110" s="931"/>
      <c r="BX110" s="931"/>
      <c r="BY110" s="931"/>
      <c r="BZ110" s="931"/>
      <c r="CA110" s="931">
        <v>10059646</v>
      </c>
      <c r="CB110" s="931"/>
      <c r="CC110" s="931"/>
      <c r="CD110" s="931"/>
      <c r="CE110" s="931"/>
      <c r="CF110" s="944">
        <v>205.8</v>
      </c>
      <c r="CG110" s="945"/>
      <c r="CH110" s="945"/>
      <c r="CI110" s="945"/>
      <c r="CJ110" s="945"/>
      <c r="CK110" s="946" t="s">
        <v>418</v>
      </c>
      <c r="CL110" s="947"/>
      <c r="CM110" s="929" t="s">
        <v>419</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2">
      <c r="A111" s="934" t="s">
        <v>420</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421</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422</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2">
      <c r="A112" s="952" t="s">
        <v>423</v>
      </c>
      <c r="B112" s="953"/>
      <c r="C112" s="923" t="s">
        <v>424</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425</v>
      </c>
      <c r="BA112" s="923"/>
      <c r="BB112" s="923"/>
      <c r="BC112" s="923"/>
      <c r="BD112" s="923"/>
      <c r="BE112" s="923"/>
      <c r="BF112" s="923"/>
      <c r="BG112" s="923"/>
      <c r="BH112" s="923"/>
      <c r="BI112" s="923"/>
      <c r="BJ112" s="923"/>
      <c r="BK112" s="923"/>
      <c r="BL112" s="923"/>
      <c r="BM112" s="923"/>
      <c r="BN112" s="923"/>
      <c r="BO112" s="923"/>
      <c r="BP112" s="924"/>
      <c r="BQ112" s="925">
        <v>2324751</v>
      </c>
      <c r="BR112" s="926"/>
      <c r="BS112" s="926"/>
      <c r="BT112" s="926"/>
      <c r="BU112" s="926"/>
      <c r="BV112" s="926">
        <v>2251501</v>
      </c>
      <c r="BW112" s="926"/>
      <c r="BX112" s="926"/>
      <c r="BY112" s="926"/>
      <c r="BZ112" s="926"/>
      <c r="CA112" s="926">
        <v>2184449</v>
      </c>
      <c r="CB112" s="926"/>
      <c r="CC112" s="926"/>
      <c r="CD112" s="926"/>
      <c r="CE112" s="926"/>
      <c r="CF112" s="920">
        <v>44.7</v>
      </c>
      <c r="CG112" s="921"/>
      <c r="CH112" s="921"/>
      <c r="CI112" s="921"/>
      <c r="CJ112" s="921"/>
      <c r="CK112" s="948"/>
      <c r="CL112" s="949"/>
      <c r="CM112" s="922" t="s">
        <v>426</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2">
      <c r="A113" s="954"/>
      <c r="B113" s="955"/>
      <c r="C113" s="923" t="s">
        <v>427</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200029</v>
      </c>
      <c r="AB113" s="938"/>
      <c r="AC113" s="938"/>
      <c r="AD113" s="938"/>
      <c r="AE113" s="939"/>
      <c r="AF113" s="940">
        <v>190941</v>
      </c>
      <c r="AG113" s="938"/>
      <c r="AH113" s="938"/>
      <c r="AI113" s="938"/>
      <c r="AJ113" s="939"/>
      <c r="AK113" s="940">
        <v>201987</v>
      </c>
      <c r="AL113" s="938"/>
      <c r="AM113" s="938"/>
      <c r="AN113" s="938"/>
      <c r="AO113" s="939"/>
      <c r="AP113" s="941">
        <v>4.0999999999999996</v>
      </c>
      <c r="AQ113" s="942"/>
      <c r="AR113" s="942"/>
      <c r="AS113" s="942"/>
      <c r="AT113" s="943"/>
      <c r="AU113" s="908"/>
      <c r="AV113" s="909"/>
      <c r="AW113" s="909"/>
      <c r="AX113" s="909"/>
      <c r="AY113" s="909"/>
      <c r="AZ113" s="922" t="s">
        <v>428</v>
      </c>
      <c r="BA113" s="923"/>
      <c r="BB113" s="923"/>
      <c r="BC113" s="923"/>
      <c r="BD113" s="923"/>
      <c r="BE113" s="923"/>
      <c r="BF113" s="923"/>
      <c r="BG113" s="923"/>
      <c r="BH113" s="923"/>
      <c r="BI113" s="923"/>
      <c r="BJ113" s="923"/>
      <c r="BK113" s="923"/>
      <c r="BL113" s="923"/>
      <c r="BM113" s="923"/>
      <c r="BN113" s="923"/>
      <c r="BO113" s="923"/>
      <c r="BP113" s="924"/>
      <c r="BQ113" s="925">
        <v>521206</v>
      </c>
      <c r="BR113" s="926"/>
      <c r="BS113" s="926"/>
      <c r="BT113" s="926"/>
      <c r="BU113" s="926"/>
      <c r="BV113" s="926">
        <v>456892</v>
      </c>
      <c r="BW113" s="926"/>
      <c r="BX113" s="926"/>
      <c r="BY113" s="926"/>
      <c r="BZ113" s="926"/>
      <c r="CA113" s="926">
        <v>408671</v>
      </c>
      <c r="CB113" s="926"/>
      <c r="CC113" s="926"/>
      <c r="CD113" s="926"/>
      <c r="CE113" s="926"/>
      <c r="CF113" s="920">
        <v>8.4</v>
      </c>
      <c r="CG113" s="921"/>
      <c r="CH113" s="921"/>
      <c r="CI113" s="921"/>
      <c r="CJ113" s="921"/>
      <c r="CK113" s="948"/>
      <c r="CL113" s="949"/>
      <c r="CM113" s="922" t="s">
        <v>429</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2">
      <c r="A114" s="954"/>
      <c r="B114" s="955"/>
      <c r="C114" s="923" t="s">
        <v>430</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69308</v>
      </c>
      <c r="AB114" s="959"/>
      <c r="AC114" s="959"/>
      <c r="AD114" s="959"/>
      <c r="AE114" s="960"/>
      <c r="AF114" s="961">
        <v>63888</v>
      </c>
      <c r="AG114" s="959"/>
      <c r="AH114" s="959"/>
      <c r="AI114" s="959"/>
      <c r="AJ114" s="960"/>
      <c r="AK114" s="961">
        <v>52434</v>
      </c>
      <c r="AL114" s="959"/>
      <c r="AM114" s="959"/>
      <c r="AN114" s="959"/>
      <c r="AO114" s="960"/>
      <c r="AP114" s="962">
        <v>1.1000000000000001</v>
      </c>
      <c r="AQ114" s="963"/>
      <c r="AR114" s="963"/>
      <c r="AS114" s="963"/>
      <c r="AT114" s="964"/>
      <c r="AU114" s="908"/>
      <c r="AV114" s="909"/>
      <c r="AW114" s="909"/>
      <c r="AX114" s="909"/>
      <c r="AY114" s="909"/>
      <c r="AZ114" s="922" t="s">
        <v>431</v>
      </c>
      <c r="BA114" s="923"/>
      <c r="BB114" s="923"/>
      <c r="BC114" s="923"/>
      <c r="BD114" s="923"/>
      <c r="BE114" s="923"/>
      <c r="BF114" s="923"/>
      <c r="BG114" s="923"/>
      <c r="BH114" s="923"/>
      <c r="BI114" s="923"/>
      <c r="BJ114" s="923"/>
      <c r="BK114" s="923"/>
      <c r="BL114" s="923"/>
      <c r="BM114" s="923"/>
      <c r="BN114" s="923"/>
      <c r="BO114" s="923"/>
      <c r="BP114" s="924"/>
      <c r="BQ114" s="925">
        <v>2045015</v>
      </c>
      <c r="BR114" s="926"/>
      <c r="BS114" s="926"/>
      <c r="BT114" s="926"/>
      <c r="BU114" s="926"/>
      <c r="BV114" s="926">
        <v>2018916</v>
      </c>
      <c r="BW114" s="926"/>
      <c r="BX114" s="926"/>
      <c r="BY114" s="926"/>
      <c r="BZ114" s="926"/>
      <c r="CA114" s="926">
        <v>1985380</v>
      </c>
      <c r="CB114" s="926"/>
      <c r="CC114" s="926"/>
      <c r="CD114" s="926"/>
      <c r="CE114" s="926"/>
      <c r="CF114" s="920">
        <v>40.6</v>
      </c>
      <c r="CG114" s="921"/>
      <c r="CH114" s="921"/>
      <c r="CI114" s="921"/>
      <c r="CJ114" s="921"/>
      <c r="CK114" s="948"/>
      <c r="CL114" s="949"/>
      <c r="CM114" s="922" t="s">
        <v>432</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2">
      <c r="A115" s="954"/>
      <c r="B115" s="955"/>
      <c r="C115" s="923" t="s">
        <v>433</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434</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v>6332</v>
      </c>
      <c r="CB115" s="926"/>
      <c r="CC115" s="926"/>
      <c r="CD115" s="926"/>
      <c r="CE115" s="926"/>
      <c r="CF115" s="920">
        <v>0.1</v>
      </c>
      <c r="CG115" s="921"/>
      <c r="CH115" s="921"/>
      <c r="CI115" s="921"/>
      <c r="CJ115" s="921"/>
      <c r="CK115" s="948"/>
      <c r="CL115" s="949"/>
      <c r="CM115" s="922" t="s">
        <v>435</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2">
      <c r="A116" s="956"/>
      <c r="B116" s="957"/>
      <c r="C116" s="965" t="s">
        <v>436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437</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438</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2">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439</v>
      </c>
      <c r="Z117" s="894"/>
      <c r="AA117" s="978">
        <v>1474333</v>
      </c>
      <c r="AB117" s="979"/>
      <c r="AC117" s="979"/>
      <c r="AD117" s="979"/>
      <c r="AE117" s="980"/>
      <c r="AF117" s="981">
        <v>1469277</v>
      </c>
      <c r="AG117" s="979"/>
      <c r="AH117" s="979"/>
      <c r="AI117" s="979"/>
      <c r="AJ117" s="980"/>
      <c r="AK117" s="981">
        <v>1464380</v>
      </c>
      <c r="AL117" s="979"/>
      <c r="AM117" s="979"/>
      <c r="AN117" s="979"/>
      <c r="AO117" s="980"/>
      <c r="AP117" s="982"/>
      <c r="AQ117" s="983"/>
      <c r="AR117" s="983"/>
      <c r="AS117" s="983"/>
      <c r="AT117" s="984"/>
      <c r="AU117" s="908"/>
      <c r="AV117" s="909"/>
      <c r="AW117" s="909"/>
      <c r="AX117" s="909"/>
      <c r="AY117" s="909"/>
      <c r="AZ117" s="974" t="s">
        <v>440</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441</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2">
      <c r="A118" s="912" t="s">
        <v>415</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412</v>
      </c>
      <c r="AB118" s="893"/>
      <c r="AC118" s="893"/>
      <c r="AD118" s="893"/>
      <c r="AE118" s="894"/>
      <c r="AF118" s="892" t="s">
        <v>413</v>
      </c>
      <c r="AG118" s="893"/>
      <c r="AH118" s="893"/>
      <c r="AI118" s="893"/>
      <c r="AJ118" s="894"/>
      <c r="AK118" s="892" t="s">
        <v>295</v>
      </c>
      <c r="AL118" s="893"/>
      <c r="AM118" s="893"/>
      <c r="AN118" s="893"/>
      <c r="AO118" s="894"/>
      <c r="AP118" s="970" t="s">
        <v>414</v>
      </c>
      <c r="AQ118" s="971"/>
      <c r="AR118" s="971"/>
      <c r="AS118" s="971"/>
      <c r="AT118" s="972"/>
      <c r="AU118" s="908"/>
      <c r="AV118" s="909"/>
      <c r="AW118" s="909"/>
      <c r="AX118" s="909"/>
      <c r="AY118" s="909"/>
      <c r="AZ118" s="973" t="s">
        <v>442</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443</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2">
      <c r="A119" s="1056" t="s">
        <v>418</v>
      </c>
      <c r="B119" s="947"/>
      <c r="C119" s="929" t="s">
        <v>419</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178</v>
      </c>
      <c r="BA119" s="251"/>
      <c r="BB119" s="251"/>
      <c r="BC119" s="251"/>
      <c r="BD119" s="251"/>
      <c r="BE119" s="251"/>
      <c r="BF119" s="251"/>
      <c r="BG119" s="251"/>
      <c r="BH119" s="251"/>
      <c r="BI119" s="251"/>
      <c r="BJ119" s="251"/>
      <c r="BK119" s="251"/>
      <c r="BL119" s="251"/>
      <c r="BM119" s="251"/>
      <c r="BN119" s="251"/>
      <c r="BO119" s="977" t="s">
        <v>444</v>
      </c>
      <c r="BP119" s="1005"/>
      <c r="BQ119" s="999">
        <v>16183749</v>
      </c>
      <c r="BR119" s="1000"/>
      <c r="BS119" s="1000"/>
      <c r="BT119" s="1000"/>
      <c r="BU119" s="1000"/>
      <c r="BV119" s="1000">
        <v>15385343</v>
      </c>
      <c r="BW119" s="1000"/>
      <c r="BX119" s="1000"/>
      <c r="BY119" s="1000"/>
      <c r="BZ119" s="1000"/>
      <c r="CA119" s="1000">
        <v>14644478</v>
      </c>
      <c r="CB119" s="1000"/>
      <c r="CC119" s="1000"/>
      <c r="CD119" s="1000"/>
      <c r="CE119" s="1000"/>
      <c r="CF119" s="1001"/>
      <c r="CG119" s="1002"/>
      <c r="CH119" s="1002"/>
      <c r="CI119" s="1002"/>
      <c r="CJ119" s="1003"/>
      <c r="CK119" s="950"/>
      <c r="CL119" s="951"/>
      <c r="CM119" s="973" t="s">
        <v>445</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2">
      <c r="A120" s="1057"/>
      <c r="B120" s="949"/>
      <c r="C120" s="922" t="s">
        <v>422</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446</v>
      </c>
      <c r="AV120" s="992"/>
      <c r="AW120" s="992"/>
      <c r="AX120" s="992"/>
      <c r="AY120" s="993"/>
      <c r="AZ120" s="929" t="s">
        <v>447</v>
      </c>
      <c r="BA120" s="897"/>
      <c r="BB120" s="897"/>
      <c r="BC120" s="897"/>
      <c r="BD120" s="897"/>
      <c r="BE120" s="897"/>
      <c r="BF120" s="897"/>
      <c r="BG120" s="897"/>
      <c r="BH120" s="897"/>
      <c r="BI120" s="897"/>
      <c r="BJ120" s="897"/>
      <c r="BK120" s="897"/>
      <c r="BL120" s="897"/>
      <c r="BM120" s="897"/>
      <c r="BN120" s="897"/>
      <c r="BO120" s="897"/>
      <c r="BP120" s="898"/>
      <c r="BQ120" s="930">
        <v>5153634</v>
      </c>
      <c r="BR120" s="931"/>
      <c r="BS120" s="931"/>
      <c r="BT120" s="931"/>
      <c r="BU120" s="931"/>
      <c r="BV120" s="931">
        <v>5227515</v>
      </c>
      <c r="BW120" s="931"/>
      <c r="BX120" s="931"/>
      <c r="BY120" s="931"/>
      <c r="BZ120" s="931"/>
      <c r="CA120" s="931">
        <v>5156844</v>
      </c>
      <c r="CB120" s="931"/>
      <c r="CC120" s="931"/>
      <c r="CD120" s="931"/>
      <c r="CE120" s="931"/>
      <c r="CF120" s="944">
        <v>105.5</v>
      </c>
      <c r="CG120" s="945"/>
      <c r="CH120" s="945"/>
      <c r="CI120" s="945"/>
      <c r="CJ120" s="945"/>
      <c r="CK120" s="1006" t="s">
        <v>448</v>
      </c>
      <c r="CL120" s="1007"/>
      <c r="CM120" s="1007"/>
      <c r="CN120" s="1007"/>
      <c r="CO120" s="1008"/>
      <c r="CP120" s="1014" t="s">
        <v>143</v>
      </c>
      <c r="CQ120" s="1015"/>
      <c r="CR120" s="1015"/>
      <c r="CS120" s="1015"/>
      <c r="CT120" s="1015"/>
      <c r="CU120" s="1015"/>
      <c r="CV120" s="1015"/>
      <c r="CW120" s="1015"/>
      <c r="CX120" s="1015"/>
      <c r="CY120" s="1015"/>
      <c r="CZ120" s="1015"/>
      <c r="DA120" s="1015"/>
      <c r="DB120" s="1015"/>
      <c r="DC120" s="1015"/>
      <c r="DD120" s="1015"/>
      <c r="DE120" s="1015"/>
      <c r="DF120" s="1016"/>
      <c r="DG120" s="930">
        <v>2153920</v>
      </c>
      <c r="DH120" s="931"/>
      <c r="DI120" s="931"/>
      <c r="DJ120" s="931"/>
      <c r="DK120" s="931"/>
      <c r="DL120" s="931">
        <v>2064829</v>
      </c>
      <c r="DM120" s="931"/>
      <c r="DN120" s="931"/>
      <c r="DO120" s="931"/>
      <c r="DP120" s="931"/>
      <c r="DQ120" s="931">
        <v>1927344</v>
      </c>
      <c r="DR120" s="931"/>
      <c r="DS120" s="931"/>
      <c r="DT120" s="931"/>
      <c r="DU120" s="931"/>
      <c r="DV120" s="932">
        <v>39.4</v>
      </c>
      <c r="DW120" s="932"/>
      <c r="DX120" s="932"/>
      <c r="DY120" s="932"/>
      <c r="DZ120" s="933"/>
    </row>
    <row r="121" spans="1:130" s="230" customFormat="1" ht="26.25" customHeight="1" x14ac:dyDescent="0.2">
      <c r="A121" s="1057"/>
      <c r="B121" s="949"/>
      <c r="C121" s="974" t="s">
        <v>449</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450</v>
      </c>
      <c r="BA121" s="923"/>
      <c r="BB121" s="923"/>
      <c r="BC121" s="923"/>
      <c r="BD121" s="923"/>
      <c r="BE121" s="923"/>
      <c r="BF121" s="923"/>
      <c r="BG121" s="923"/>
      <c r="BH121" s="923"/>
      <c r="BI121" s="923"/>
      <c r="BJ121" s="923"/>
      <c r="BK121" s="923"/>
      <c r="BL121" s="923"/>
      <c r="BM121" s="923"/>
      <c r="BN121" s="923"/>
      <c r="BO121" s="923"/>
      <c r="BP121" s="924"/>
      <c r="BQ121" s="925">
        <v>27116</v>
      </c>
      <c r="BR121" s="926"/>
      <c r="BS121" s="926"/>
      <c r="BT121" s="926"/>
      <c r="BU121" s="926"/>
      <c r="BV121" s="926">
        <v>13402</v>
      </c>
      <c r="BW121" s="926"/>
      <c r="BX121" s="926"/>
      <c r="BY121" s="926"/>
      <c r="BZ121" s="926"/>
      <c r="CA121" s="926">
        <v>4245</v>
      </c>
      <c r="CB121" s="926"/>
      <c r="CC121" s="926"/>
      <c r="CD121" s="926"/>
      <c r="CE121" s="926"/>
      <c r="CF121" s="920">
        <v>0.1</v>
      </c>
      <c r="CG121" s="921"/>
      <c r="CH121" s="921"/>
      <c r="CI121" s="921"/>
      <c r="CJ121" s="921"/>
      <c r="CK121" s="1009"/>
      <c r="CL121" s="1010"/>
      <c r="CM121" s="1010"/>
      <c r="CN121" s="1010"/>
      <c r="CO121" s="1011"/>
      <c r="CP121" s="1019" t="s">
        <v>396</v>
      </c>
      <c r="CQ121" s="1020"/>
      <c r="CR121" s="1020"/>
      <c r="CS121" s="1020"/>
      <c r="CT121" s="1020"/>
      <c r="CU121" s="1020"/>
      <c r="CV121" s="1020"/>
      <c r="CW121" s="1020"/>
      <c r="CX121" s="1020"/>
      <c r="CY121" s="1020"/>
      <c r="CZ121" s="1020"/>
      <c r="DA121" s="1020"/>
      <c r="DB121" s="1020"/>
      <c r="DC121" s="1020"/>
      <c r="DD121" s="1020"/>
      <c r="DE121" s="1020"/>
      <c r="DF121" s="1021"/>
      <c r="DG121" s="925">
        <v>96261</v>
      </c>
      <c r="DH121" s="926"/>
      <c r="DI121" s="926"/>
      <c r="DJ121" s="926"/>
      <c r="DK121" s="926"/>
      <c r="DL121" s="926">
        <v>120453</v>
      </c>
      <c r="DM121" s="926"/>
      <c r="DN121" s="926"/>
      <c r="DO121" s="926"/>
      <c r="DP121" s="926"/>
      <c r="DQ121" s="926">
        <v>194204</v>
      </c>
      <c r="DR121" s="926"/>
      <c r="DS121" s="926"/>
      <c r="DT121" s="926"/>
      <c r="DU121" s="926"/>
      <c r="DV121" s="927">
        <v>4</v>
      </c>
      <c r="DW121" s="927"/>
      <c r="DX121" s="927"/>
      <c r="DY121" s="927"/>
      <c r="DZ121" s="928"/>
    </row>
    <row r="122" spans="1:130" s="230" customFormat="1" ht="26.25" customHeight="1" x14ac:dyDescent="0.2">
      <c r="A122" s="1057"/>
      <c r="B122" s="949"/>
      <c r="C122" s="922" t="s">
        <v>432</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451</v>
      </c>
      <c r="BA122" s="965"/>
      <c r="BB122" s="965"/>
      <c r="BC122" s="965"/>
      <c r="BD122" s="965"/>
      <c r="BE122" s="965"/>
      <c r="BF122" s="965"/>
      <c r="BG122" s="965"/>
      <c r="BH122" s="965"/>
      <c r="BI122" s="965"/>
      <c r="BJ122" s="965"/>
      <c r="BK122" s="965"/>
      <c r="BL122" s="965"/>
      <c r="BM122" s="965"/>
      <c r="BN122" s="965"/>
      <c r="BO122" s="965"/>
      <c r="BP122" s="966"/>
      <c r="BQ122" s="999">
        <v>9633907</v>
      </c>
      <c r="BR122" s="1000"/>
      <c r="BS122" s="1000"/>
      <c r="BT122" s="1000"/>
      <c r="BU122" s="1000"/>
      <c r="BV122" s="1000">
        <v>9181748</v>
      </c>
      <c r="BW122" s="1000"/>
      <c r="BX122" s="1000"/>
      <c r="BY122" s="1000"/>
      <c r="BZ122" s="1000"/>
      <c r="CA122" s="1000">
        <v>8809350</v>
      </c>
      <c r="CB122" s="1000"/>
      <c r="CC122" s="1000"/>
      <c r="CD122" s="1000"/>
      <c r="CE122" s="1000"/>
      <c r="CF122" s="1017">
        <v>180.2</v>
      </c>
      <c r="CG122" s="1018"/>
      <c r="CH122" s="1018"/>
      <c r="CI122" s="1018"/>
      <c r="CJ122" s="1018"/>
      <c r="CK122" s="1009"/>
      <c r="CL122" s="1010"/>
      <c r="CM122" s="1010"/>
      <c r="CN122" s="1010"/>
      <c r="CO122" s="1011"/>
      <c r="CP122" s="1019" t="s">
        <v>394</v>
      </c>
      <c r="CQ122" s="1020"/>
      <c r="CR122" s="1020"/>
      <c r="CS122" s="1020"/>
      <c r="CT122" s="1020"/>
      <c r="CU122" s="1020"/>
      <c r="CV122" s="1020"/>
      <c r="CW122" s="1020"/>
      <c r="CX122" s="1020"/>
      <c r="CY122" s="1020"/>
      <c r="CZ122" s="1020"/>
      <c r="DA122" s="1020"/>
      <c r="DB122" s="1020"/>
      <c r="DC122" s="1020"/>
      <c r="DD122" s="1020"/>
      <c r="DE122" s="1020"/>
      <c r="DF122" s="1021"/>
      <c r="DG122" s="925">
        <v>73970</v>
      </c>
      <c r="DH122" s="926"/>
      <c r="DI122" s="926"/>
      <c r="DJ122" s="926"/>
      <c r="DK122" s="926"/>
      <c r="DL122" s="926">
        <v>66046</v>
      </c>
      <c r="DM122" s="926"/>
      <c r="DN122" s="926"/>
      <c r="DO122" s="926"/>
      <c r="DP122" s="926"/>
      <c r="DQ122" s="926">
        <v>62901</v>
      </c>
      <c r="DR122" s="926"/>
      <c r="DS122" s="926"/>
      <c r="DT122" s="926"/>
      <c r="DU122" s="926"/>
      <c r="DV122" s="927">
        <v>1.3</v>
      </c>
      <c r="DW122" s="927"/>
      <c r="DX122" s="927"/>
      <c r="DY122" s="927"/>
      <c r="DZ122" s="928"/>
    </row>
    <row r="123" spans="1:130" s="230" customFormat="1" ht="26.25" customHeight="1" x14ac:dyDescent="0.2">
      <c r="A123" s="1057"/>
      <c r="B123" s="949"/>
      <c r="C123" s="922" t="s">
        <v>438</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178</v>
      </c>
      <c r="BA123" s="251"/>
      <c r="BB123" s="251"/>
      <c r="BC123" s="251"/>
      <c r="BD123" s="251"/>
      <c r="BE123" s="251"/>
      <c r="BF123" s="251"/>
      <c r="BG123" s="251"/>
      <c r="BH123" s="251"/>
      <c r="BI123" s="251"/>
      <c r="BJ123" s="251"/>
      <c r="BK123" s="251"/>
      <c r="BL123" s="251"/>
      <c r="BM123" s="251"/>
      <c r="BN123" s="251"/>
      <c r="BO123" s="977" t="s">
        <v>452</v>
      </c>
      <c r="BP123" s="1005"/>
      <c r="BQ123" s="1063">
        <v>14814657</v>
      </c>
      <c r="BR123" s="1064"/>
      <c r="BS123" s="1064"/>
      <c r="BT123" s="1064"/>
      <c r="BU123" s="1064"/>
      <c r="BV123" s="1064">
        <v>14422665</v>
      </c>
      <c r="BW123" s="1064"/>
      <c r="BX123" s="1064"/>
      <c r="BY123" s="1064"/>
      <c r="BZ123" s="1064"/>
      <c r="CA123" s="1064">
        <v>13970439</v>
      </c>
      <c r="CB123" s="1064"/>
      <c r="CC123" s="1064"/>
      <c r="CD123" s="1064"/>
      <c r="CE123" s="1064"/>
      <c r="CF123" s="1001"/>
      <c r="CG123" s="1002"/>
      <c r="CH123" s="1002"/>
      <c r="CI123" s="1002"/>
      <c r="CJ123" s="1003"/>
      <c r="CK123" s="1009"/>
      <c r="CL123" s="1010"/>
      <c r="CM123" s="1010"/>
      <c r="CN123" s="1010"/>
      <c r="CO123" s="1011"/>
      <c r="CP123" s="1019" t="s">
        <v>392</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30" customFormat="1" ht="26.25" customHeight="1" thickBot="1" x14ac:dyDescent="0.25">
      <c r="A124" s="1057"/>
      <c r="B124" s="949"/>
      <c r="C124" s="922" t="s">
        <v>441</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453</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27.2</v>
      </c>
      <c r="BR124" s="1027"/>
      <c r="BS124" s="1027"/>
      <c r="BT124" s="1027"/>
      <c r="BU124" s="1027"/>
      <c r="BV124" s="1027">
        <v>19.7</v>
      </c>
      <c r="BW124" s="1027"/>
      <c r="BX124" s="1027"/>
      <c r="BY124" s="1027"/>
      <c r="BZ124" s="1027"/>
      <c r="CA124" s="1027">
        <v>13.7</v>
      </c>
      <c r="CB124" s="1027"/>
      <c r="CC124" s="1027"/>
      <c r="CD124" s="1027"/>
      <c r="CE124" s="1027"/>
      <c r="CF124" s="1028"/>
      <c r="CG124" s="1029"/>
      <c r="CH124" s="1029"/>
      <c r="CI124" s="1029"/>
      <c r="CJ124" s="1030"/>
      <c r="CK124" s="1012"/>
      <c r="CL124" s="1012"/>
      <c r="CM124" s="1012"/>
      <c r="CN124" s="1012"/>
      <c r="CO124" s="1013"/>
      <c r="CP124" s="1019" t="s">
        <v>454</v>
      </c>
      <c r="CQ124" s="1020"/>
      <c r="CR124" s="1020"/>
      <c r="CS124" s="1020"/>
      <c r="CT124" s="1020"/>
      <c r="CU124" s="1020"/>
      <c r="CV124" s="1020"/>
      <c r="CW124" s="1020"/>
      <c r="CX124" s="1020"/>
      <c r="CY124" s="1020"/>
      <c r="CZ124" s="1020"/>
      <c r="DA124" s="1020"/>
      <c r="DB124" s="1020"/>
      <c r="DC124" s="1020"/>
      <c r="DD124" s="1020"/>
      <c r="DE124" s="1020"/>
      <c r="DF124" s="1021"/>
      <c r="DG124" s="1004">
        <v>600</v>
      </c>
      <c r="DH124" s="986"/>
      <c r="DI124" s="986"/>
      <c r="DJ124" s="986"/>
      <c r="DK124" s="987"/>
      <c r="DL124" s="985">
        <v>173</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2">
      <c r="A125" s="1057"/>
      <c r="B125" s="949"/>
      <c r="C125" s="922" t="s">
        <v>443</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455</v>
      </c>
      <c r="CL125" s="1007"/>
      <c r="CM125" s="1007"/>
      <c r="CN125" s="1007"/>
      <c r="CO125" s="1008"/>
      <c r="CP125" s="929" t="s">
        <v>456</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5">
      <c r="A126" s="1057"/>
      <c r="B126" s="949"/>
      <c r="C126" s="922" t="s">
        <v>445</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457</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2">
      <c r="A127" s="1058"/>
      <c r="B127" s="951"/>
      <c r="C127" s="973" t="s">
        <v>458</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32"/>
      <c r="AV127" s="232"/>
      <c r="AW127" s="232"/>
      <c r="AX127" s="1031" t="s">
        <v>459</v>
      </c>
      <c r="AY127" s="1032"/>
      <c r="AZ127" s="1032"/>
      <c r="BA127" s="1032"/>
      <c r="BB127" s="1032"/>
      <c r="BC127" s="1032"/>
      <c r="BD127" s="1032"/>
      <c r="BE127" s="1033"/>
      <c r="BF127" s="1034" t="s">
        <v>460</v>
      </c>
      <c r="BG127" s="1032"/>
      <c r="BH127" s="1032"/>
      <c r="BI127" s="1032"/>
      <c r="BJ127" s="1032"/>
      <c r="BK127" s="1032"/>
      <c r="BL127" s="1033"/>
      <c r="BM127" s="1034" t="s">
        <v>461</v>
      </c>
      <c r="BN127" s="1032"/>
      <c r="BO127" s="1032"/>
      <c r="BP127" s="1032"/>
      <c r="BQ127" s="1032"/>
      <c r="BR127" s="1032"/>
      <c r="BS127" s="1033"/>
      <c r="BT127" s="1034" t="s">
        <v>462</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463</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5">
      <c r="A128" s="1041" t="s">
        <v>464</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465</v>
      </c>
      <c r="X128" s="1043"/>
      <c r="Y128" s="1043"/>
      <c r="Z128" s="1044"/>
      <c r="AA128" s="1045">
        <v>6980</v>
      </c>
      <c r="AB128" s="1046"/>
      <c r="AC128" s="1046"/>
      <c r="AD128" s="1046"/>
      <c r="AE128" s="1047"/>
      <c r="AF128" s="1048">
        <v>2662</v>
      </c>
      <c r="AG128" s="1046"/>
      <c r="AH128" s="1046"/>
      <c r="AI128" s="1046"/>
      <c r="AJ128" s="1047"/>
      <c r="AK128" s="1048">
        <v>2517</v>
      </c>
      <c r="AL128" s="1046"/>
      <c r="AM128" s="1046"/>
      <c r="AN128" s="1046"/>
      <c r="AO128" s="1047"/>
      <c r="AP128" s="1049"/>
      <c r="AQ128" s="1050"/>
      <c r="AR128" s="1050"/>
      <c r="AS128" s="1050"/>
      <c r="AT128" s="1051"/>
      <c r="AU128" s="232"/>
      <c r="AV128" s="232"/>
      <c r="AW128" s="232"/>
      <c r="AX128" s="896" t="s">
        <v>466</v>
      </c>
      <c r="AY128" s="897"/>
      <c r="AZ128" s="897"/>
      <c r="BA128" s="897"/>
      <c r="BB128" s="897"/>
      <c r="BC128" s="897"/>
      <c r="BD128" s="897"/>
      <c r="BE128" s="898"/>
      <c r="BF128" s="1052" t="s">
        <v>122</v>
      </c>
      <c r="BG128" s="1053"/>
      <c r="BH128" s="1053"/>
      <c r="BI128" s="1053"/>
      <c r="BJ128" s="1053"/>
      <c r="BK128" s="1053"/>
      <c r="BL128" s="1054"/>
      <c r="BM128" s="1052">
        <v>14.55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467</v>
      </c>
      <c r="CQ128" s="743"/>
      <c r="CR128" s="743"/>
      <c r="CS128" s="743"/>
      <c r="CT128" s="743"/>
      <c r="CU128" s="743"/>
      <c r="CV128" s="743"/>
      <c r="CW128" s="743"/>
      <c r="CX128" s="743"/>
      <c r="CY128" s="743"/>
      <c r="CZ128" s="743"/>
      <c r="DA128" s="743"/>
      <c r="DB128" s="743"/>
      <c r="DC128" s="743"/>
      <c r="DD128" s="743"/>
      <c r="DE128" s="743"/>
      <c r="DF128" s="1036"/>
      <c r="DG128" s="1037" t="s">
        <v>122</v>
      </c>
      <c r="DH128" s="1038"/>
      <c r="DI128" s="1038"/>
      <c r="DJ128" s="1038"/>
      <c r="DK128" s="1038"/>
      <c r="DL128" s="1038" t="s">
        <v>122</v>
      </c>
      <c r="DM128" s="1038"/>
      <c r="DN128" s="1038"/>
      <c r="DO128" s="1038"/>
      <c r="DP128" s="1038"/>
      <c r="DQ128" s="1038">
        <v>6332</v>
      </c>
      <c r="DR128" s="1038"/>
      <c r="DS128" s="1038"/>
      <c r="DT128" s="1038"/>
      <c r="DU128" s="1038"/>
      <c r="DV128" s="1039">
        <v>0.1</v>
      </c>
      <c r="DW128" s="1039"/>
      <c r="DX128" s="1039"/>
      <c r="DY128" s="1039"/>
      <c r="DZ128" s="1040"/>
    </row>
    <row r="129" spans="1:131" s="230"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468</v>
      </c>
      <c r="X129" s="1071"/>
      <c r="Y129" s="1071"/>
      <c r="Z129" s="1072"/>
      <c r="AA129" s="958">
        <v>5917687</v>
      </c>
      <c r="AB129" s="959"/>
      <c r="AC129" s="959"/>
      <c r="AD129" s="959"/>
      <c r="AE129" s="960"/>
      <c r="AF129" s="961">
        <v>5754287</v>
      </c>
      <c r="AG129" s="959"/>
      <c r="AH129" s="959"/>
      <c r="AI129" s="959"/>
      <c r="AJ129" s="960"/>
      <c r="AK129" s="961">
        <v>5774053</v>
      </c>
      <c r="AL129" s="959"/>
      <c r="AM129" s="959"/>
      <c r="AN129" s="959"/>
      <c r="AO129" s="960"/>
      <c r="AP129" s="1073"/>
      <c r="AQ129" s="1074"/>
      <c r="AR129" s="1074"/>
      <c r="AS129" s="1074"/>
      <c r="AT129" s="1075"/>
      <c r="AU129" s="233"/>
      <c r="AV129" s="233"/>
      <c r="AW129" s="233"/>
      <c r="AX129" s="1065" t="s">
        <v>469</v>
      </c>
      <c r="AY129" s="923"/>
      <c r="AZ129" s="923"/>
      <c r="BA129" s="923"/>
      <c r="BB129" s="923"/>
      <c r="BC129" s="923"/>
      <c r="BD129" s="923"/>
      <c r="BE129" s="924"/>
      <c r="BF129" s="1066" t="s">
        <v>122</v>
      </c>
      <c r="BG129" s="1067"/>
      <c r="BH129" s="1067"/>
      <c r="BI129" s="1067"/>
      <c r="BJ129" s="1067"/>
      <c r="BK129" s="1067"/>
      <c r="BL129" s="1068"/>
      <c r="BM129" s="1066">
        <v>19.55</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470</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471</v>
      </c>
      <c r="X130" s="1071"/>
      <c r="Y130" s="1071"/>
      <c r="Z130" s="1072"/>
      <c r="AA130" s="958">
        <v>890542</v>
      </c>
      <c r="AB130" s="959"/>
      <c r="AC130" s="959"/>
      <c r="AD130" s="959"/>
      <c r="AE130" s="960"/>
      <c r="AF130" s="961">
        <v>888231</v>
      </c>
      <c r="AG130" s="959"/>
      <c r="AH130" s="959"/>
      <c r="AI130" s="959"/>
      <c r="AJ130" s="960"/>
      <c r="AK130" s="961">
        <v>886142</v>
      </c>
      <c r="AL130" s="959"/>
      <c r="AM130" s="959"/>
      <c r="AN130" s="959"/>
      <c r="AO130" s="960"/>
      <c r="AP130" s="1073"/>
      <c r="AQ130" s="1074"/>
      <c r="AR130" s="1074"/>
      <c r="AS130" s="1074"/>
      <c r="AT130" s="1075"/>
      <c r="AU130" s="233"/>
      <c r="AV130" s="233"/>
      <c r="AW130" s="233"/>
      <c r="AX130" s="1065" t="s">
        <v>472</v>
      </c>
      <c r="AY130" s="923"/>
      <c r="AZ130" s="923"/>
      <c r="BA130" s="923"/>
      <c r="BB130" s="923"/>
      <c r="BC130" s="923"/>
      <c r="BD130" s="923"/>
      <c r="BE130" s="924"/>
      <c r="BF130" s="1101">
        <v>11.7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473</v>
      </c>
      <c r="X131" s="1108"/>
      <c r="Y131" s="1108"/>
      <c r="Z131" s="1109"/>
      <c r="AA131" s="1004">
        <v>5027145</v>
      </c>
      <c r="AB131" s="986"/>
      <c r="AC131" s="986"/>
      <c r="AD131" s="986"/>
      <c r="AE131" s="987"/>
      <c r="AF131" s="985">
        <v>4866056</v>
      </c>
      <c r="AG131" s="986"/>
      <c r="AH131" s="986"/>
      <c r="AI131" s="986"/>
      <c r="AJ131" s="987"/>
      <c r="AK131" s="985">
        <v>4887911</v>
      </c>
      <c r="AL131" s="986"/>
      <c r="AM131" s="986"/>
      <c r="AN131" s="986"/>
      <c r="AO131" s="987"/>
      <c r="AP131" s="1110"/>
      <c r="AQ131" s="1111"/>
      <c r="AR131" s="1111"/>
      <c r="AS131" s="1111"/>
      <c r="AT131" s="1112"/>
      <c r="AU131" s="233"/>
      <c r="AV131" s="233"/>
      <c r="AW131" s="233"/>
      <c r="AX131" s="1083" t="s">
        <v>474</v>
      </c>
      <c r="AY131" s="743"/>
      <c r="AZ131" s="743"/>
      <c r="BA131" s="743"/>
      <c r="BB131" s="743"/>
      <c r="BC131" s="743"/>
      <c r="BD131" s="743"/>
      <c r="BE131" s="1036"/>
      <c r="BF131" s="1084">
        <v>13.7</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475</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476</v>
      </c>
      <c r="W132" s="1094"/>
      <c r="X132" s="1094"/>
      <c r="Y132" s="1094"/>
      <c r="Z132" s="1095"/>
      <c r="AA132" s="1096">
        <v>11.473928040000001</v>
      </c>
      <c r="AB132" s="1097"/>
      <c r="AC132" s="1097"/>
      <c r="AD132" s="1097"/>
      <c r="AE132" s="1098"/>
      <c r="AF132" s="1099">
        <v>11.8860942</v>
      </c>
      <c r="AG132" s="1097"/>
      <c r="AH132" s="1097"/>
      <c r="AI132" s="1097"/>
      <c r="AJ132" s="1098"/>
      <c r="AK132" s="1099">
        <v>11.778467320000001</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477</v>
      </c>
      <c r="W133" s="1077"/>
      <c r="X133" s="1077"/>
      <c r="Y133" s="1077"/>
      <c r="Z133" s="1078"/>
      <c r="AA133" s="1079">
        <v>11.3</v>
      </c>
      <c r="AB133" s="1080"/>
      <c r="AC133" s="1080"/>
      <c r="AD133" s="1080"/>
      <c r="AE133" s="1081"/>
      <c r="AF133" s="1079">
        <v>11.2</v>
      </c>
      <c r="AG133" s="1080"/>
      <c r="AH133" s="1080"/>
      <c r="AI133" s="1080"/>
      <c r="AJ133" s="1081"/>
      <c r="AK133" s="1079">
        <v>11.7</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ojVNpFvXq9cKVRsPY4I8VjeRDvip44adnSsiAwsz8bJGVR5QrOTJysInnouugxMNtcX+uxBWEHLsG3joBIiSGw==" saltValue="k8D2ikWy53QOBKB7RdLPG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0:P70"/>
    <mergeCell ref="AP72:AT72"/>
    <mergeCell ref="AU72:AY72"/>
    <mergeCell ref="AZ72:BD72"/>
    <mergeCell ref="BS72:CG72"/>
    <mergeCell ref="CH72:CL72"/>
    <mergeCell ref="CM72:CQ72"/>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B69:P69"/>
    <mergeCell ref="B71:P71"/>
    <mergeCell ref="B72:P72"/>
    <mergeCell ref="B74:P74"/>
    <mergeCell ref="B73:P73"/>
    <mergeCell ref="B75:P75"/>
    <mergeCell ref="B76:P7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B68:P68"/>
    <mergeCell ref="DL7:DP7"/>
    <mergeCell ref="DQ7:DU7"/>
    <mergeCell ref="DV7:DZ7"/>
    <mergeCell ref="B8:P8"/>
    <mergeCell ref="Q8:U8"/>
    <mergeCell ref="V8:Z8"/>
    <mergeCell ref="AA8:AE8"/>
    <mergeCell ref="AF8:AJ8"/>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478</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pwaF+XMHBzojaMTMQ/OerZYz/BlHRdwDVE6BfcIJFv1wFNUqFEARzw8HLmcap56m/Z4xw6h/XAEby0BEnBrfeQ==" saltValue="+EYZvoCrzLaMt8VK9CBeq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HfiWt95svb270vDv2f65O0hgZW84wHXebAtEVHYbhL0OvcDT3Pk7EC1vzmJWqsHrWmfEq3RF2jdsQZ2nJCwDvw==" saltValue="Cpc8ZDj/zqg8Mu/9oBMoy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F0"/>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481</v>
      </c>
      <c r="AP7" s="272"/>
      <c r="AQ7" s="273" t="s">
        <v>482</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483</v>
      </c>
      <c r="AQ8" s="279" t="s">
        <v>484</v>
      </c>
      <c r="AR8" s="280" t="s">
        <v>485</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486</v>
      </c>
      <c r="AL9" s="1117"/>
      <c r="AM9" s="1117"/>
      <c r="AN9" s="1118"/>
      <c r="AO9" s="281">
        <v>1767276</v>
      </c>
      <c r="AP9" s="281">
        <v>143227</v>
      </c>
      <c r="AQ9" s="282">
        <v>109056</v>
      </c>
      <c r="AR9" s="283">
        <v>31.3</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487</v>
      </c>
      <c r="AL10" s="1117"/>
      <c r="AM10" s="1117"/>
      <c r="AN10" s="1118"/>
      <c r="AO10" s="284">
        <v>298614</v>
      </c>
      <c r="AP10" s="284">
        <v>24201</v>
      </c>
      <c r="AQ10" s="285">
        <v>18467</v>
      </c>
      <c r="AR10" s="286">
        <v>31</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488</v>
      </c>
      <c r="AL11" s="1117"/>
      <c r="AM11" s="1117"/>
      <c r="AN11" s="1118"/>
      <c r="AO11" s="284" t="s">
        <v>489</v>
      </c>
      <c r="AP11" s="284" t="s">
        <v>489</v>
      </c>
      <c r="AQ11" s="285">
        <v>875</v>
      </c>
      <c r="AR11" s="286" t="s">
        <v>489</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490</v>
      </c>
      <c r="AL12" s="1117"/>
      <c r="AM12" s="1117"/>
      <c r="AN12" s="1118"/>
      <c r="AO12" s="284" t="s">
        <v>489</v>
      </c>
      <c r="AP12" s="284" t="s">
        <v>489</v>
      </c>
      <c r="AQ12" s="285" t="s">
        <v>489</v>
      </c>
      <c r="AR12" s="286" t="s">
        <v>489</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491</v>
      </c>
      <c r="AL13" s="1117"/>
      <c r="AM13" s="1117"/>
      <c r="AN13" s="1118"/>
      <c r="AO13" s="284">
        <v>55885</v>
      </c>
      <c r="AP13" s="284">
        <v>4529</v>
      </c>
      <c r="AQ13" s="285">
        <v>4658</v>
      </c>
      <c r="AR13" s="286">
        <v>-2.8</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492</v>
      </c>
      <c r="AL14" s="1117"/>
      <c r="AM14" s="1117"/>
      <c r="AN14" s="1118"/>
      <c r="AO14" s="284">
        <v>31608</v>
      </c>
      <c r="AP14" s="284">
        <v>2562</v>
      </c>
      <c r="AQ14" s="285">
        <v>1950</v>
      </c>
      <c r="AR14" s="286">
        <v>31.4</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493</v>
      </c>
      <c r="AL15" s="1120"/>
      <c r="AM15" s="1120"/>
      <c r="AN15" s="1121"/>
      <c r="AO15" s="284">
        <v>-133388</v>
      </c>
      <c r="AP15" s="284">
        <v>-10810</v>
      </c>
      <c r="AQ15" s="285">
        <v>-7086</v>
      </c>
      <c r="AR15" s="286">
        <v>52.6</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178</v>
      </c>
      <c r="AL16" s="1120"/>
      <c r="AM16" s="1120"/>
      <c r="AN16" s="1121"/>
      <c r="AO16" s="284">
        <v>2019995</v>
      </c>
      <c r="AP16" s="284">
        <v>163708</v>
      </c>
      <c r="AQ16" s="285">
        <v>127919</v>
      </c>
      <c r="AR16" s="286">
        <v>28</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498</v>
      </c>
      <c r="AL21" s="1123"/>
      <c r="AM21" s="1123"/>
      <c r="AN21" s="1124"/>
      <c r="AO21" s="297">
        <v>13.7</v>
      </c>
      <c r="AP21" s="298">
        <v>10.82</v>
      </c>
      <c r="AQ21" s="299">
        <v>2.88</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499</v>
      </c>
      <c r="AL22" s="1123"/>
      <c r="AM22" s="1123"/>
      <c r="AN22" s="1124"/>
      <c r="AO22" s="302">
        <v>98.1</v>
      </c>
      <c r="AP22" s="303">
        <v>96.9</v>
      </c>
      <c r="AQ22" s="304">
        <v>1.2</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13" t="s">
        <v>500</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 x14ac:dyDescent="0.2">
      <c r="A27" s="309"/>
      <c r="AO27" s="262"/>
      <c r="AP27" s="262"/>
      <c r="AQ27" s="262"/>
      <c r="AR27" s="262"/>
      <c r="AS27" s="262"/>
      <c r="AT27" s="262"/>
    </row>
    <row r="28" spans="1:46" ht="16.5" x14ac:dyDescent="0.2">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481</v>
      </c>
      <c r="AP30" s="272"/>
      <c r="AQ30" s="273" t="s">
        <v>482</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483</v>
      </c>
      <c r="AQ31" s="279" t="s">
        <v>484</v>
      </c>
      <c r="AR31" s="280" t="s">
        <v>485</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503</v>
      </c>
      <c r="AL32" s="1131"/>
      <c r="AM32" s="1131"/>
      <c r="AN32" s="1132"/>
      <c r="AO32" s="312">
        <v>1209959</v>
      </c>
      <c r="AP32" s="312">
        <v>98060</v>
      </c>
      <c r="AQ32" s="313">
        <v>61308</v>
      </c>
      <c r="AR32" s="314">
        <v>59.9</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504</v>
      </c>
      <c r="AL33" s="1131"/>
      <c r="AM33" s="1131"/>
      <c r="AN33" s="1132"/>
      <c r="AO33" s="312" t="s">
        <v>489</v>
      </c>
      <c r="AP33" s="312" t="s">
        <v>489</v>
      </c>
      <c r="AQ33" s="313" t="s">
        <v>489</v>
      </c>
      <c r="AR33" s="314" t="s">
        <v>489</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505</v>
      </c>
      <c r="AL34" s="1131"/>
      <c r="AM34" s="1131"/>
      <c r="AN34" s="1132"/>
      <c r="AO34" s="312" t="s">
        <v>489</v>
      </c>
      <c r="AP34" s="312" t="s">
        <v>489</v>
      </c>
      <c r="AQ34" s="313" t="s">
        <v>489</v>
      </c>
      <c r="AR34" s="314" t="s">
        <v>489</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506</v>
      </c>
      <c r="AL35" s="1131"/>
      <c r="AM35" s="1131"/>
      <c r="AN35" s="1132"/>
      <c r="AO35" s="312">
        <v>201987</v>
      </c>
      <c r="AP35" s="312">
        <v>16370</v>
      </c>
      <c r="AQ35" s="313">
        <v>22520</v>
      </c>
      <c r="AR35" s="314">
        <v>-27.3</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507</v>
      </c>
      <c r="AL36" s="1131"/>
      <c r="AM36" s="1131"/>
      <c r="AN36" s="1132"/>
      <c r="AO36" s="312">
        <v>52434</v>
      </c>
      <c r="AP36" s="312">
        <v>4249</v>
      </c>
      <c r="AQ36" s="313">
        <v>5045</v>
      </c>
      <c r="AR36" s="314">
        <v>-15.8</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508</v>
      </c>
      <c r="AL37" s="1131"/>
      <c r="AM37" s="1131"/>
      <c r="AN37" s="1132"/>
      <c r="AO37" s="312" t="s">
        <v>489</v>
      </c>
      <c r="AP37" s="312" t="s">
        <v>489</v>
      </c>
      <c r="AQ37" s="313">
        <v>526</v>
      </c>
      <c r="AR37" s="314" t="s">
        <v>489</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509</v>
      </c>
      <c r="AL38" s="1134"/>
      <c r="AM38" s="1134"/>
      <c r="AN38" s="1135"/>
      <c r="AO38" s="315" t="s">
        <v>489</v>
      </c>
      <c r="AP38" s="315" t="s">
        <v>489</v>
      </c>
      <c r="AQ38" s="316">
        <v>11</v>
      </c>
      <c r="AR38" s="304" t="s">
        <v>489</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510</v>
      </c>
      <c r="AL39" s="1134"/>
      <c r="AM39" s="1134"/>
      <c r="AN39" s="1135"/>
      <c r="AO39" s="312">
        <v>-2517</v>
      </c>
      <c r="AP39" s="312">
        <v>-204</v>
      </c>
      <c r="AQ39" s="313">
        <v>-1559</v>
      </c>
      <c r="AR39" s="314">
        <v>-86.9</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511</v>
      </c>
      <c r="AL40" s="1131"/>
      <c r="AM40" s="1131"/>
      <c r="AN40" s="1132"/>
      <c r="AO40" s="312">
        <v>-886142</v>
      </c>
      <c r="AP40" s="312">
        <v>-71816</v>
      </c>
      <c r="AQ40" s="313">
        <v>-58872</v>
      </c>
      <c r="AR40" s="314">
        <v>22</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288</v>
      </c>
      <c r="AL41" s="1137"/>
      <c r="AM41" s="1137"/>
      <c r="AN41" s="1138"/>
      <c r="AO41" s="312">
        <v>575721</v>
      </c>
      <c r="AP41" s="312">
        <v>46659</v>
      </c>
      <c r="AQ41" s="313">
        <v>28979</v>
      </c>
      <c r="AR41" s="314">
        <v>61</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481</v>
      </c>
      <c r="AN49" s="1127" t="s">
        <v>514</v>
      </c>
      <c r="AO49" s="1128"/>
      <c r="AP49" s="1128"/>
      <c r="AQ49" s="1128"/>
      <c r="AR49" s="1129"/>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515</v>
      </c>
      <c r="AO50" s="329" t="s">
        <v>516</v>
      </c>
      <c r="AP50" s="330" t="s">
        <v>517</v>
      </c>
      <c r="AQ50" s="331" t="s">
        <v>518</v>
      </c>
      <c r="AR50" s="332" t="s">
        <v>519</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1900381</v>
      </c>
      <c r="AN51" s="334">
        <v>140187</v>
      </c>
      <c r="AO51" s="335">
        <v>-19</v>
      </c>
      <c r="AP51" s="336">
        <v>93492</v>
      </c>
      <c r="AQ51" s="337">
        <v>-13.6</v>
      </c>
      <c r="AR51" s="338">
        <v>-5.4</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1632804</v>
      </c>
      <c r="AN52" s="342">
        <v>120449</v>
      </c>
      <c r="AO52" s="343">
        <v>-22.3</v>
      </c>
      <c r="AP52" s="344">
        <v>53316</v>
      </c>
      <c r="AQ52" s="345">
        <v>6</v>
      </c>
      <c r="AR52" s="346">
        <v>-28.3</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1224542</v>
      </c>
      <c r="AN53" s="334">
        <v>92335</v>
      </c>
      <c r="AO53" s="335">
        <v>-34.1</v>
      </c>
      <c r="AP53" s="336">
        <v>94796</v>
      </c>
      <c r="AQ53" s="337">
        <v>1.4</v>
      </c>
      <c r="AR53" s="338">
        <v>-35.5</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1030766</v>
      </c>
      <c r="AN54" s="342">
        <v>77723</v>
      </c>
      <c r="AO54" s="343">
        <v>-35.5</v>
      </c>
      <c r="AP54" s="344">
        <v>55781</v>
      </c>
      <c r="AQ54" s="345">
        <v>4.5999999999999996</v>
      </c>
      <c r="AR54" s="346">
        <v>-40.1</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1235121</v>
      </c>
      <c r="AN55" s="334">
        <v>95332</v>
      </c>
      <c r="AO55" s="335">
        <v>3.2</v>
      </c>
      <c r="AP55" s="336">
        <v>85942</v>
      </c>
      <c r="AQ55" s="337">
        <v>-9.3000000000000007</v>
      </c>
      <c r="AR55" s="338">
        <v>12.5</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831749</v>
      </c>
      <c r="AN56" s="342">
        <v>64198</v>
      </c>
      <c r="AO56" s="343">
        <v>-17.399999999999999</v>
      </c>
      <c r="AP56" s="344">
        <v>48630</v>
      </c>
      <c r="AQ56" s="345">
        <v>-12.8</v>
      </c>
      <c r="AR56" s="346">
        <v>-4.5999999999999996</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959625</v>
      </c>
      <c r="AN57" s="334">
        <v>75794</v>
      </c>
      <c r="AO57" s="335">
        <v>-20.5</v>
      </c>
      <c r="AP57" s="336">
        <v>95007</v>
      </c>
      <c r="AQ57" s="337">
        <v>10.5</v>
      </c>
      <c r="AR57" s="338">
        <v>-31</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791918</v>
      </c>
      <c r="AN58" s="342">
        <v>62548</v>
      </c>
      <c r="AO58" s="343">
        <v>-2.6</v>
      </c>
      <c r="AP58" s="344">
        <v>48509</v>
      </c>
      <c r="AQ58" s="345">
        <v>-0.2</v>
      </c>
      <c r="AR58" s="346">
        <v>-2.4</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870649</v>
      </c>
      <c r="AN59" s="334">
        <v>70561</v>
      </c>
      <c r="AO59" s="335">
        <v>-6.9</v>
      </c>
      <c r="AP59" s="336">
        <v>98176</v>
      </c>
      <c r="AQ59" s="337">
        <v>3.3</v>
      </c>
      <c r="AR59" s="338">
        <v>-10.199999999999999</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625497</v>
      </c>
      <c r="AN60" s="342">
        <v>50693</v>
      </c>
      <c r="AO60" s="343">
        <v>-19</v>
      </c>
      <c r="AP60" s="344">
        <v>58489</v>
      </c>
      <c r="AQ60" s="345">
        <v>20.6</v>
      </c>
      <c r="AR60" s="346">
        <v>-39.6</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1238064</v>
      </c>
      <c r="AN61" s="349">
        <v>94842</v>
      </c>
      <c r="AO61" s="350">
        <v>-15.5</v>
      </c>
      <c r="AP61" s="351">
        <v>93483</v>
      </c>
      <c r="AQ61" s="352">
        <v>-1.5</v>
      </c>
      <c r="AR61" s="338">
        <v>-14</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982547</v>
      </c>
      <c r="AN62" s="342">
        <v>75122</v>
      </c>
      <c r="AO62" s="343">
        <v>-19.399999999999999</v>
      </c>
      <c r="AP62" s="344">
        <v>52945</v>
      </c>
      <c r="AQ62" s="345">
        <v>3.6</v>
      </c>
      <c r="AR62" s="346">
        <v>-23</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bR41Ga59nOEdPQ/6cc6oubMg1q5c8dMKmhyugR2fU4dYCaPDle5JzNY23lnIJWgLg/pIfu0w9huh8jRsCp/2Eg==" saltValue="b4BIS1TpblAT70yhNYJWJ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478</v>
      </c>
    </row>
    <row r="121" spans="125:125" ht="13.5" hidden="1" customHeight="1" x14ac:dyDescent="0.2">
      <c r="DU121" s="259"/>
    </row>
  </sheetData>
  <sheetProtection algorithmName="SHA-512" hashValue="NPZkSD0GzCgSN1g7OkasaMxOGvgCiBaAdmbNop6aGY4+4VSITjFW9ZV5uALqMcJCTmTbb6KjDmY8+56fgtNegg==" saltValue="DuyOYcJvU0/G6rnyTnOOj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478</v>
      </c>
    </row>
  </sheetData>
  <sheetProtection algorithmName="SHA-512" hashValue="68AOQ3Yxj+njtmozOcqgL8sAUqJJn4mB+MFPPLpcVUuFuZ8xNG6M0tCzMipUMn7eKWCMDj9BElToH7CrRHvmww==" saltValue="F3BYtztvDj5AeWFgr5dWl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rgb="FF92D050"/>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528</v>
      </c>
      <c r="G46" s="8" t="s">
        <v>529</v>
      </c>
      <c r="H46" s="8" t="s">
        <v>530</v>
      </c>
      <c r="I46" s="8" t="s">
        <v>531</v>
      </c>
      <c r="J46" s="9" t="s">
        <v>532</v>
      </c>
    </row>
    <row r="47" spans="2:10" ht="57.75" customHeight="1" x14ac:dyDescent="0.2">
      <c r="B47" s="10"/>
      <c r="C47" s="1139" t="s">
        <v>3</v>
      </c>
      <c r="D47" s="1139"/>
      <c r="E47" s="1140"/>
      <c r="F47" s="11">
        <v>53.77</v>
      </c>
      <c r="G47" s="12">
        <v>58.85</v>
      </c>
      <c r="H47" s="12">
        <v>63.7</v>
      </c>
      <c r="I47" s="12">
        <v>66.400000000000006</v>
      </c>
      <c r="J47" s="13">
        <v>64.09</v>
      </c>
    </row>
    <row r="48" spans="2:10" ht="57.75" customHeight="1" x14ac:dyDescent="0.2">
      <c r="B48" s="14"/>
      <c r="C48" s="1141" t="s">
        <v>4</v>
      </c>
      <c r="D48" s="1141"/>
      <c r="E48" s="1142"/>
      <c r="F48" s="15">
        <v>5.85</v>
      </c>
      <c r="G48" s="16">
        <v>3.46</v>
      </c>
      <c r="H48" s="16">
        <v>4.71</v>
      </c>
      <c r="I48" s="16">
        <v>4.88</v>
      </c>
      <c r="J48" s="17">
        <v>5.29</v>
      </c>
    </row>
    <row r="49" spans="2:10" ht="57.75" customHeight="1" thickBot="1" x14ac:dyDescent="0.25">
      <c r="B49" s="18"/>
      <c r="C49" s="1143" t="s">
        <v>5</v>
      </c>
      <c r="D49" s="1143"/>
      <c r="E49" s="1144"/>
      <c r="F49" s="19">
        <v>7.86</v>
      </c>
      <c r="G49" s="20">
        <v>5.94</v>
      </c>
      <c r="H49" s="20">
        <v>8.9499999999999993</v>
      </c>
      <c r="I49" s="20">
        <v>0.94</v>
      </c>
      <c r="J49" s="21" t="s">
        <v>533</v>
      </c>
    </row>
    <row r="50" spans="2:10" ht="13" x14ac:dyDescent="0.2"/>
  </sheetData>
  <sheetProtection algorithmName="SHA-512" hashValue="jovhH3Ydckj17d5O8hZQuLIYhmE96Mz/b/BVII3s9i55YF2977FOCE+ZS+4SRuEQSUsJxq1fjteewGhfWyigkg==" saltValue="detilp65Q7LNbrNyUtNiA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5" ma:contentTypeDescription="新しいドキュメントを作成します。" ma:contentTypeScope="" ma:versionID="077ad1fd1e23f8459e1bc86153651884">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e13c999c60dc4d3585d81a7b8420cdc9"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2fd559f5-1430-469a-a933-f673f9cf97d5}"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9521630-F7D5-474D-A1F3-7323AECA2E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37B4990-0075-4919-BE7B-6EA59EC28921}">
  <ds:schemaRefs>
    <ds:schemaRef ds:uri="http://schemas.microsoft.com/office/2006/metadata/properties"/>
    <ds:schemaRef ds:uri="http://schemas.microsoft.com/office/infopath/2007/PartnerControls"/>
    <ds:schemaRef ds:uri="1f739fab-6d78-413b-bdfb-b8e4b081b506"/>
    <ds:schemaRef ds:uri="0cfd19f7-9a31-48f1-a827-fb01c45dd146"/>
  </ds:schemaRefs>
</ds:datastoreItem>
</file>

<file path=customXml/itemProps3.xml><?xml version="1.0" encoding="utf-8"?>
<ds:datastoreItem xmlns:ds="http://schemas.openxmlformats.org/officeDocument/2006/customXml" ds:itemID="{34903251-2200-4729-8F56-81D564F15CB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2025-03-17T08:51:47Z</cp:lastPrinted>
  <dcterms:created xsi:type="dcterms:W3CDTF">2025-02-19T01:22:23Z</dcterms:created>
  <dcterms:modified xsi:type="dcterms:W3CDTF">2025-09-30T07:57:27Z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0x010100B3E7916579E48942A578B93BD249C02F</vt:lpwstr>
  </property>
  <property fmtid="{D5CDD505-2E9C-101B-9397-08002B2CF9AE}" pid="3" name="MediaServiceImageTags">
    <vt:lpwstr/>
  </property>
</Properties>
</file>