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88470D2A-A303-4A43-9AC1-28B365CCB224}"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88" i="12" l="1"/>
  <c r="AF74" i="12"/>
  <c r="AA74" i="12"/>
  <c r="Q74" i="12"/>
  <c r="V75" i="12"/>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E34" i="10"/>
  <c r="BE35" i="10" s="1"/>
  <c r="BE36" i="10" s="1"/>
  <c r="BW34" i="10" l="1"/>
  <c r="BW35" i="10" s="1"/>
  <c r="BW36" i="10" s="1"/>
  <c r="BW37" i="10" s="1"/>
  <c r="BW38" i="10" s="1"/>
  <c r="BW39" i="10" s="1"/>
  <c r="BW40" i="10" s="1"/>
  <c r="BW41" i="10" s="1"/>
  <c r="CO34" i="10" l="1"/>
</calcChain>
</file>

<file path=xl/sharedStrings.xml><?xml version="1.0" encoding="utf-8"?>
<sst xmlns="http://schemas.openxmlformats.org/spreadsheetml/2006/main" count="1169" uniqueCount="573">
  <si>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</si>
  <si>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</si>
  <si>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</si>
  <si>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</si>
  <si>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</si>
  <si>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</si>
  <si>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</si>
  <si>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</si>
  <si>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</si>
  <si>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</si>
  <si>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</si>
  <si>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</si>
  <si>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</si>
  <si>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</si>
  <si>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</si>
  <si>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</si>
  <si>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</si>
  <si>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</si>
  <si>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</si>
  <si>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</si>
  <si>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</si>
  <si>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</si>
  <si>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</si>
  <si>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</si>
  <si>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</si>
  <si>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</si>
  <si>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</si>
  <si>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</si>
  <si>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</si>
  <si>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</si>
  <si>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</si>
  <si>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</si>
  <si>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</si>
  <si>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</si>
  <si>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</si>
  <si>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</si>
  <si>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</si>
  <si>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</si>
  <si>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</si>
  <si>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</si>
  <si>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</si>
  <si>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</si>
  <si>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</si>
  <si>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</si>
  <si>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</si>
  <si>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</si>
  <si>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</si>
  <si>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</si>
  <si>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</si>
  <si>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</si>
  <si>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</si>
  <si>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</si>
  <si>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</si>
  <si>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</si>
  <si>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</si>
  <si>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</si>
  <si>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</si>
  <si>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</si>
  <si>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</si>
  <si>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</si>
  <si>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</si>
  <si>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</si>
  <si>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</si>
  <si>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</si>
  <si>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</si>
  <si>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</si>
  <si>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</si>
  <si>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</si>
  <si>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</si>
  <si>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</si>
  <si>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</si>
  <si>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</si>
  <si>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</si>
  <si>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</si>
  <si>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</si>
  <si>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</si>
  <si>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</si>
  <si>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</si>
  <si>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</si>
  <si>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</si>
  <si>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</si>
  <si>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</si>
  <si>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</si>
  <si>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</si>
  <si>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</si>
  <si>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</si>
  <si>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</si>
  <si>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</si>
  <si>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</si>
  <si>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</si>
  <si>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</si>
  <si>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</si>
  <si>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</si>
  <si>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</si>
  <si>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高山村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</si>
  <si>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</si>
  <si>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</si>
  <si>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</si>
  <si>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</si>
  <si>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</si>
  <si>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</si>
  <si>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</si>
  <si>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</si>
  <si>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</si>
  <si>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</si>
  <si>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</si>
  <si>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</si>
  <si>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</si>
  <si>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</si>
  <si>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</si>
  <si>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</si>
  <si>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</si>
  <si>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</si>
  <si>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</si>
  <si>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</si>
  <si>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</si>
  <si>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</si>
  <si>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</si>
  <si>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</si>
  <si>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</si>
  <si>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</si>
  <si>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</si>
  <si>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</si>
  <si>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</si>
  <si>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</si>
  <si>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</si>
  <si>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</si>
  <si>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</si>
  <si>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</si>
  <si>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</si>
  <si>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</si>
  <si>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</si>
  <si>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</si>
  <si>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</si>
  <si>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</si>
  <si>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</si>
  <si>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</si>
  <si>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</si>
  <si>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</si>
  <si>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</si>
  <si>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</si>
  <si>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</si>
  <si>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</si>
  <si>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</si>
  <si>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</si>
  <si>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</si>
  <si>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</si>
  <si>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</si>
  <si>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</si>
  <si>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</si>
  <si>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</si>
  <si>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</si>
  <si>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</si>
  <si>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</si>
  <si>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</si>
  <si>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</si>
  <si>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</si>
  <si>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</si>
  <si>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</si>
  <si>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</si>
  <si>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</si>
  <si>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</si>
  <si>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</si>
  <si>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</si>
  <si>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</si>
  <si>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</si>
  <si>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</si>
  <si>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</si>
  <si>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</si>
  <si>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</si>
  <si>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</si>
  <si>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</si>
  <si>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</si>
  <si>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</si>
  <si>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</si>
  <si>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</si>
  <si>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</si>
  <si>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</si>
  <si>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</si>
  <si>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</si>
  <si>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</si>
  <si>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</si>
  <si>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</si>
  <si>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</si>
  <si>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</si>
  <si>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</si>
  <si>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</si>
  <si>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</si>
  <si>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</si>
  <si>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</si>
  <si>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</si>
  <si>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</si>
  <si>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</si>
  <si>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</si>
  <si>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</si>
  <si>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</si>
  <si>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</si>
  <si>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</si>
  <si>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</si>
  <si>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</si>
  <si>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</si>
  <si>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</si>
  <si>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群馬県高山村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</si>
  <si>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</si>
  <si>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</si>
  <si>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</si>
  <si>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</si>
  <si>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</si>
  <si>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</si>
  <si>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</si>
  <si>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</si>
  <si>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</si>
  <si>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</si>
  <si>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</si>
  <si>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</si>
  <si>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</si>
  <si>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</si>
  <si>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</si>
  <si>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</si>
  <si>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</si>
  <si>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</si>
  <si>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</si>
  <si>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</si>
  <si>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</si>
  <si>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</si>
  <si>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</si>
  <si>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</si>
  <si>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</si>
  <si>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</si>
  <si>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</si>
  <si>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</si>
  <si>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</si>
  <si>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</si>
  <si>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</si>
  <si>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</si>
  <si>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</si>
  <si>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</si>
  <si>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</si>
  <si>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</si>
  <si>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</si>
  <si>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</si>
  <si>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</si>
  <si>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</si>
  <si>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</si>
  <si>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</si>
  <si>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</si>
  <si>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</si>
  <si>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</si>
  <si>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</si>
  <si>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</si>
  <si>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</si>
  <si>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</si>
  <si>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</si>
  <si>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</si>
  <si>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</si>
  <si>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</si>
  <si>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</si>
  <si>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</si>
  <si>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</si>
  <si>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</si>
  <si>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</si>
  <si>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</si>
  <si>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</si>
  <si>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</si>
  <si>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</si>
  <si>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</si>
  <si>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</si>
  <si>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</si>
  <si>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</si>
  <si>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</si>
  <si>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</si>
  <si>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</si>
  <si>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</si>
  <si>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</si>
  <si>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</si>
  <si>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</si>
  <si>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</si>
  <si>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</si>
  <si>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</si>
  <si>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</si>
  <si>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</si>
  <si>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</si>
  <si>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</si>
  <si>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</si>
  <si>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</si>
  <si>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</si>
  <si>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</si>
  <si>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</si>
  <si>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</si>
  <si>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</si>
  <si>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</si>
  <si>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</si>
  <si>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</si>
  <si>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</si>
  <si>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</si>
  <si>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</si>
  <si>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</si>
  <si>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</si>
  <si>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</si>
  <si>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</si>
  <si>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</si>
  <si>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</si>
  <si>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</si>
  <si>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</si>
  <si>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</si>
  <si>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</si>
  <si>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</si>
  <si>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</si>
  <si>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</si>
  <si>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</si>
  <si>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</si>
  <si>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</si>
  <si>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</si>
  <si>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</si>
  <si>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</si>
  <si>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</si>
  <si>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</si>
  <si>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</si>
  <si>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</si>
  <si>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</si>
  <si>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</si>
  <si>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</si>
  <si>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</si>
  <si>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</si>
  <si>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</si>
  <si>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</si>
  <si>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</si>
  <si>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</si>
  <si>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</si>
  <si>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</si>
  <si>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宅地造成</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</si>
  <si>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</si>
  <si>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</si>
  <si>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</si>
  <si>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</si>
  <si>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</si>
  <si>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</si>
  <si>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</si>
  <si>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</si>
  <si>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</si>
  <si>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</si>
  <si>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</si>
  <si>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</si>
  <si>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</si>
  <si>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</si>
  <si>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</si>
  <si>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</si>
  <si>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</si>
  <si>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</si>
  <si>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</si>
  <si>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</si>
  <si>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</si>
  <si>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</si>
  <si>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群馬県高山村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</si>
  <si>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</si>
  <si>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</si>
  <si>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</si>
  <si>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</si>
  <si>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</si>
  <si>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</si>
  <si>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</si>
  <si>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</si>
  <si>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</si>
  <si>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</si>
  <si>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</si>
  <si>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</si>
  <si>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</si>
  <si>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</si>
  <si>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</si>
  <si>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</si>
  <si>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</si>
  <si>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</si>
  <si>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</si>
  <si>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</si>
  <si>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農業用水事業特別会計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</si>
  <si>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</si>
  <si>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</si>
  <si>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</si>
  <si>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</si>
  <si>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</si>
  <si>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</si>
  <si>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</si>
  <si>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</si>
  <si>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</si>
  <si>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</si>
  <si>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</si>
  <si>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</si>
  <si>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</si>
  <si>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</si>
  <si>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</si>
  <si>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</si>
  <si>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</si>
  <si>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</si>
  <si>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水をきれいにする事業特別会計</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</si>
  <si>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</si>
  <si>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</si>
  <si>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</si>
  <si>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</si>
  <si>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</si>
  <si>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</si>
  <si>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</si>
  <si>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</si>
  <si>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</si>
  <si>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</si>
  <si>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</si>
  <si>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</si>
  <si>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</si>
  <si>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</si>
  <si>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</si>
  <si>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</si>
  <si>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</si>
  <si>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</si>
  <si>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</si>
  <si>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</si>
  <si>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</si>
  <si>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</si>
  <si>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</si>
  <si>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</si>
  <si>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</si>
  <si>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</si>
  <si>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</si>
  <si>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</si>
  <si>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</si>
  <si>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</si>
  <si>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</si>
  <si>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</si>
  <si>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</si>
  <si>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</si>
  <si>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</si>
  <si>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</si>
  <si>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</si>
  <si>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</si>
  <si>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</si>
  <si>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</si>
  <si>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</si>
  <si>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</si>
  <si>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</si>
  <si>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</si>
  <si>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</si>
  <si>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</si>
  <si>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</si>
  <si>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</si>
  <si>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</si>
  <si>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</si>
  <si>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</si>
  <si>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</si>
  <si>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</si>
  <si>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</si>
  <si>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</si>
  <si>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</si>
  <si>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</si>
  <si>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</si>
  <si>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</si>
  <si>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</si>
  <si>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</si>
  <si>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</si>
  <si>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</si>
  <si>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</si>
  <si>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</si>
  <si>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</si>
  <si>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</si>
  <si>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</si>
  <si>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</si>
  <si>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</si>
  <si>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</si>
  <si>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</si>
  <si>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</si>
  <si>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</si>
  <si>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</si>
  <si>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</si>
  <si>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</si>
  <si>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</si>
  <si>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</si>
  <si>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</si>
  <si>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</si>
  <si>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</si>
  <si>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</si>
  <si>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</si>
  <si>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</si>
  <si>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</si>
  <si>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</si>
  <si>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</si>
  <si>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</si>
  <si>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</si>
  <si>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</si>
  <si>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</si>
  <si>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</si>
  <si>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</si>
  <si>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</si>
  <si>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</si>
  <si>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</si>
  <si>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</si>
  <si>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</si>
  <si>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</si>
  <si>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</si>
  <si>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</si>
  <si>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</si>
  <si>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</si>
  <si>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</si>
  <si>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</si>
  <si>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</si>
  <si>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</si>
  <si>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</si>
  <si>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</si>
  <si>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</si>
  <si>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</si>
  <si>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</si>
  <si>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</si>
  <si>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</si>
  <si>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</si>
  <si>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</si>
  <si>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</si>
  <si>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</si>
  <si>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</si>
  <si>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</si>
  <si>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</si>
  <si>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</si>
  <si>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</si>
  <si>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</si>
  <si>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</si>
  <si>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</si>
  <si>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</si>
  <si>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</si>
  <si>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</si>
  <si>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</si>
  <si>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</si>
  <si>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</si>
  <si>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</si>
  <si>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</si>
  <si>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</si>
  <si>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26.69</t>
  </si>
  <si>
    <t>▲ 4.78</t>
  </si>
  <si>
    <t>一般会計</t>
  </si>
  <si>
    <t>介護保険特別会計</t>
  </si>
  <si>
    <t>土地開発事業特別会計</t>
  </si>
  <si>
    <t>水をきれいにする事業特別会計</t>
  </si>
  <si>
    <t>国民健康保険特別会計</t>
  </si>
  <si>
    <t>後期高齢者医療特別会計</t>
  </si>
  <si>
    <t>農業用水事業特別会計</t>
  </si>
  <si>
    <t>簡易水道事業特別会計</t>
  </si>
  <si>
    <t>その他会計（赤字）</t>
  </si>
  <si>
    <t>その他会計（黒字）</t>
  </si>
  <si>
    <t>R01</t>
    <phoneticPr fontId="5"/>
  </si>
  <si>
    <t>R02</t>
    <phoneticPr fontId="5"/>
  </si>
  <si>
    <t>R03</t>
    <phoneticPr fontId="5"/>
  </si>
  <si>
    <t>R04</t>
    <phoneticPr fontId="5"/>
  </si>
  <si>
    <t>R05</t>
    <phoneticPr fontId="5"/>
  </si>
  <si>
    <t>たかやま振興公社</t>
    <rPh sb="4" eb="8">
      <t>シンコウコウシャ</t>
    </rPh>
    <phoneticPr fontId="2"/>
  </si>
  <si>
    <t>吾妻東部衛生施設組合</t>
  </si>
  <si>
    <t>吾妻広域町村圏振興整備組合（一般会計）</t>
  </si>
  <si>
    <t>吾妻広域町村圏振興整備組合（病院事業）</t>
  </si>
  <si>
    <t>群馬県後期高齢者医療広域連合（一般会計）</t>
  </si>
  <si>
    <t>群馬県後期高齢者医療広域連合（事業会計）</t>
  </si>
  <si>
    <t>群馬県市町村総合事務組合</t>
  </si>
  <si>
    <t>群馬県市町村会館管理組合</t>
  </si>
  <si>
    <t>吾妻環境施設組合</t>
  </si>
  <si>
    <t>　　　　－</t>
  </si>
  <si>
    <t>農業用水水源施設等管理基金</t>
  </si>
  <si>
    <t>庁舎建設等基金</t>
  </si>
  <si>
    <t>農業振興基金</t>
  </si>
  <si>
    <t>飲料水水源施設等管理基金</t>
  </si>
  <si>
    <t>社会福祉事業基金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</si>
  <si>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</si>
  <si>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</si>
  <si>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算定されていないため、分析ができないが、今後の大型投資事業などにより将来負担額は増加が見込まれており、充当可能財源も増加しているものの、将来的な財政悪化が生じないよう健全な財政運営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</si>
  <si>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</si>
  <si>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</si>
  <si>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</si>
  <si>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</si>
  <si>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</si>
  <si>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</si>
  <si>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類似団体と比較してやや高い水準にあり、近年の大型投資事業に係る起債の償還が令和2年度から本格的に始まったため、実質公債費比率は上昇していくこととなる。臨時財政対策債の償還完了が続くが、令和４年度から始まった過疎対策事業債の償還が令和８年度より予定されていることや、今後も大型の投資事業が予定されているため、世代間負担の公平化と公債費負担の中長期的な観点から、適正な起債に努めていく。</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</si>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</sst>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0BCC8C0-CC9D-480F-8A3B-E586E82C784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C8D7-48AA-BAFC-3413B52D0D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163480</c:v>
                </c:pt>
                <c:pt idx="1">
                  <c:v>269373</c:v>
                </c:pt>
                <c:pt idx="2">
                  <c:v>222708</c:v>
                </c:pt>
                <c:pt idx="3">
                  <c:v>126166</c:v>
                </c:pt>
                <c:pt idx="4">
                  <c:v>92238</c:v>
                </c:pt>
              </c:numCache>
            </c:numRef>
          </c:val>
          <c:smooth val="0"/>
          <c:extLst>
            <c:ext xmlns:c16="http://schemas.microsoft.com/office/drawing/2014/chart" uri="{C3380CC4-5D6E-409C-BE32-E72D297353CC}">
              <c16:uniqueId val="{00000001-C8D7-48AA-BAFC-3413B52D0DE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6.12</c:v>
                </c:pt>
                <c:pt idx="1">
                  <c:v>6.13</c:v>
                </c:pt>
                <c:pt idx="2">
                  <c:v>7.99</c:v>
                </c:pt>
                <c:pt idx="3">
                  <c:v>5.74</c:v>
                </c:pt>
                <c:pt idx="4">
                  <c:v>7.72</c:v>
                </c:pt>
              </c:numCache>
            </c:numRef>
          </c:val>
          <c:extLst>
            <c:ext xmlns:c16="http://schemas.microsoft.com/office/drawing/2014/chart" uri="{C3380CC4-5D6E-409C-BE32-E72D297353CC}">
              <c16:uniqueId val="{00000000-133B-45D1-AC41-E7CB37ABDC9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72.47</c:v>
                </c:pt>
                <c:pt idx="1">
                  <c:v>62.12</c:v>
                </c:pt>
                <c:pt idx="2">
                  <c:v>53.65</c:v>
                </c:pt>
                <c:pt idx="3">
                  <c:v>58.92</c:v>
                </c:pt>
                <c:pt idx="4">
                  <c:v>60.33</c:v>
                </c:pt>
              </c:numCache>
            </c:numRef>
          </c:val>
          <c:extLst>
            <c:ext xmlns:c16="http://schemas.microsoft.com/office/drawing/2014/chart" uri="{C3380CC4-5D6E-409C-BE32-E72D297353CC}">
              <c16:uniqueId val="{00000001-133B-45D1-AC41-E7CB37ABDC9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-26.69</c:v>
                </c:pt>
                <c:pt idx="1">
                  <c:v>-4.78</c:v>
                </c:pt>
                <c:pt idx="2">
                  <c:v>3.19</c:v>
                </c:pt>
                <c:pt idx="3">
                  <c:v>1.06</c:v>
                </c:pt>
                <c:pt idx="4">
                  <c:v>3.11</c:v>
                </c:pt>
              </c:numCache>
            </c:numRef>
          </c:val>
          <c:smooth val="0"/>
          <c:extLst>
            <c:ext xmlns:c16="http://schemas.microsoft.com/office/drawing/2014/chart" uri="{C3380CC4-5D6E-409C-BE32-E72D297353CC}">
              <c16:uniqueId val="{00000002-133B-45D1-AC41-E7CB37ABDC9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9F-4357-93F3-383E142B9CC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9F-4357-93F3-383E142B9CC3}"/>
            </c:ext>
          </c:extLst>
        </c:ser>
        <c:ser>
          <c:idx val="2"/>
          <c:order val="2"/>
          <c:tx>
            <c:strRef>
              <c:f>データシート!$A$29</c:f>
              <c:strCache>
                <c:ptCount val="1"/>
                <c:pt idx="0">
                  <c:v>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0.26</c:v>
                </c:pt>
                <c:pt idx="2">
                  <c:v>#N/A</c:v>
                </c:pt>
                <c:pt idx="3">
                  <c:v>0.37</c:v>
                </c:pt>
                <c:pt idx="4">
                  <c:v>#N/A</c:v>
                </c:pt>
                <c:pt idx="5">
                  <c:v>0.3</c:v>
                </c:pt>
                <c:pt idx="6">
                  <c:v>#N/A</c:v>
                </c:pt>
                <c:pt idx="7">
                  <c:v>0.31</c:v>
                </c:pt>
                <c:pt idx="8">
                  <c:v>#N/A</c:v>
                </c:pt>
                <c:pt idx="9">
                  <c:v>0.02</c:v>
                </c:pt>
              </c:numCache>
            </c:numRef>
          </c:val>
          <c:extLst>
            <c:ext xmlns:c16="http://schemas.microsoft.com/office/drawing/2014/chart" uri="{C3380CC4-5D6E-409C-BE32-E72D297353CC}">
              <c16:uniqueId val="{00000002-9B9F-4357-93F3-383E142B9CC3}"/>
            </c:ext>
          </c:extLst>
        </c:ser>
        <c:ser>
          <c:idx val="3"/>
          <c:order val="3"/>
          <c:tx>
            <c:strRef>
              <c:f>データシート!$A$30</c:f>
              <c:strCache>
                <c:ptCount val="1"/>
                <c:pt idx="0">
                  <c:v>農業用水事業特別会計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0.06</c:v>
                </c:pt>
                <c:pt idx="2">
                  <c:v>#N/A</c:v>
                </c:pt>
                <c:pt idx="3">
                  <c:v>0.03</c:v>
                </c:pt>
                <c:pt idx="4">
                  <c:v>#N/A</c:v>
                </c:pt>
                <c:pt idx="5">
                  <c:v>0.02</c:v>
                </c:pt>
                <c:pt idx="6">
                  <c:v>#N/A</c:v>
                </c:pt>
                <c:pt idx="7">
                  <c:v>0.11</c:v>
                </c:pt>
                <c:pt idx="8">
                  <c:v>#N/A</c:v>
                </c:pt>
                <c:pt idx="9">
                  <c:v>0.03</c:v>
                </c:pt>
              </c:numCache>
            </c:numRef>
          </c:val>
          <c:extLst>
            <c:ext xmlns:c16="http://schemas.microsoft.com/office/drawing/2014/chart" uri="{C3380CC4-5D6E-409C-BE32-E72D297353CC}">
              <c16:uniqueId val="{00000003-9B9F-4357-93F3-383E142B9CC3}"/>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0.08</c:v>
                </c:pt>
                <c:pt idx="2">
                  <c:v>#N/A</c:v>
                </c:pt>
                <c:pt idx="3">
                  <c:v>0.08</c:v>
                </c:pt>
                <c:pt idx="4">
                  <c:v>#N/A</c:v>
                </c:pt>
                <c:pt idx="5">
                  <c:v>7.0000000000000007E-2</c:v>
                </c:pt>
                <c:pt idx="6">
                  <c:v>#N/A</c:v>
                </c:pt>
                <c:pt idx="7">
                  <c:v>0.06</c:v>
                </c:pt>
                <c:pt idx="8">
                  <c:v>#N/A</c:v>
                </c:pt>
                <c:pt idx="9">
                  <c:v>0.05</c:v>
                </c:pt>
              </c:numCache>
            </c:numRef>
          </c:val>
          <c:extLst>
            <c:ext xmlns:c16="http://schemas.microsoft.com/office/drawing/2014/chart" uri="{C3380CC4-5D6E-409C-BE32-E72D297353CC}">
              <c16:uniqueId val="{00000004-9B9F-4357-93F3-383E142B9CC3}"/>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1.04</c:v>
                </c:pt>
                <c:pt idx="2">
                  <c:v>#N/A</c:v>
                </c:pt>
                <c:pt idx="3">
                  <c:v>0.92</c:v>
                </c:pt>
                <c:pt idx="4">
                  <c:v>#N/A</c:v>
                </c:pt>
                <c:pt idx="5">
                  <c:v>0.61</c:v>
                </c:pt>
                <c:pt idx="6">
                  <c:v>#N/A</c:v>
                </c:pt>
                <c:pt idx="7">
                  <c:v>0.24</c:v>
                </c:pt>
                <c:pt idx="8">
                  <c:v>#N/A</c:v>
                </c:pt>
                <c:pt idx="9">
                  <c:v>0.11</c:v>
                </c:pt>
              </c:numCache>
            </c:numRef>
          </c:val>
          <c:extLst>
            <c:ext xmlns:c16="http://schemas.microsoft.com/office/drawing/2014/chart" uri="{C3380CC4-5D6E-409C-BE32-E72D297353CC}">
              <c16:uniqueId val="{00000005-9B9F-4357-93F3-383E142B9CC3}"/>
            </c:ext>
          </c:extLst>
        </c:ser>
        <c:ser>
          <c:idx val="6"/>
          <c:order val="6"/>
          <c:tx>
            <c:strRef>
              <c:f>データシート!$A$33</c:f>
              <c:strCache>
                <c:ptCount val="1"/>
                <c:pt idx="0">
                  <c:v>水をきれいにする事業特別会計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0.36</c:v>
                </c:pt>
                <c:pt idx="2">
                  <c:v>#N/A</c:v>
                </c:pt>
                <c:pt idx="3">
                  <c:v>0.57999999999999996</c:v>
                </c:pt>
                <c:pt idx="4">
                  <c:v>#N/A</c:v>
                </c:pt>
                <c:pt idx="5">
                  <c:v>0.31</c:v>
                </c:pt>
                <c:pt idx="6">
                  <c:v>#N/A</c:v>
                </c:pt>
                <c:pt idx="7">
                  <c:v>0.25</c:v>
                </c:pt>
                <c:pt idx="8">
                  <c:v>#N/A</c:v>
                </c:pt>
                <c:pt idx="9">
                  <c:v>0.27</c:v>
                </c:pt>
              </c:numCache>
            </c:numRef>
          </c:val>
          <c:extLst>
            <c:ext xmlns:c16="http://schemas.microsoft.com/office/drawing/2014/chart" uri="{C3380CC4-5D6E-409C-BE32-E72D297353CC}">
              <c16:uniqueId val="{00000006-9B9F-4357-93F3-383E142B9CC3}"/>
            </c:ext>
          </c:extLst>
        </c:ser>
        <c:ser>
          <c:idx val="7"/>
          <c:order val="7"/>
          <c:tx>
            <c:strRef>
              <c:f>データシート!$A$34</c:f>
              <c:strCache>
                <c:ptCount val="1"/>
                <c:pt idx="0">
                  <c:v>土地開発事業特別会計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0.06</c:v>
                </c:pt>
                <c:pt idx="2">
                  <c:v>#N/A</c:v>
                </c:pt>
                <c:pt idx="3">
                  <c:v>0.05</c:v>
                </c:pt>
                <c:pt idx="4">
                  <c:v>#N/A</c:v>
                </c:pt>
                <c:pt idx="5">
                  <c:v>0.68</c:v>
                </c:pt>
                <c:pt idx="6">
                  <c:v>#N/A</c:v>
                </c:pt>
                <c:pt idx="7">
                  <c:v>0.88</c:v>
                </c:pt>
                <c:pt idx="8">
                  <c:v>#N/A</c:v>
                </c:pt>
                <c:pt idx="9">
                  <c:v>0.78</c:v>
                </c:pt>
              </c:numCache>
            </c:numRef>
          </c:val>
          <c:extLst>
            <c:ext xmlns:c16="http://schemas.microsoft.com/office/drawing/2014/chart" uri="{C3380CC4-5D6E-409C-BE32-E72D297353CC}">
              <c16:uniqueId val="{00000007-9B9F-4357-93F3-383E142B9CC3}"/>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1.53</c:v>
                </c:pt>
                <c:pt idx="2">
                  <c:v>#N/A</c:v>
                </c:pt>
                <c:pt idx="3">
                  <c:v>1.37</c:v>
                </c:pt>
                <c:pt idx="4">
                  <c:v>#N/A</c:v>
                </c:pt>
                <c:pt idx="5">
                  <c:v>1.1299999999999999</c:v>
                </c:pt>
                <c:pt idx="6">
                  <c:v>#N/A</c:v>
                </c:pt>
                <c:pt idx="7">
                  <c:v>1.36</c:v>
                </c:pt>
                <c:pt idx="8">
                  <c:v>#N/A</c:v>
                </c:pt>
                <c:pt idx="9">
                  <c:v>1.83</c:v>
                </c:pt>
              </c:numCache>
            </c:numRef>
          </c:val>
          <c:extLst>
            <c:ext xmlns:c16="http://schemas.microsoft.com/office/drawing/2014/chart" uri="{C3380CC4-5D6E-409C-BE32-E72D297353CC}">
              <c16:uniqueId val="{00000008-9B9F-4357-93F3-383E142B9CC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6.05</c:v>
                </c:pt>
                <c:pt idx="2">
                  <c:v>#N/A</c:v>
                </c:pt>
                <c:pt idx="3">
                  <c:v>6.1</c:v>
                </c:pt>
                <c:pt idx="4">
                  <c:v>#N/A</c:v>
                </c:pt>
                <c:pt idx="5">
                  <c:v>7.96</c:v>
                </c:pt>
                <c:pt idx="6">
                  <c:v>#N/A</c:v>
                </c:pt>
                <c:pt idx="7">
                  <c:v>5.62</c:v>
                </c:pt>
                <c:pt idx="8">
                  <c:v>#N/A</c:v>
                </c:pt>
                <c:pt idx="9">
                  <c:v>7.68</c:v>
                </c:pt>
              </c:numCache>
            </c:numRef>
          </c:val>
          <c:extLst>
            <c:ext xmlns:c16="http://schemas.microsoft.com/office/drawing/2014/chart" uri="{C3380CC4-5D6E-409C-BE32-E72D297353CC}">
              <c16:uniqueId val="{00000009-9B9F-4357-93F3-383E142B9CC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162</c:v>
                </c:pt>
                <c:pt idx="5">
                  <c:v>161</c:v>
                </c:pt>
                <c:pt idx="8">
                  <c:v>164</c:v>
                </c:pt>
                <c:pt idx="11">
                  <c:v>163</c:v>
                </c:pt>
                <c:pt idx="14">
                  <c:v>166</c:v>
                </c:pt>
              </c:numCache>
            </c:numRef>
          </c:val>
          <c:extLst>
            <c:ext xmlns:c16="http://schemas.microsoft.com/office/drawing/2014/chart" uri="{C3380CC4-5D6E-409C-BE32-E72D297353CC}">
              <c16:uniqueId val="{00000000-21E6-46C3-8291-14F1786285E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E6-46C3-8291-14F1786285E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1E6-46C3-8291-14F1786285E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11</c:v>
                </c:pt>
                <c:pt idx="3">
                  <c:v>11</c:v>
                </c:pt>
                <c:pt idx="6">
                  <c:v>14</c:v>
                </c:pt>
                <c:pt idx="9">
                  <c:v>15</c:v>
                </c:pt>
                <c:pt idx="12">
                  <c:v>11</c:v>
                </c:pt>
              </c:numCache>
            </c:numRef>
          </c:val>
          <c:extLst>
            <c:ext xmlns:c16="http://schemas.microsoft.com/office/drawing/2014/chart" uri="{C3380CC4-5D6E-409C-BE32-E72D297353CC}">
              <c16:uniqueId val="{00000003-21E6-46C3-8291-14F1786285E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c:v>
                </c:pt>
                <c:pt idx="3">
                  <c:v>90</c:v>
                </c:pt>
                <c:pt idx="6">
                  <c:v>85</c:v>
                </c:pt>
                <c:pt idx="9">
                  <c:v>83</c:v>
                </c:pt>
                <c:pt idx="12">
                  <c:v>83</c:v>
                </c:pt>
              </c:numCache>
            </c:numRef>
          </c:val>
          <c:extLst>
            <c:ext xmlns:c16="http://schemas.microsoft.com/office/drawing/2014/chart" uri="{C3380CC4-5D6E-409C-BE32-E72D297353CC}">
              <c16:uniqueId val="{00000004-21E6-46C3-8291-14F1786285E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E6-46C3-8291-14F1786285E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E6-46C3-8291-14F1786285E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137</c:v>
                </c:pt>
                <c:pt idx="3">
                  <c:v>189</c:v>
                </c:pt>
                <c:pt idx="6">
                  <c:v>216</c:v>
                </c:pt>
                <c:pt idx="9">
                  <c:v>220</c:v>
                </c:pt>
                <c:pt idx="12">
                  <c:v>221</c:v>
                </c:pt>
              </c:numCache>
            </c:numRef>
          </c:val>
          <c:extLst>
            <c:ext xmlns:c16="http://schemas.microsoft.com/office/drawing/2014/chart" uri="{C3380CC4-5D6E-409C-BE32-E72D297353CC}">
              <c16:uniqueId val="{00000007-21E6-46C3-8291-14F1786285E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82</c:v>
                </c:pt>
                <c:pt idx="2">
                  <c:v>#N/A</c:v>
                </c:pt>
                <c:pt idx="3">
                  <c:v>#N/A</c:v>
                </c:pt>
                <c:pt idx="4">
                  <c:v>129</c:v>
                </c:pt>
                <c:pt idx="5">
                  <c:v>#N/A</c:v>
                </c:pt>
                <c:pt idx="6">
                  <c:v>#N/A</c:v>
                </c:pt>
                <c:pt idx="7">
                  <c:v>151</c:v>
                </c:pt>
                <c:pt idx="8">
                  <c:v>#N/A</c:v>
                </c:pt>
                <c:pt idx="9">
                  <c:v>#N/A</c:v>
                </c:pt>
                <c:pt idx="10">
                  <c:v>155</c:v>
                </c:pt>
                <c:pt idx="11">
                  <c:v>#N/A</c:v>
                </c:pt>
                <c:pt idx="12">
                  <c:v>#N/A</c:v>
                </c:pt>
                <c:pt idx="13">
                  <c:v>149</c:v>
                </c:pt>
                <c:pt idx="14">
                  <c:v>#N/A</c:v>
                </c:pt>
              </c:numCache>
            </c:numRef>
          </c:val>
          <c:smooth val="0"/>
          <c:extLst>
            <c:ext xmlns:c16="http://schemas.microsoft.com/office/drawing/2014/chart" uri="{C3380CC4-5D6E-409C-BE32-E72D297353CC}">
              <c16:uniqueId val="{00000008-21E6-46C3-8291-14F1786285E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1967</c:v>
                </c:pt>
                <c:pt idx="5">
                  <c:v>1972</c:v>
                </c:pt>
                <c:pt idx="8">
                  <c:v>1934</c:v>
                </c:pt>
                <c:pt idx="11">
                  <c:v>1864</c:v>
                </c:pt>
                <c:pt idx="14">
                  <c:v>1802</c:v>
                </c:pt>
              </c:numCache>
            </c:numRef>
          </c:val>
          <c:extLst>
            <c:ext xmlns:c16="http://schemas.microsoft.com/office/drawing/2014/chart" uri="{C3380CC4-5D6E-409C-BE32-E72D297353CC}">
              <c16:uniqueId val="{00000000-E229-4542-A2F4-43A70FC8FFB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E229-4542-A2F4-43A70FC8FFB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3869</c:v>
                </c:pt>
                <c:pt idx="5">
                  <c:v>3806</c:v>
                </c:pt>
                <c:pt idx="8">
                  <c:v>3913</c:v>
                </c:pt>
                <c:pt idx="11">
                  <c:v>4109</c:v>
                </c:pt>
                <c:pt idx="14">
                  <c:v>4189</c:v>
                </c:pt>
              </c:numCache>
            </c:numRef>
          </c:val>
          <c:extLst>
            <c:ext xmlns:c16="http://schemas.microsoft.com/office/drawing/2014/chart" uri="{C3380CC4-5D6E-409C-BE32-E72D297353CC}">
              <c16:uniqueId val="{00000002-E229-4542-A2F4-43A70FC8FFB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29-4542-A2F4-43A70FC8FFB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229-4542-A2F4-43A70FC8FFB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29-4542-A2F4-43A70FC8FFB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576</c:v>
                </c:pt>
                <c:pt idx="3">
                  <c:v>568</c:v>
                </c:pt>
                <c:pt idx="6">
                  <c:v>553</c:v>
                </c:pt>
                <c:pt idx="9">
                  <c:v>547</c:v>
                </c:pt>
                <c:pt idx="12">
                  <c:v>524</c:v>
                </c:pt>
              </c:numCache>
            </c:numRef>
          </c:val>
          <c:extLst>
            <c:ext xmlns:c16="http://schemas.microsoft.com/office/drawing/2014/chart" uri="{C3380CC4-5D6E-409C-BE32-E72D297353CC}">
              <c16:uniqueId val="{00000006-E229-4542-A2F4-43A70FC8FFB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69</c:v>
                </c:pt>
                <c:pt idx="3">
                  <c:v>87</c:v>
                </c:pt>
                <c:pt idx="6">
                  <c:v>74</c:v>
                </c:pt>
                <c:pt idx="9">
                  <c:v>71</c:v>
                </c:pt>
                <c:pt idx="12">
                  <c:v>61</c:v>
                </c:pt>
              </c:numCache>
            </c:numRef>
          </c:val>
          <c:extLst>
            <c:ext xmlns:c16="http://schemas.microsoft.com/office/drawing/2014/chart" uri="{C3380CC4-5D6E-409C-BE32-E72D297353CC}">
              <c16:uniqueId val="{00000007-E229-4542-A2F4-43A70FC8FFB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1066</c:v>
                </c:pt>
                <c:pt idx="3">
                  <c:v>991</c:v>
                </c:pt>
                <c:pt idx="6">
                  <c:v>961</c:v>
                </c:pt>
                <c:pt idx="9">
                  <c:v>685</c:v>
                </c:pt>
                <c:pt idx="12">
                  <c:v>826</c:v>
                </c:pt>
              </c:numCache>
            </c:numRef>
          </c:val>
          <c:extLst>
            <c:ext xmlns:c16="http://schemas.microsoft.com/office/drawing/2014/chart" uri="{C3380CC4-5D6E-409C-BE32-E72D297353CC}">
              <c16:uniqueId val="{00000008-E229-4542-A2F4-43A70FC8FFB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229-4542-A2F4-43A70FC8FFB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1749</c:v>
                </c:pt>
                <c:pt idx="3">
                  <c:v>1863</c:v>
                </c:pt>
                <c:pt idx="6">
                  <c:v>1846</c:v>
                </c:pt>
                <c:pt idx="9">
                  <c:v>1749</c:v>
                </c:pt>
                <c:pt idx="12">
                  <c:v>1685</c:v>
                </c:pt>
              </c:numCache>
            </c:numRef>
          </c:val>
          <c:extLst>
            <c:ext xmlns:c16="http://schemas.microsoft.com/office/drawing/2014/chart" uri="{C3380CC4-5D6E-409C-BE32-E72D297353CC}">
              <c16:uniqueId val="{0000000A-E229-4542-A2F4-43A70FC8FFB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229-4542-A2F4-43A70FC8FFB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1155</c:v>
                </c:pt>
                <c:pt idx="1">
                  <c:v>1230</c:v>
                </c:pt>
                <c:pt idx="2">
                  <c:v>1252</c:v>
                </c:pt>
              </c:numCache>
            </c:numRef>
          </c:val>
          <c:extLst>
            <c:ext xmlns:c16="http://schemas.microsoft.com/office/drawing/2014/chart" uri="{C3380CC4-5D6E-409C-BE32-E72D297353CC}">
              <c16:uniqueId val="{00000000-50F6-4FFA-B628-28C97EE3ED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170</c:v>
                </c:pt>
                <c:pt idx="1">
                  <c:v>170</c:v>
                </c:pt>
                <c:pt idx="2">
                  <c:v>190</c:v>
                </c:pt>
              </c:numCache>
            </c:numRef>
          </c:val>
          <c:extLst>
            <c:ext xmlns:c16="http://schemas.microsoft.com/office/drawing/2014/chart" uri="{C3380CC4-5D6E-409C-BE32-E72D297353CC}">
              <c16:uniqueId val="{00000001-50F6-4FFA-B628-28C97EE3ED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2326</c:v>
                </c:pt>
                <c:pt idx="1">
                  <c:v>2435</c:v>
                </c:pt>
                <c:pt idx="2">
                  <c:v>2448</c:v>
                </c:pt>
              </c:numCache>
            </c:numRef>
          </c:val>
          <c:extLst>
            <c:ext xmlns:c16="http://schemas.microsoft.com/office/drawing/2014/chart" uri="{C3380CC4-5D6E-409C-BE32-E72D297353CC}">
              <c16:uniqueId val="{00000002-50F6-4FFA-B628-28C97EE3ED9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{F0F171E7-30AE-4AAE-B769-58CEDF179224}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2C3-48B3-B5D1-3F9E970D5C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{32CC2DB3-DD46-4DF7-89CB-2A6C1DCEFA85}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2C3-48B3-B5D1-3F9E970D5C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{4B684E97-B481-4AF7-AAD3-46481AED218C}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2C3-48B3-B5D1-3F9E970D5C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{70D6B592-A438-4630-92B8-4E8B63959EBF}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2C3-48B3-B5D1-3F9E970D5C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{6E3AFECD-6272-4B38-9EF8-87D6115B5166}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2C3-48B3-B5D1-3F9E970D5CE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{E461E9CC-971C-4C2A-847C-1C60B22C92F6}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2C3-48B3-B5D1-3F9E970D5CE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{BDCD2430-E5F2-40BD-8563-39E35AD35F97}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2C3-48B3-B5D1-3F9E970D5CE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{D3168F85-DE5B-493A-ABC1-0D60F73D26A4}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2C3-48B3-B5D1-3F9E970D5CE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{659003F0-AD62-4BEA-BCC3-655305B54778}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2C3-48B3-B5D1-3F9E970D5C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58.7</c:v>
                </c:pt>
                <c:pt idx="16">
                  <c:v>58.4</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B2C3-48B3-B5D1-3F9E970D5CE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{A3559707-2A39-4975-BE51-35CDD84EEB44}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2C3-48B3-B5D1-3F9E970D5CE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{DE39A981-A8FB-4398-829D-5EC68B69FE0E}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2C3-48B3-B5D1-3F9E970D5C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{26576117-E633-432B-B3BF-4F89E0D8A1BC}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2C3-48B3-B5D1-3F9E970D5C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{47683C51-F865-4FBC-848B-5B3C0C464ABF}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2C3-48B3-B5D1-3F9E970D5C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{FF495731-8842-40C7-818C-20BFC2432C58}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2C3-48B3-B5D1-3F9E970D5CE1}"/>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{47FE4BB6-BC5B-44CA-9960-44FFA77EA996}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2C3-48B3-B5D1-3F9E970D5CE1}"/>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{F705BAF5-84DA-4CC6-9834-12A809AF035D}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2C3-48B3-B5D1-3F9E970D5CE1}"/>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{E3A715C7-9FE1-4C45-A896-F54478391DD6}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2C3-48B3-B5D1-3F9E970D5CE1}"/>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{B7641B39-50EB-42CD-9398-BE4D48D3F8AE}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2C3-48B3-B5D1-3F9E970D5C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62.2</c:v>
                </c:pt>
                <c:pt idx="16">
                  <c:v>60.8</c:v>
                </c:pt>
              </c:numCache>
            </c:numRef>
          </c:xVal>
          <c:yVal>
            <c:numRef>
              <c:f>公会計指標分析・財政指標組合せ分析表!$BP$55:$DC$55</c:f>
              <c:numCache>
                <c:formatCode>#,##0.0;"▲ "#,##0.0</c:formatCode>
                <c:ptCount val="40"/>
                <c:pt idx="8">
                  <c:v>0</c:v>
                </c:pt>
                <c:pt idx="16">
                  <c:v>0</c:v>
                </c:pt>
              </c:numCache>
            </c:numRef>
          </c:yVal>
          <c:smooth val="0"/>
          <c:extLst>
            <c:ext xmlns:c16="http://schemas.microsoft.com/office/drawing/2014/chart" uri="{C3380CC4-5D6E-409C-BE32-E72D297353CC}">
              <c16:uniqueId val="{00000013-B2C3-48B3-B5D1-3F9E970D5CE1}"/>
            </c:ext>
          </c:extLst>
        </c:ser>
        <c:dLbls>
          <c:showLegendKey val="0"/>
          <c:showVal val="1"/>
          <c:showCatName val="0"/>
          <c:showSerName val="0"/>
          <c:showPercent val="0"/>
          <c:showBubbleSize val="0"/>
        </c:dLbls>
        <c:axId val="46179840"/>
        <c:axId val="46181760"/>
      </c:scatterChart>
      <c:valAx>
        <c:axId val="46179840"/>
        <c:scaling>
          <c:orientation val="maxMin"/>
          <c:max val="63"/>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{376F3AD2-C7F5-402F-8CFA-93C9C6678CCF}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5F0-43FA-8910-122FD4E51C5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{A1DDFACA-1B67-4CFC-AF4D-6BE8BDC7C118}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5F0-43FA-8910-122FD4E51C5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{E592A169-8337-43E9-93AA-A8A4BD405DF8}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5F0-43FA-8910-122FD4E51C5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{4231B029-60E4-4BD9-A7E0-D5F627DCB1CB}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5F0-43FA-8910-122FD4E51C5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{F82D8F7F-B7C2-45D7-90A1-8C4EABF76717}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5F0-43FA-8910-122FD4E51C5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{FDAC5956-8654-426F-BB91-A241D261615D}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5F0-43FA-8910-122FD4E51C5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{86F91955-7DE8-4755-B559-5E7BDE3ED9B6}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5F0-43FA-8910-122FD4E51C5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{1F023D90-0D84-4C59-B7DF-D87937A8781D}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5F0-43FA-8910-122FD4E51C5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{4E9E920F-48A9-4179-849A-C8A30589CFF2}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5F0-43FA-8910-122FD4E51C5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6</c:v>
                </c:pt>
                <c:pt idx="16">
                  <c:v>6.8</c:v>
                </c:pt>
                <c:pt idx="24">
                  <c:v>7.7</c:v>
                </c:pt>
                <c:pt idx="32">
                  <c:v>7.8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5F0-43FA-8910-122FD4E51C5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{13EBE753-0739-4D2E-A4CA-F5214280151A}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5F0-43FA-8910-122FD4E51C5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{E9414322-0C1D-46D2-AD47-D71B934B445E}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5F0-43FA-8910-122FD4E51C5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{2745BD03-D5C9-494E-A8D8-CD84AD662725}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5F0-43FA-8910-122FD4E51C5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{FD553DD6-667A-4735-B7AF-5F6707E6017D}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5F0-43FA-8910-122FD4E51C5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{8C4891E6-0E8F-4BE7-9EEC-32EE13D0A963}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5F0-43FA-8910-122FD4E51C59}"/>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{ABC60E2D-6313-4E34-A57F-B08483A458EC}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5F0-43FA-8910-122FD4E51C59}"/>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{32430A30-DF9E-4FA8-B0E9-85C9E06701BD}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5F0-43FA-8910-122FD4E51C59}"/>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{EE45245A-9628-474C-B2FC-81C47A1109BD}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5F0-43FA-8910-122FD4E51C59}"/>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{B4C83D44-055B-4D6E-938D-0CFDE9B878AF}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5F0-43FA-8910-122FD4E51C5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5F0-43FA-8910-122FD4E51C59}"/>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元利償還金は</a:t>
          </a:r>
          <a:r>
            <a:rPr kumimoji="1" lang="ja-JP" altLang="en-US" sz="1100">
              <a:solidFill>
                <a:sysClr val="windowText" lastClr="000000"/>
              </a:solidFill>
              <a:effectLst/>
              <a:latin typeface="+mn-lt"/>
              <a:ea typeface="+mn-ea"/>
              <a:cs typeface="+mn-cs"/>
            </a:rPr>
            <a:t>臨時財政対策債など償還完了した分</a:t>
          </a:r>
          <a:r>
            <a:rPr kumimoji="1" lang="ja-JP" altLang="ja-JP" sz="1100">
              <a:solidFill>
                <a:sysClr val="windowText" lastClr="000000"/>
              </a:solidFill>
              <a:effectLst/>
              <a:latin typeface="+mn-lt"/>
              <a:ea typeface="+mn-ea"/>
              <a:cs typeface="+mn-cs"/>
            </a:rPr>
            <a:t>減少したが、近年の大型投資事業に係る起債の元金償還が本格化してきたため実質公債費比率の分子が増加し</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今後も近年の大型投資事業に係る起債</a:t>
          </a:r>
          <a:r>
            <a:rPr kumimoji="1" lang="ja-JP" altLang="en-US" sz="1100">
              <a:solidFill>
                <a:sysClr val="windowText" lastClr="000000"/>
              </a:solidFill>
              <a:effectLst/>
              <a:latin typeface="+mn-lt"/>
              <a:ea typeface="+mn-ea"/>
              <a:cs typeface="+mn-cs"/>
            </a:rPr>
            <a:t>や過疎債など</a:t>
          </a:r>
          <a:r>
            <a:rPr kumimoji="1" lang="ja-JP" altLang="ja-JP" sz="1100">
              <a:solidFill>
                <a:sysClr val="windowText" lastClr="000000"/>
              </a:solidFill>
              <a:effectLst/>
              <a:latin typeface="+mn-lt"/>
              <a:ea typeface="+mn-ea"/>
              <a:cs typeface="+mn-cs"/>
            </a:rPr>
            <a:t>の元金償還額が増加し高止まりとなるが、起債に当たっては交付税措置のある地方債のみの活用を基本とし、実質公債費比率の分子の上昇抑制に努める。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満期一括償還地方債は利用していない。</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将来負担額については、公営企業債等繰入見込額で</a:t>
          </a:r>
          <a:r>
            <a:rPr kumimoji="1" lang="ja-JP" altLang="en-US" sz="1100">
              <a:solidFill>
                <a:sysClr val="windowText" lastClr="000000"/>
              </a:solidFill>
              <a:effectLst/>
              <a:latin typeface="+mn-lt"/>
              <a:ea typeface="+mn-ea"/>
              <a:cs typeface="+mn-cs"/>
            </a:rPr>
            <a:t>増加し、一般会計等や</a:t>
          </a:r>
          <a:r>
            <a:rPr kumimoji="1" lang="ja-JP" altLang="ja-JP" sz="1100">
              <a:solidFill>
                <a:sysClr val="windowText" lastClr="000000"/>
              </a:solidFill>
              <a:effectLst/>
              <a:latin typeface="+mn-lt"/>
              <a:ea typeface="+mn-ea"/>
              <a:cs typeface="+mn-cs"/>
            </a:rPr>
            <a:t>一部事務組合の地方債残高に対する負担が減少した。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充当可能財源等については、充当可能基金で地域社会デジタル社会推進基金や庁舎建設等基金などにより増額となった。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基準財政需要額算入見込額は、</a:t>
          </a:r>
          <a:r>
            <a:rPr kumimoji="1" lang="ja-JP" altLang="en-US" sz="1100">
              <a:solidFill>
                <a:sysClr val="windowText" lastClr="000000"/>
              </a:solidFill>
              <a:effectLst/>
              <a:latin typeface="+mn-lt"/>
              <a:ea typeface="+mn-ea"/>
              <a:cs typeface="+mn-cs"/>
            </a:rPr>
            <a:t>消防費</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教育費など</a:t>
          </a:r>
          <a:r>
            <a:rPr kumimoji="1" lang="ja-JP" altLang="ja-JP" sz="1100">
              <a:solidFill>
                <a:sysClr val="windowText" lastClr="000000"/>
              </a:solidFill>
              <a:effectLst/>
              <a:latin typeface="+mn-lt"/>
              <a:ea typeface="+mn-ea"/>
              <a:cs typeface="+mn-cs"/>
            </a:rPr>
            <a:t>で増加したが、臨時財政対策債償還費の減少や</a:t>
          </a:r>
          <a:r>
            <a:rPr kumimoji="1" lang="ja-JP" altLang="en-US" sz="1100">
              <a:solidFill>
                <a:sysClr val="windowText" lastClr="000000"/>
              </a:solidFill>
              <a:effectLst/>
              <a:latin typeface="+mn-lt"/>
              <a:ea typeface="+mn-ea"/>
              <a:cs typeface="+mn-cs"/>
            </a:rPr>
            <a:t>社会福祉費が</a:t>
          </a:r>
          <a:r>
            <a:rPr kumimoji="1" lang="ja-JP" altLang="ja-JP" sz="1100">
              <a:solidFill>
                <a:sysClr val="windowText" lastClr="000000"/>
              </a:solidFill>
              <a:effectLst/>
              <a:latin typeface="+mn-lt"/>
              <a:ea typeface="+mn-ea"/>
              <a:cs typeface="+mn-cs"/>
            </a:rPr>
            <a:t>減少したことにより、将来負担率の分子は</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今後も大型投資事業が計画されていることから、将来的な財政悪化が生じないよう健全な財政運営に努める。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群馬県高山村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庁舎建設に向けて庁舎建設等基金へ</a:t>
          </a:r>
          <a:r>
            <a:rPr kumimoji="1" lang="en-US" altLang="ja-JP" sz="1300">
              <a:solidFill>
                <a:sysClr val="windowText" lastClr="000000"/>
              </a:solidFill>
              <a:effectLst/>
              <a:latin typeface="+mn-lt"/>
              <a:ea typeface="+mn-ea"/>
              <a:cs typeface="+mn-cs"/>
            </a:rPr>
            <a:t>52</a:t>
          </a:r>
          <a:r>
            <a:rPr kumimoji="1" lang="ja-JP" altLang="ja-JP" sz="1300">
              <a:solidFill>
                <a:sysClr val="windowText" lastClr="000000"/>
              </a:solidFill>
              <a:effectLst/>
              <a:latin typeface="+mn-lt"/>
              <a:ea typeface="+mn-ea"/>
              <a:cs typeface="+mn-cs"/>
            </a:rPr>
            <a:t>百万円積み増し、財政調整基金を</a:t>
          </a:r>
          <a:r>
            <a:rPr kumimoji="1" lang="en-US" altLang="ja-JP" sz="1300">
              <a:solidFill>
                <a:sysClr val="windowText" lastClr="000000"/>
              </a:solidFill>
              <a:effectLst/>
              <a:latin typeface="+mn-lt"/>
              <a:ea typeface="+mn-ea"/>
              <a:cs typeface="+mn-cs"/>
            </a:rPr>
            <a:t>22</a:t>
          </a:r>
          <a:r>
            <a:rPr kumimoji="1" lang="ja-JP" altLang="ja-JP" sz="1300">
              <a:solidFill>
                <a:sysClr val="windowText" lastClr="000000"/>
              </a:solidFill>
              <a:effectLst/>
              <a:latin typeface="+mn-lt"/>
              <a:ea typeface="+mn-ea"/>
              <a:cs typeface="+mn-cs"/>
            </a:rPr>
            <a:t>百万円の積立と、農業用水施設の管理などのため農業用水水源施設等管理基金を</a:t>
          </a:r>
          <a:r>
            <a:rPr kumimoji="1" lang="en-US" altLang="ja-JP" sz="1300">
              <a:solidFill>
                <a:sysClr val="windowText" lastClr="000000"/>
              </a:solidFill>
              <a:effectLst/>
              <a:latin typeface="+mn-lt"/>
              <a:ea typeface="+mn-ea"/>
              <a:cs typeface="+mn-cs"/>
            </a:rPr>
            <a:t>22</a:t>
          </a:r>
          <a:r>
            <a:rPr kumimoji="1" lang="ja-JP" altLang="ja-JP" sz="1300">
              <a:solidFill>
                <a:sysClr val="windowText" lastClr="000000"/>
              </a:solidFill>
              <a:effectLst/>
              <a:latin typeface="+mn-lt"/>
              <a:ea typeface="+mn-ea"/>
              <a:cs typeface="+mn-cs"/>
            </a:rPr>
            <a:t>百万円取り崩したことなどにより</a:t>
          </a:r>
          <a:r>
            <a:rPr kumimoji="1" lang="en-US" altLang="ja-JP" sz="1300">
              <a:solidFill>
                <a:sysClr val="windowText" lastClr="000000"/>
              </a:solidFill>
              <a:effectLst/>
              <a:latin typeface="+mn-lt"/>
              <a:ea typeface="+mn-ea"/>
              <a:cs typeface="+mn-cs"/>
            </a:rPr>
            <a:t>55</a:t>
          </a:r>
          <a:r>
            <a:rPr kumimoji="1" lang="ja-JP" altLang="ja-JP" sz="1300">
              <a:solidFill>
                <a:sysClr val="windowText" lastClr="000000"/>
              </a:solidFill>
              <a:effectLst/>
              <a:latin typeface="+mn-lt"/>
              <a:ea typeface="+mn-ea"/>
              <a:cs typeface="+mn-cs"/>
            </a:rPr>
            <a:t>百万円の増加となった。</a:t>
          </a:r>
          <a:endParaRPr kumimoji="1" lang="en-US" altLang="ja-JP" sz="1300">
            <a:solidFill>
              <a:sysClr val="windowText" lastClr="000000"/>
            </a:solidFill>
            <a:effectLst/>
            <a:latin typeface="+mn-lt"/>
            <a:ea typeface="+mn-ea"/>
            <a:cs typeface="+mn-cs"/>
          </a:endParaRPr>
        </a:p>
        <a:p>
          <a:endParaRPr kumimoji="1" lang="en-US" altLang="ja-JP" sz="1300">
            <a:solidFill>
              <a:sysClr val="windowText" lastClr="000000"/>
            </a:solidFill>
            <a:effectLst/>
            <a:latin typeface="+mn-lt"/>
            <a:ea typeface="+mn-ea"/>
            <a:cs typeface="+mn-cs"/>
          </a:endParaRPr>
        </a:p>
        <a:p>
          <a:r>
            <a:rPr kumimoji="1" lang="ja-JP" altLang="en-US" sz="1300">
              <a:solidFill>
                <a:sysClr val="windowText" lastClr="000000"/>
              </a:solidFill>
              <a:effectLst/>
              <a:latin typeface="+mn-lt"/>
              <a:ea typeface="+mn-ea"/>
              <a:cs typeface="+mn-cs"/>
            </a:rPr>
            <a:t>（</a:t>
          </a:r>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各基金の設置目的や今後の事業のため取り崩していく。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農業用水水源施設等管理基金：上越新幹線建設工事に関連する農業用水水源施設等の管理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庁舎建設等基金：庁舎建設及び大規模改修に要する経費の財源に充てるため</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農業振興基金：農業の振興</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飲料水水源施設等管理基金：上越新幹線建設工事に関連する水源施設等管理及び飲料水施設の維持管理等</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社会福祉事業基金：社会福祉の増進</a:t>
          </a:r>
          <a:endParaRPr kumimoji="1" lang="en-US" altLang="ja-JP" sz="1100">
            <a:solidFill>
              <a:sysClr val="windowText" lastClr="000000"/>
            </a:solidFill>
            <a:effectLst/>
            <a:latin typeface="+mn-lt"/>
            <a:ea typeface="+mn-ea"/>
            <a:cs typeface="+mn-cs"/>
          </a:endParaRPr>
        </a:p>
        <a:p>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農業用水水源施設等管理基金：農業用水水源施設等の管理のため取り崩したことにより減少</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庁舎建設等基金：積み増ししたため増加</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農業振興基金：農業振興施策の財源として取り崩したことにより減少</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飲料水水源施設等管理基金：増減なし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社会福祉事業基金：保健福祉センターの防災・減災省エネルギー設備の起債の元金償還分を取り崩したことにより減少</a:t>
          </a:r>
          <a:endParaRPr lang="ja-JP" altLang="ja-JP" sz="1400">
            <a:solidFill>
              <a:sysClr val="windowText" lastClr="000000"/>
            </a:solidFill>
            <a:effectLst/>
          </a:endParaRPr>
        </a:p>
        <a:p>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農業用水水源施設等管理基金：農業用水水源施設等の管理のため、毎年度取り崩し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庁舎建設等基金：庁舎等建設又は耐震化工事等に向け積み増し</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農業振興基金：農業振興施策のため、毎年度取り崩し</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飲料水水源施設等管理基金：今後の配水池等の水道施設工事で取り崩し</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社会福祉事業基金：</a:t>
          </a:r>
          <a:r>
            <a:rPr kumimoji="1" lang="ja-JP" altLang="en-US" sz="1100">
              <a:solidFill>
                <a:sysClr val="windowText" lastClr="000000"/>
              </a:solidFill>
              <a:effectLst/>
              <a:latin typeface="+mn-lt"/>
              <a:ea typeface="+mn-ea"/>
              <a:cs typeface="+mn-cs"/>
            </a:rPr>
            <a:t>社会福祉事業の持続的な実施に</a:t>
          </a:r>
          <a:r>
            <a:rPr kumimoji="1" lang="ja-JP" altLang="ja-JP" sz="1100">
              <a:solidFill>
                <a:sysClr val="windowText" lastClr="000000"/>
              </a:solidFill>
              <a:effectLst/>
              <a:latin typeface="+mn-lt"/>
              <a:ea typeface="+mn-ea"/>
              <a:cs typeface="+mn-cs"/>
            </a:rPr>
            <a:t>充てるため毎年度取り崩し</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観光</a:t>
          </a:r>
          <a:r>
            <a:rPr kumimoji="1" lang="ja-JP" altLang="en-US" sz="1300">
              <a:solidFill>
                <a:sysClr val="windowText" lastClr="000000"/>
              </a:solidFill>
              <a:effectLst/>
              <a:latin typeface="+mn-lt"/>
              <a:ea typeface="+mn-ea"/>
              <a:cs typeface="+mn-cs"/>
            </a:rPr>
            <a:t>施設やその他の公共施設の修繕が続くため、複数年に分けた実施などにより</a:t>
          </a:r>
          <a:r>
            <a:rPr kumimoji="1" lang="ja-JP" altLang="ja-JP" sz="1300">
              <a:solidFill>
                <a:sysClr val="windowText" lastClr="000000"/>
              </a:solidFill>
              <a:effectLst/>
              <a:latin typeface="+mn-lt"/>
              <a:ea typeface="+mn-ea"/>
              <a:cs typeface="+mn-cs"/>
            </a:rPr>
            <a:t>財源は</a:t>
          </a:r>
          <a:r>
            <a:rPr kumimoji="1" lang="en-US" altLang="ja-JP" sz="1300">
              <a:solidFill>
                <a:sysClr val="windowText" lastClr="000000"/>
              </a:solidFill>
              <a:effectLst/>
              <a:latin typeface="+mn-lt"/>
              <a:ea typeface="+mn-ea"/>
              <a:cs typeface="+mn-cs"/>
            </a:rPr>
            <a:t>21</a:t>
          </a:r>
          <a:r>
            <a:rPr kumimoji="1" lang="ja-JP" altLang="ja-JP" sz="1300">
              <a:solidFill>
                <a:sysClr val="windowText" lastClr="000000"/>
              </a:solidFill>
              <a:effectLst/>
              <a:latin typeface="+mn-lt"/>
              <a:ea typeface="+mn-ea"/>
              <a:cs typeface="+mn-cs"/>
            </a:rPr>
            <a:t>百万円の増額となった。</a:t>
          </a:r>
          <a:endParaRPr kumimoji="1" lang="en-US" altLang="ja-JP" sz="1300">
            <a:solidFill>
              <a:sysClr val="windowText" lastClr="000000"/>
            </a:solidFill>
            <a:effectLst/>
            <a:latin typeface="+mn-lt"/>
            <a:ea typeface="+mn-ea"/>
            <a:cs typeface="+mn-cs"/>
          </a:endParaRPr>
        </a:p>
        <a:p>
          <a:pPr eaLnBrk="1" fontAlgn="auto" latinLnBrk="0" hangingPunct="1"/>
          <a:r>
            <a:rPr kumimoji="1" lang="ja-JP" altLang="en-US" sz="1300">
              <a:solidFill>
                <a:sysClr val="windowText" lastClr="000000"/>
              </a:solidFill>
              <a:effectLst/>
              <a:latin typeface="+mn-lt"/>
              <a:ea typeface="+mn-ea"/>
              <a:cs typeface="+mn-cs"/>
            </a:rPr>
            <a:t>　しかし、今後も大規模な修繕が毎年発生し、今後は減少傾向になる。</a:t>
          </a:r>
          <a:endParaRPr lang="ja-JP" altLang="ja-JP" sz="1300">
            <a:solidFill>
              <a:sysClr val="windowText" lastClr="000000"/>
            </a:solidFill>
            <a:effectLst/>
          </a:endParaRPr>
        </a:p>
        <a:p>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pPr eaLnBrk="1" fontAlgn="auto" latinLnBrk="0" hangingPunct="1"/>
          <a:r>
            <a:rPr kumimoji="1" lang="ja-JP" altLang="ja-JP" sz="1300">
              <a:solidFill>
                <a:sysClr val="windowText" lastClr="000000"/>
              </a:solidFill>
              <a:effectLst/>
              <a:latin typeface="+mn-lt"/>
              <a:ea typeface="+mn-ea"/>
              <a:cs typeface="+mn-cs"/>
            </a:rPr>
            <a:t>　</a:t>
          </a:r>
          <a:r>
            <a:rPr kumimoji="1" lang="ja-JP" altLang="en-US" sz="1300">
              <a:solidFill>
                <a:sysClr val="windowText" lastClr="000000"/>
              </a:solidFill>
              <a:effectLst/>
              <a:latin typeface="+mn-lt"/>
              <a:ea typeface="+mn-ea"/>
              <a:cs typeface="+mn-cs"/>
            </a:rPr>
            <a:t>施設修繕の他、役場庁舎や学校施設などの建て替えや改修工事などを含め、</a:t>
          </a:r>
          <a:r>
            <a:rPr kumimoji="1" lang="ja-JP" altLang="ja-JP" sz="1300">
              <a:solidFill>
                <a:sysClr val="windowText" lastClr="000000"/>
              </a:solidFill>
              <a:effectLst/>
              <a:latin typeface="+mn-lt"/>
              <a:ea typeface="+mn-ea"/>
              <a:cs typeface="+mn-cs"/>
            </a:rPr>
            <a:t>今後も</a:t>
          </a:r>
          <a:r>
            <a:rPr kumimoji="1" lang="ja-JP" altLang="en-US" sz="1300">
              <a:solidFill>
                <a:sysClr val="windowText" lastClr="000000"/>
              </a:solidFill>
              <a:effectLst/>
              <a:latin typeface="+mn-lt"/>
              <a:ea typeface="+mn-ea"/>
              <a:cs typeface="+mn-cs"/>
            </a:rPr>
            <a:t>支出が大きい事業</a:t>
          </a:r>
          <a:r>
            <a:rPr kumimoji="1" lang="ja-JP" altLang="ja-JP" sz="1300">
              <a:solidFill>
                <a:sysClr val="windowText" lastClr="000000"/>
              </a:solidFill>
              <a:effectLst/>
              <a:latin typeface="+mn-lt"/>
              <a:ea typeface="+mn-ea"/>
              <a:cs typeface="+mn-cs"/>
            </a:rPr>
            <a:t>が計画されているため減少していく見込みであるが、災害や緊急の財政需要に備えるため標準財政規模の</a:t>
          </a:r>
          <a:r>
            <a:rPr kumimoji="1" lang="en-US" altLang="ja-JP" sz="1300">
              <a:solidFill>
                <a:sysClr val="windowText" lastClr="000000"/>
              </a:solidFill>
              <a:effectLst/>
              <a:latin typeface="+mn-lt"/>
              <a:ea typeface="+mn-ea"/>
              <a:cs typeface="+mn-cs"/>
            </a:rPr>
            <a:t>30%</a:t>
          </a:r>
          <a:r>
            <a:rPr kumimoji="1" lang="ja-JP" altLang="ja-JP" sz="1300">
              <a:solidFill>
                <a:sysClr val="windowText" lastClr="000000"/>
              </a:solidFill>
              <a:effectLst/>
              <a:latin typeface="+mn-lt"/>
              <a:ea typeface="+mn-ea"/>
              <a:cs typeface="+mn-cs"/>
            </a:rPr>
            <a:t>程度を確保する。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ysClr val="windowText" lastClr="000000"/>
              </a:solidFill>
              <a:effectLst/>
              <a:latin typeface="+mn-lt"/>
              <a:ea typeface="+mn-ea"/>
              <a:cs typeface="+mn-cs"/>
            </a:rPr>
            <a:t>（増減理由）</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取崩し</a:t>
          </a:r>
          <a:r>
            <a:rPr kumimoji="1" lang="ja-JP" altLang="en-US" sz="1300">
              <a:solidFill>
                <a:sysClr val="windowText" lastClr="000000"/>
              </a:solidFill>
              <a:effectLst/>
              <a:latin typeface="+mn-lt"/>
              <a:ea typeface="+mn-ea"/>
              <a:cs typeface="+mn-cs"/>
            </a:rPr>
            <a:t>はなく</a:t>
          </a:r>
          <a:r>
            <a:rPr kumimoji="1" lang="ja-JP" altLang="ja-JP" sz="1300">
              <a:solidFill>
                <a:sysClr val="windowText" lastClr="000000"/>
              </a:solidFill>
              <a:effectLst/>
              <a:latin typeface="+mn-lt"/>
              <a:ea typeface="+mn-ea"/>
              <a:cs typeface="+mn-cs"/>
            </a:rPr>
            <a:t>、</a:t>
          </a:r>
          <a:r>
            <a:rPr kumimoji="1" lang="ja-JP" altLang="en-US" sz="1300">
              <a:solidFill>
                <a:sysClr val="windowText" lastClr="000000"/>
              </a:solidFill>
              <a:effectLst/>
              <a:latin typeface="+mn-lt"/>
              <a:ea typeface="+mn-ea"/>
              <a:cs typeface="+mn-cs"/>
            </a:rPr>
            <a:t>将来負担分について計画的な</a:t>
          </a:r>
          <a:r>
            <a:rPr kumimoji="1" lang="ja-JP" altLang="ja-JP" sz="1300">
              <a:solidFill>
                <a:sysClr val="windowText" lastClr="000000"/>
              </a:solidFill>
              <a:effectLst/>
              <a:latin typeface="+mn-lt"/>
              <a:ea typeface="+mn-ea"/>
              <a:cs typeface="+mn-cs"/>
            </a:rPr>
            <a:t>積立</a:t>
          </a:r>
          <a:r>
            <a:rPr kumimoji="1" lang="ja-JP" altLang="en-US" sz="1300">
              <a:solidFill>
                <a:sysClr val="windowText" lastClr="000000"/>
              </a:solidFill>
              <a:effectLst/>
              <a:latin typeface="+mn-lt"/>
              <a:ea typeface="+mn-ea"/>
              <a:cs typeface="+mn-cs"/>
            </a:rPr>
            <a:t>を実施した</a:t>
          </a:r>
          <a:r>
            <a:rPr kumimoji="1" lang="ja-JP" altLang="ja-JP" sz="1300">
              <a:solidFill>
                <a:sysClr val="windowText" lastClr="000000"/>
              </a:solidFill>
              <a:effectLst/>
              <a:latin typeface="+mn-lt"/>
              <a:ea typeface="+mn-ea"/>
              <a:cs typeface="+mn-cs"/>
            </a:rPr>
            <a:t>。</a:t>
          </a:r>
          <a:endParaRPr lang="ja-JP" altLang="ja-JP" sz="1300">
            <a:solidFill>
              <a:sysClr val="windowText" lastClr="000000"/>
            </a:solidFill>
            <a:effectLst/>
          </a:endParaRPr>
        </a:p>
        <a:p>
          <a:endParaRPr kumimoji="1" lang="en-US" altLang="ja-JP" sz="1300">
            <a:solidFill>
              <a:sysClr val="windowText" lastClr="000000"/>
            </a:solidFill>
            <a:effectLst/>
            <a:latin typeface="+mn-lt"/>
            <a:ea typeface="+mn-ea"/>
            <a:cs typeface="+mn-cs"/>
          </a:endParaRPr>
        </a:p>
        <a:p>
          <a:r>
            <a:rPr kumimoji="1" lang="ja-JP" altLang="ja-JP" sz="1300">
              <a:solidFill>
                <a:sysClr val="windowText" lastClr="000000"/>
              </a:solidFill>
              <a:effectLst/>
              <a:latin typeface="+mn-lt"/>
              <a:ea typeface="+mn-ea"/>
              <a:cs typeface="+mn-cs"/>
            </a:rPr>
            <a:t>（今後の方針）</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　今後、必要に応じて償還のため取り崩していく</a:t>
          </a:r>
          <a:r>
            <a:rPr kumimoji="1" lang="ja-JP" altLang="en-US" sz="1300">
              <a:solidFill>
                <a:sysClr val="windowText" lastClr="000000"/>
              </a:solidFill>
              <a:effectLst/>
              <a:latin typeface="+mn-lt"/>
              <a:ea typeface="+mn-ea"/>
              <a:cs typeface="+mn-cs"/>
            </a:rPr>
            <a:t>。</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B5EC92CD-86B6-48FA-81C8-AE5EB1E0E6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850CEE3-ADAB-4C50-B125-11D1391148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65126FA6-8036-45CA-AAD9-2E309C724A89}"/>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A13D9E-75AA-4EC7-82CB-C84D17BEA228}"/>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89F22169-A62C-44BC-9C79-A78C11835D99}"/>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6F5AA018-B427-4475-9ABD-0F18028DD709}"/>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8" name="正方形/長方形 7">
          <a:extLst>
            <a:ext uri="{FF2B5EF4-FFF2-40B4-BE49-F238E27FC236}">
              <a16:creationId xmlns:a16="http://schemas.microsoft.com/office/drawing/2014/main" id="{C47F2CE0-E103-466C-88F0-137C3BFDF7F3}"/>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9" name="正方形/長方形 8">
          <a:extLst>
            <a:ext uri="{FF2B5EF4-FFF2-40B4-BE49-F238E27FC236}">
              <a16:creationId xmlns:a16="http://schemas.microsoft.com/office/drawing/2014/main" id="{1CF9821E-B7A1-43C9-BD70-8981B91740D0}"/>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0" name="正方形/長方形 9">
          <a:extLst>
            <a:ext uri="{FF2B5EF4-FFF2-40B4-BE49-F238E27FC236}">
              <a16:creationId xmlns:a16="http://schemas.microsoft.com/office/drawing/2014/main" id="{16BD0D7C-3FA4-4E41-B05F-0A6F602F1CCF}"/>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1" name="正方形/長方形 10">
          <a:extLst>
            <a:ext uri="{FF2B5EF4-FFF2-40B4-BE49-F238E27FC236}">
              <a16:creationId xmlns:a16="http://schemas.microsoft.com/office/drawing/2014/main" id="{EE9B11C8-5BFE-4A38-A4A0-25F78B4A5E2A}"/>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2" name="正方形/長方形 11">
          <a:extLst>
            <a:ext uri="{FF2B5EF4-FFF2-40B4-BE49-F238E27FC236}">
              <a16:creationId xmlns:a16="http://schemas.microsoft.com/office/drawing/2014/main" id="{3EFD844B-661C-4A1A-B823-1340CB280783}"/>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3" name="正方形/長方形 12">
          <a:extLst>
            <a:ext uri="{FF2B5EF4-FFF2-40B4-BE49-F238E27FC236}">
              <a16:creationId xmlns:a16="http://schemas.microsoft.com/office/drawing/2014/main" id="{AADB3182-D2ED-4E45-8E1C-25ECF948DAAC}"/>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4" name="正方形/長方形 13">
          <a:extLst>
            <a:ext uri="{FF2B5EF4-FFF2-40B4-BE49-F238E27FC236}">
              <a16:creationId xmlns:a16="http://schemas.microsoft.com/office/drawing/2014/main" id="{DB979087-760C-477A-80A5-EB94C77185AF}"/>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5" name="正方形/長方形 14">
          <a:extLst>
            <a:ext uri="{FF2B5EF4-FFF2-40B4-BE49-F238E27FC236}">
              <a16:creationId xmlns:a16="http://schemas.microsoft.com/office/drawing/2014/main" id="{290A6DE5-4FFC-4113-9D9E-F5E9E5C187A6}"/>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6" name="正方形/長方形 15">
          <a:extLst>
            <a:ext uri="{FF2B5EF4-FFF2-40B4-BE49-F238E27FC236}">
              <a16:creationId xmlns:a16="http://schemas.microsoft.com/office/drawing/2014/main" id="{4602006A-80E3-4117-8B3E-38EE57D9F15E}"/>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7" name="正方形/長方形 16">
          <a:extLst>
            <a:ext uri="{FF2B5EF4-FFF2-40B4-BE49-F238E27FC236}">
              <a16:creationId xmlns:a16="http://schemas.microsoft.com/office/drawing/2014/main" id="{7BD4D856-57BE-479C-960A-C9B7EF5CE45F}"/>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8" name="正方形/長方形 17">
          <a:extLst>
            <a:ext uri="{FF2B5EF4-FFF2-40B4-BE49-F238E27FC236}">
              <a16:creationId xmlns:a16="http://schemas.microsoft.com/office/drawing/2014/main" id="{0770E9DE-2005-4244-861B-6785C9F8F622}"/>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9" name="正方形/長方形 18">
          <a:extLst>
            <a:ext uri="{FF2B5EF4-FFF2-40B4-BE49-F238E27FC236}">
              <a16:creationId xmlns:a16="http://schemas.microsoft.com/office/drawing/2014/main" id="{DED42352-748D-426E-A77C-422BEAF84A79}"/>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0" name="正方形/長方形 19">
          <a:extLst>
            <a:ext uri="{FF2B5EF4-FFF2-40B4-BE49-F238E27FC236}">
              <a16:creationId xmlns:a16="http://schemas.microsoft.com/office/drawing/2014/main" id="{263EBA56-7134-4A3A-9DF0-09937351AB9E}"/>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1" name="正方形/長方形 20">
          <a:extLst>
            <a:ext uri="{FF2B5EF4-FFF2-40B4-BE49-F238E27FC236}">
              <a16:creationId xmlns:a16="http://schemas.microsoft.com/office/drawing/2014/main" id="{559598B6-0CBB-46EE-9721-7FAADDE6C364}"/>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2" name="正方形/長方形 21">
          <a:extLst>
            <a:ext uri="{FF2B5EF4-FFF2-40B4-BE49-F238E27FC236}">
              <a16:creationId xmlns:a16="http://schemas.microsoft.com/office/drawing/2014/main" id="{033C406A-2C1B-4002-A7DC-665343BCC06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3" name="正方形/長方形 22">
          <a:extLst>
            <a:ext uri="{FF2B5EF4-FFF2-40B4-BE49-F238E27FC236}">
              <a16:creationId xmlns:a16="http://schemas.microsoft.com/office/drawing/2014/main" id="{C4AFF017-7700-4757-BAB2-42C7346D2BFA}"/>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4" name="正方形/長方形 23">
          <a:extLst>
            <a:ext uri="{FF2B5EF4-FFF2-40B4-BE49-F238E27FC236}">
              <a16:creationId xmlns:a16="http://schemas.microsoft.com/office/drawing/2014/main" id="{AC60863E-C799-40D0-83F0-6944546CE5EF}"/>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5" name="正方形/長方形 24">
          <a:extLst>
            <a:ext uri="{FF2B5EF4-FFF2-40B4-BE49-F238E27FC236}">
              <a16:creationId xmlns:a16="http://schemas.microsoft.com/office/drawing/2014/main" id="{635EF43C-9E8E-479E-B72F-31A32E44A623}"/>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6" name="正方形/長方形 25">
          <a:extLst>
            <a:ext uri="{FF2B5EF4-FFF2-40B4-BE49-F238E27FC236}">
              <a16:creationId xmlns:a16="http://schemas.microsoft.com/office/drawing/2014/main" id="{EE350F9A-01DD-461A-8C4A-3C07F0922F6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7" name="角丸四角形 26">
          <a:extLst>
            <a:ext uri="{FF2B5EF4-FFF2-40B4-BE49-F238E27FC236}">
              <a16:creationId xmlns:a16="http://schemas.microsoft.com/office/drawing/2014/main" id="{8D0DDDF4-0635-4233-B4A4-542B21C7346B}"/>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8" name="正方形/長方形 27">
          <a:extLst>
            <a:ext uri="{FF2B5EF4-FFF2-40B4-BE49-F238E27FC236}">
              <a16:creationId xmlns:a16="http://schemas.microsoft.com/office/drawing/2014/main" id="{F7D9EFCB-92CB-4E4B-8683-A3668BC0D79B}"/>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9" name="正方形/長方形 28">
          <a:extLst>
            <a:ext uri="{FF2B5EF4-FFF2-40B4-BE49-F238E27FC236}">
              <a16:creationId xmlns:a16="http://schemas.microsoft.com/office/drawing/2014/main" id="{C88A21F1-267B-402F-B20A-FF438CA7754D}"/>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0" name="正方形/長方形 29">
          <a:extLst>
            <a:ext uri="{FF2B5EF4-FFF2-40B4-BE49-F238E27FC236}">
              <a16:creationId xmlns:a16="http://schemas.microsoft.com/office/drawing/2014/main" id="{D6DFA0DF-22A0-49EA-8DCC-2649C090182A}"/>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1" name="直線コネクタ 30">
          <a:extLst>
            <a:ext uri="{FF2B5EF4-FFF2-40B4-BE49-F238E27FC236}">
              <a16:creationId xmlns:a16="http://schemas.microsoft.com/office/drawing/2014/main" id="{66076880-3F18-4348-B0E4-53513175AD8F}"/>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2" name="楕円 31">
          <a:extLst>
            <a:ext uri="{FF2B5EF4-FFF2-40B4-BE49-F238E27FC236}">
              <a16:creationId xmlns:a16="http://schemas.microsoft.com/office/drawing/2014/main" id="{A4AC5B6D-A25F-408E-9DE1-DAEBE7F5854F}"/>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3" name="フローチャート: 判断 32">
          <a:extLst>
            <a:ext uri="{FF2B5EF4-FFF2-40B4-BE49-F238E27FC236}">
              <a16:creationId xmlns:a16="http://schemas.microsoft.com/office/drawing/2014/main" id="{79977B7D-6044-444B-A5CE-E469BA6232BB}"/>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4" name="直線コネクタ 33">
          <a:extLst>
            <a:ext uri="{FF2B5EF4-FFF2-40B4-BE49-F238E27FC236}">
              <a16:creationId xmlns:a16="http://schemas.microsoft.com/office/drawing/2014/main" id="{CA65D9DC-9C4B-4F3C-9F0A-EA7B17C7157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5" name="直線コネクタ 34">
          <a:extLst>
            <a:ext uri="{FF2B5EF4-FFF2-40B4-BE49-F238E27FC236}">
              <a16:creationId xmlns:a16="http://schemas.microsoft.com/office/drawing/2014/main" id="{8139D297-298E-47F6-883E-96362ABA66ED}"/>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6" name="直線コネクタ 35">
          <a:extLst>
            <a:ext uri="{FF2B5EF4-FFF2-40B4-BE49-F238E27FC236}">
              <a16:creationId xmlns:a16="http://schemas.microsoft.com/office/drawing/2014/main" id="{6257A417-447B-40AB-84F1-D2B949649A99}"/>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7" name="直線コネクタ 36">
          <a:extLst>
            <a:ext uri="{FF2B5EF4-FFF2-40B4-BE49-F238E27FC236}">
              <a16:creationId xmlns:a16="http://schemas.microsoft.com/office/drawing/2014/main" id="{A47357AA-1F5B-4FC0-8833-3192500ADCAA}"/>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8" name="テキスト ボックス 37">
          <a:extLst>
            <a:ext uri="{FF2B5EF4-FFF2-40B4-BE49-F238E27FC236}">
              <a16:creationId xmlns:a16="http://schemas.microsoft.com/office/drawing/2014/main" id="{6B82C961-E212-4BBB-9382-4881F6FFC8B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9" name="テキスト ボックス 38">
          <a:extLst>
            <a:ext uri="{FF2B5EF4-FFF2-40B4-BE49-F238E27FC236}">
              <a16:creationId xmlns:a16="http://schemas.microsoft.com/office/drawing/2014/main" id="{05B00DEE-A2BA-4DCA-8C48-1CB1E0176050}"/>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0" name="テキスト ボックス 39">
          <a:extLst>
            <a:ext uri="{FF2B5EF4-FFF2-40B4-BE49-F238E27FC236}">
              <a16:creationId xmlns:a16="http://schemas.microsoft.com/office/drawing/2014/main" id="{C93E8032-6622-44F7-8E88-494EAA96D75A}"/>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1" name="テキスト ボックス 40">
          <a:extLst>
            <a:ext uri="{FF2B5EF4-FFF2-40B4-BE49-F238E27FC236}">
              <a16:creationId xmlns:a16="http://schemas.microsoft.com/office/drawing/2014/main" id="{13D48099-C86C-4109-A085-E476DC974737}"/>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2" name="テキスト ボックス 41">
          <a:extLst>
            <a:ext uri="{FF2B5EF4-FFF2-40B4-BE49-F238E27FC236}">
              <a16:creationId xmlns:a16="http://schemas.microsoft.com/office/drawing/2014/main" id="{251F9D70-EA93-4652-8D6E-EA9B573D098B}"/>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id="{6CFFDAE9-C0A5-4EE1-8EEA-450B1E6AE438}"/>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id="{32DB2B6F-296E-4E83-9FCB-0F967165551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5" name="正方形/長方形 44">
          <a:extLst>
            <a:ext uri="{FF2B5EF4-FFF2-40B4-BE49-F238E27FC236}">
              <a16:creationId xmlns:a16="http://schemas.microsoft.com/office/drawing/2014/main" id="{0C2CE50A-B86C-4C96-A806-DF5AEDAF3775}"/>
            </a:ext>
          </a:extLst>
        </xdr:cNvPr>
        <xdr:cNvSpPr/>
      </xdr:nvSpPr>
      <xdr:spPr>
        <a:xfrm>
          <a:off x="3631062" y="4449221"/>
          <a:ext cx="42455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id="{E96731DA-B891-47EC-9742-0CC783D72D26}"/>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id="{0DFB8D22-0F94-4D5C-A788-2D6AF9D407CC}"/>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id="{AFE460AE-D273-4216-845B-5E8D1950974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id="{CEC12BB4-F57C-4B02-9511-F6ACCD6C4189}"/>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id="{0DEF4022-5A37-4C8A-9C43-E09DB94E5EB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id="{C6767C7F-E60B-4AD4-9267-8C0128B54EA8}"/>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id="{0EEE5937-9FB1-4554-88B3-3985CC2ED1D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id="{95D13C19-89BA-432B-91C3-4ACE2E7D8E6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id="{38A0D5F6-3B14-4B23-B118-775BEA4B9B78}"/>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id="{4D19842B-5CBA-4F50-BA28-3483ECC50B6F}"/>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当村では、平成２８年度（令和３年度改訂）に策定した高山村公共施設等総合管理計画において、人口減少等における公共施設等に対する需要の変化に対応するため、老朽化した施設の集約化・複合化や除却を進めている。有形固定資産減価償却率については、大規模な変動がないため、今後も継続して需要に合った管理等の実施を行っていきたい。 </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id="{F1587B16-4913-4ABA-A75A-BA72F4E85DB1}"/>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id="{1DC25F59-8663-405F-A537-EE3CE42A5BEB}"/>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8" name="テキスト ボックス 57">
          <a:extLst>
            <a:ext uri="{FF2B5EF4-FFF2-40B4-BE49-F238E27FC236}">
              <a16:creationId xmlns:a16="http://schemas.microsoft.com/office/drawing/2014/main" id="{41A9CCD5-E56B-46BC-A165-DB93D0984B76}"/>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9" name="直線コネクタ 58">
          <a:extLst>
            <a:ext uri="{FF2B5EF4-FFF2-40B4-BE49-F238E27FC236}">
              <a16:creationId xmlns:a16="http://schemas.microsoft.com/office/drawing/2014/main" id="{AB13AD99-0623-4A2A-8E57-E26C15559C3F}"/>
            </a:ext>
          </a:extLst>
        </xdr:cNvPr>
        <xdr:cNvCxnSpPr/>
      </xdr:nvCxnSpPr>
      <xdr:spPr>
        <a:xfrm>
          <a:off x="1158875" y="651464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0" name="テキスト ボックス 59">
          <a:extLst>
            <a:ext uri="{FF2B5EF4-FFF2-40B4-BE49-F238E27FC236}">
              <a16:creationId xmlns:a16="http://schemas.microsoft.com/office/drawing/2014/main" id="{431F928D-020E-46AE-A5DA-7D316E17B0A5}"/>
            </a:ext>
          </a:extLst>
        </xdr:cNvPr>
        <xdr:cNvSpPr txBox="1"/>
      </xdr:nvSpPr>
      <xdr:spPr>
        <a:xfrm>
          <a:off x="789956" y="64303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1" name="直線コネクタ 60">
          <a:extLst>
            <a:ext uri="{FF2B5EF4-FFF2-40B4-BE49-F238E27FC236}">
              <a16:creationId xmlns:a16="http://schemas.microsoft.com/office/drawing/2014/main" id="{11E6E417-D232-439C-B57A-DF51C62E50C3}"/>
            </a:ext>
          </a:extLst>
        </xdr:cNvPr>
        <xdr:cNvCxnSpPr/>
      </xdr:nvCxnSpPr>
      <xdr:spPr>
        <a:xfrm>
          <a:off x="1158875" y="623161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2" name="テキスト ボックス 61">
          <a:extLst>
            <a:ext uri="{FF2B5EF4-FFF2-40B4-BE49-F238E27FC236}">
              <a16:creationId xmlns:a16="http://schemas.microsoft.com/office/drawing/2014/main" id="{CB08D53F-6087-450A-9F39-2D89B3C18563}"/>
            </a:ext>
          </a:extLst>
        </xdr:cNvPr>
        <xdr:cNvSpPr txBox="1"/>
      </xdr:nvSpPr>
      <xdr:spPr>
        <a:xfrm>
          <a:off x="789956" y="614099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3" name="直線コネクタ 62">
          <a:extLst>
            <a:ext uri="{FF2B5EF4-FFF2-40B4-BE49-F238E27FC236}">
              <a16:creationId xmlns:a16="http://schemas.microsoft.com/office/drawing/2014/main" id="{E4C44787-D8E6-40DA-B1ED-AF9F8F38CC7A}"/>
            </a:ext>
          </a:extLst>
        </xdr:cNvPr>
        <xdr:cNvCxnSpPr/>
      </xdr:nvCxnSpPr>
      <xdr:spPr>
        <a:xfrm>
          <a:off x="1158875" y="594223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4" name="テキスト ボックス 63">
          <a:extLst>
            <a:ext uri="{FF2B5EF4-FFF2-40B4-BE49-F238E27FC236}">
              <a16:creationId xmlns:a16="http://schemas.microsoft.com/office/drawing/2014/main" id="{DA242CAC-906F-4C56-ACFA-E5040D63B32C}"/>
            </a:ext>
          </a:extLst>
        </xdr:cNvPr>
        <xdr:cNvSpPr txBox="1"/>
      </xdr:nvSpPr>
      <xdr:spPr>
        <a:xfrm>
          <a:off x="789956" y="584843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5" name="直線コネクタ 64">
          <a:extLst>
            <a:ext uri="{FF2B5EF4-FFF2-40B4-BE49-F238E27FC236}">
              <a16:creationId xmlns:a16="http://schemas.microsoft.com/office/drawing/2014/main" id="{66DC0D24-124E-4E29-B7A1-25448F8DF26C}"/>
            </a:ext>
          </a:extLst>
        </xdr:cNvPr>
        <xdr:cNvCxnSpPr/>
      </xdr:nvCxnSpPr>
      <xdr:spPr>
        <a:xfrm>
          <a:off x="1158875" y="564968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6" name="テキスト ボックス 65">
          <a:extLst>
            <a:ext uri="{FF2B5EF4-FFF2-40B4-BE49-F238E27FC236}">
              <a16:creationId xmlns:a16="http://schemas.microsoft.com/office/drawing/2014/main" id="{F44ACCC3-F10A-4429-8EB8-5483365C3A2F}"/>
            </a:ext>
          </a:extLst>
        </xdr:cNvPr>
        <xdr:cNvSpPr txBox="1"/>
      </xdr:nvSpPr>
      <xdr:spPr>
        <a:xfrm>
          <a:off x="789956" y="55558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7" name="直線コネクタ 66">
          <a:extLst>
            <a:ext uri="{FF2B5EF4-FFF2-40B4-BE49-F238E27FC236}">
              <a16:creationId xmlns:a16="http://schemas.microsoft.com/office/drawing/2014/main" id="{60ABDB9B-256F-4622-BE8D-08A0771AFCDE}"/>
            </a:ext>
          </a:extLst>
        </xdr:cNvPr>
        <xdr:cNvCxnSpPr/>
      </xdr:nvCxnSpPr>
      <xdr:spPr>
        <a:xfrm>
          <a:off x="1158875" y="535078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8" name="テキスト ボックス 67">
          <a:extLst>
            <a:ext uri="{FF2B5EF4-FFF2-40B4-BE49-F238E27FC236}">
              <a16:creationId xmlns:a16="http://schemas.microsoft.com/office/drawing/2014/main" id="{DA608B4C-2B18-4484-9575-5417ED20EA5E}"/>
            </a:ext>
          </a:extLst>
        </xdr:cNvPr>
        <xdr:cNvSpPr txBox="1"/>
      </xdr:nvSpPr>
      <xdr:spPr>
        <a:xfrm>
          <a:off x="789956" y="5266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9" name="直線コネクタ 68">
          <a:extLst>
            <a:ext uri="{FF2B5EF4-FFF2-40B4-BE49-F238E27FC236}">
              <a16:creationId xmlns:a16="http://schemas.microsoft.com/office/drawing/2014/main" id="{70C8F7C7-BBE2-4155-B5EB-53108B52205D}"/>
            </a:ext>
          </a:extLst>
        </xdr:cNvPr>
        <xdr:cNvCxnSpPr/>
      </xdr:nvCxnSpPr>
      <xdr:spPr>
        <a:xfrm>
          <a:off x="1158875" y="505822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0" name="テキスト ボックス 69">
          <a:extLst>
            <a:ext uri="{FF2B5EF4-FFF2-40B4-BE49-F238E27FC236}">
              <a16:creationId xmlns:a16="http://schemas.microsoft.com/office/drawing/2014/main" id="{0D5E8A8B-CE1A-419B-A723-6621125B64D9}"/>
            </a:ext>
          </a:extLst>
        </xdr:cNvPr>
        <xdr:cNvSpPr txBox="1"/>
      </xdr:nvSpPr>
      <xdr:spPr>
        <a:xfrm>
          <a:off x="789956" y="497395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79E3BAD7-4DE7-4415-8ABC-30950E03B828}"/>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id="{A0FB9984-A18B-4E48-98D5-0054E629DFD3}"/>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34B0AEF0-6E8E-4ADE-8510-F91FC462B971}"/>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4" name="直線コネクタ 73">
          <a:extLst>
            <a:ext uri="{FF2B5EF4-FFF2-40B4-BE49-F238E27FC236}">
              <a16:creationId xmlns:a16="http://schemas.microsoft.com/office/drawing/2014/main" id="{825C8B55-6AA4-4FAC-819D-DE48BDB6F275}"/>
            </a:ext>
          </a:extLst>
        </xdr:cNvPr>
        <xdr:cNvCxnSpPr/>
      </xdr:nvCxnSpPr>
      <xdr:spPr>
        <a:xfrm flipV="1">
          <a:off x="4306570" y="5064488"/>
          <a:ext cx="1270" cy="1382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5" name="有形固定資産減価償却率最小値テキスト">
          <a:extLst>
            <a:ext uri="{FF2B5EF4-FFF2-40B4-BE49-F238E27FC236}">
              <a16:creationId xmlns:a16="http://schemas.microsoft.com/office/drawing/2014/main" id="{DF794D38-A887-402B-98AE-57F11A54B00C}"/>
            </a:ext>
          </a:extLst>
        </xdr:cNvPr>
        <xdr:cNvSpPr txBox="1"/>
      </xdr:nvSpPr>
      <xdr:spPr>
        <a:xfrm>
          <a:off x="4359275" y="6451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6" name="直線コネクタ 75">
          <a:extLst>
            <a:ext uri="{FF2B5EF4-FFF2-40B4-BE49-F238E27FC236}">
              <a16:creationId xmlns:a16="http://schemas.microsoft.com/office/drawing/2014/main" id="{27C3DB4D-C87B-499D-A879-E4C84C0D0939}"/>
            </a:ext>
          </a:extLst>
        </xdr:cNvPr>
        <xdr:cNvCxnSpPr/>
      </xdr:nvCxnSpPr>
      <xdr:spPr>
        <a:xfrm>
          <a:off x="4216400" y="64472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7" name="有形固定資産減価償却率最大値テキスト">
          <a:extLst>
            <a:ext uri="{FF2B5EF4-FFF2-40B4-BE49-F238E27FC236}">
              <a16:creationId xmlns:a16="http://schemas.microsoft.com/office/drawing/2014/main" id="{6E6DE6F3-A2C2-4899-A887-63FB08FE147F}"/>
            </a:ext>
          </a:extLst>
        </xdr:cNvPr>
        <xdr:cNvSpPr txBox="1"/>
      </xdr:nvSpPr>
      <xdr:spPr>
        <a:xfrm>
          <a:off x="4359275" y="4858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8" name="直線コネクタ 77">
          <a:extLst>
            <a:ext uri="{FF2B5EF4-FFF2-40B4-BE49-F238E27FC236}">
              <a16:creationId xmlns:a16="http://schemas.microsoft.com/office/drawing/2014/main" id="{3F626EAC-D8EC-4A7F-90CE-883651D6858D}"/>
            </a:ext>
          </a:extLst>
        </xdr:cNvPr>
        <xdr:cNvCxnSpPr/>
      </xdr:nvCxnSpPr>
      <xdr:spPr>
        <a:xfrm>
          <a:off x="4216400" y="5064488"/>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9" name="有形固定資産減価償却率平均値テキスト">
          <a:extLst>
            <a:ext uri="{FF2B5EF4-FFF2-40B4-BE49-F238E27FC236}">
              <a16:creationId xmlns:a16="http://schemas.microsoft.com/office/drawing/2014/main" id="{5B9F6888-670A-4992-AA0D-77811E17EAC6}"/>
            </a:ext>
          </a:extLst>
        </xdr:cNvPr>
        <xdr:cNvSpPr txBox="1"/>
      </xdr:nvSpPr>
      <xdr:spPr>
        <a:xfrm>
          <a:off x="4359275" y="56575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0" name="フローチャート: 判断 79">
          <a:extLst>
            <a:ext uri="{FF2B5EF4-FFF2-40B4-BE49-F238E27FC236}">
              <a16:creationId xmlns:a16="http://schemas.microsoft.com/office/drawing/2014/main" id="{72458105-6845-4EAE-BECD-7EF8C84B0C5E}"/>
            </a:ext>
          </a:extLst>
        </xdr:cNvPr>
        <xdr:cNvSpPr/>
      </xdr:nvSpPr>
      <xdr:spPr>
        <a:xfrm>
          <a:off x="4254500" y="567916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1" name="フローチャート: 判断 80">
          <a:extLst>
            <a:ext uri="{FF2B5EF4-FFF2-40B4-BE49-F238E27FC236}">
              <a16:creationId xmlns:a16="http://schemas.microsoft.com/office/drawing/2014/main" id="{9562DD7B-ED63-4697-AAA9-0598DE16A51B}"/>
            </a:ext>
          </a:extLst>
        </xdr:cNvPr>
        <xdr:cNvSpPr/>
      </xdr:nvSpPr>
      <xdr:spPr>
        <a:xfrm>
          <a:off x="3616325" y="5666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2" name="フローチャート: 判断 81">
          <a:extLst>
            <a:ext uri="{FF2B5EF4-FFF2-40B4-BE49-F238E27FC236}">
              <a16:creationId xmlns:a16="http://schemas.microsoft.com/office/drawing/2014/main" id="{E657B091-464F-4A4D-A5F2-A854E87B1FC3}"/>
            </a:ext>
          </a:extLst>
        </xdr:cNvPr>
        <xdr:cNvSpPr/>
      </xdr:nvSpPr>
      <xdr:spPr>
        <a:xfrm>
          <a:off x="2930525" y="56203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3" name="フローチャート: 判断 82">
          <a:extLst>
            <a:ext uri="{FF2B5EF4-FFF2-40B4-BE49-F238E27FC236}">
              <a16:creationId xmlns:a16="http://schemas.microsoft.com/office/drawing/2014/main" id="{BDB65F87-8B39-4AE8-AA3F-42D5CF88C50A}"/>
            </a:ext>
          </a:extLst>
        </xdr:cNvPr>
        <xdr:cNvSpPr/>
      </xdr:nvSpPr>
      <xdr:spPr>
        <a:xfrm>
          <a:off x="2244725" y="56667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4" name="フローチャート: 判断 83">
          <a:extLst>
            <a:ext uri="{FF2B5EF4-FFF2-40B4-BE49-F238E27FC236}">
              <a16:creationId xmlns:a16="http://schemas.microsoft.com/office/drawing/2014/main" id="{031E7DBC-41DD-457E-9F5A-C87A80607203}"/>
            </a:ext>
          </a:extLst>
        </xdr:cNvPr>
        <xdr:cNvSpPr/>
      </xdr:nvSpPr>
      <xdr:spPr>
        <a:xfrm>
          <a:off x="1558925" y="568814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5595359-76DA-46AE-8520-45BE5FCCA9B4}"/>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37CBFB81-56D1-44A1-9CD3-2C1C6FE56AD0}"/>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C8284597-15B9-4544-B5B9-46F266A8293C}"/>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96E98E5B-8F5C-447E-BA48-0CCDE4DA0DAF}"/>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1E7EE41-EE10-42EB-8DDF-F1387CF7999D}"/>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29</xdr:row>
      <xdr:rowOff>34562</xdr:rowOff>
    </xdr:from>
    <xdr:to>
      <xdr:col>15</xdr:col>
      <xdr:colOff>187325</xdr:colOff>
      <xdr:row>29</xdr:row>
      <xdr:rowOff>136162</xdr:rowOff>
    </xdr:to>
    <xdr:sp macro="" textlink="">
      <xdr:nvSpPr>
        <xdr:cNvPr id="90" name="楕円 89">
          <a:extLst>
            <a:ext uri="{FF2B5EF4-FFF2-40B4-BE49-F238E27FC236}">
              <a16:creationId xmlns:a16="http://schemas.microsoft.com/office/drawing/2014/main" id="{E7B2B1BD-915F-4D76-8DA3-A5D436F43104}"/>
            </a:ext>
          </a:extLst>
        </xdr:cNvPr>
        <xdr:cNvSpPr/>
      </xdr:nvSpPr>
      <xdr:spPr>
        <a:xfrm>
          <a:off x="2930525" y="554636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91" name="楕円 90">
          <a:extLst>
            <a:ext uri="{FF2B5EF4-FFF2-40B4-BE49-F238E27FC236}">
              <a16:creationId xmlns:a16="http://schemas.microsoft.com/office/drawing/2014/main" id="{C99EE08B-1CED-4F54-A6A5-B78145E279A0}"/>
            </a:ext>
          </a:extLst>
        </xdr:cNvPr>
        <xdr:cNvSpPr/>
      </xdr:nvSpPr>
      <xdr:spPr>
        <a:xfrm>
          <a:off x="2244725" y="55619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85362</xdr:rowOff>
    </xdr:from>
    <xdr:to>
      <xdr:col>15</xdr:col>
      <xdr:colOff>136525</xdr:colOff>
      <xdr:row>29</xdr:row>
      <xdr:rowOff>94615</xdr:rowOff>
    </xdr:to>
    <xdr:cxnSp macro="">
      <xdr:nvCxnSpPr>
        <xdr:cNvPr id="92" name="直線コネクタ 91">
          <a:extLst>
            <a:ext uri="{FF2B5EF4-FFF2-40B4-BE49-F238E27FC236}">
              <a16:creationId xmlns:a16="http://schemas.microsoft.com/office/drawing/2014/main" id="{E72A5191-973B-41AB-A5BA-BDD52E9FF9DE}"/>
            </a:ext>
          </a:extLst>
        </xdr:cNvPr>
        <xdr:cNvCxnSpPr/>
      </xdr:nvCxnSpPr>
      <xdr:spPr>
        <a:xfrm flipV="1">
          <a:off x="2301875" y="5603512"/>
          <a:ext cx="685800" cy="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93" name="n_1aveValue有形固定資産減価償却率">
          <a:extLst>
            <a:ext uri="{FF2B5EF4-FFF2-40B4-BE49-F238E27FC236}">
              <a16:creationId xmlns:a16="http://schemas.microsoft.com/office/drawing/2014/main" id="{77BCFFB7-4CE6-413E-81D2-4539A3674801}"/>
            </a:ext>
          </a:extLst>
        </xdr:cNvPr>
        <xdr:cNvSpPr txBox="1"/>
      </xdr:nvSpPr>
      <xdr:spPr>
        <a:xfrm>
          <a:off x="347409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29862</xdr:rowOff>
    </xdr:from>
    <xdr:ext cx="405111" cy="259045"/>
    <xdr:sp macro="" textlink="">
      <xdr:nvSpPr>
        <xdr:cNvPr id="94" name="n_2aveValue有形固定資産減価償却率">
          <a:extLst>
            <a:ext uri="{FF2B5EF4-FFF2-40B4-BE49-F238E27FC236}">
              <a16:creationId xmlns:a16="http://schemas.microsoft.com/office/drawing/2014/main" id="{6B2B559E-1EE7-43F4-B38D-CEC28AF91D60}"/>
            </a:ext>
          </a:extLst>
        </xdr:cNvPr>
        <xdr:cNvSpPr txBox="1"/>
      </xdr:nvSpPr>
      <xdr:spPr>
        <a:xfrm>
          <a:off x="2797819" y="570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95" name="n_3aveValue有形固定資産減価償却率">
          <a:extLst>
            <a:ext uri="{FF2B5EF4-FFF2-40B4-BE49-F238E27FC236}">
              <a16:creationId xmlns:a16="http://schemas.microsoft.com/office/drawing/2014/main" id="{01AF047D-2954-463F-9ADB-2CA5AFCD158A}"/>
            </a:ext>
          </a:extLst>
        </xdr:cNvPr>
        <xdr:cNvSpPr txBox="1"/>
      </xdr:nvSpPr>
      <xdr:spPr>
        <a:xfrm>
          <a:off x="2112019"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96" name="n_4aveValue有形固定資産減価償却率">
          <a:extLst>
            <a:ext uri="{FF2B5EF4-FFF2-40B4-BE49-F238E27FC236}">
              <a16:creationId xmlns:a16="http://schemas.microsoft.com/office/drawing/2014/main" id="{D880BF0F-13CA-4C0B-98A8-6C9C1E49EF6A}"/>
            </a:ext>
          </a:extLst>
        </xdr:cNvPr>
        <xdr:cNvSpPr txBox="1"/>
      </xdr:nvSpPr>
      <xdr:spPr>
        <a:xfrm>
          <a:off x="1426219" y="547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152689</xdr:rowOff>
    </xdr:from>
    <xdr:ext cx="405111" cy="259045"/>
    <xdr:sp macro="" textlink="">
      <xdr:nvSpPr>
        <xdr:cNvPr id="97" name="n_2mainValue有形固定資産減価償却率">
          <a:extLst>
            <a:ext uri="{FF2B5EF4-FFF2-40B4-BE49-F238E27FC236}">
              <a16:creationId xmlns:a16="http://schemas.microsoft.com/office/drawing/2014/main" id="{745C3A87-22C4-47C7-A0F2-43E7960E381D}"/>
            </a:ext>
          </a:extLst>
        </xdr:cNvPr>
        <xdr:cNvSpPr txBox="1"/>
      </xdr:nvSpPr>
      <xdr:spPr>
        <a:xfrm>
          <a:off x="2797819" y="5343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8" name="n_3mainValue有形固定資産減価償却率">
          <a:extLst>
            <a:ext uri="{FF2B5EF4-FFF2-40B4-BE49-F238E27FC236}">
              <a16:creationId xmlns:a16="http://schemas.microsoft.com/office/drawing/2014/main" id="{AB4DD109-27FE-4188-A5FD-BB6C52F80AD5}"/>
            </a:ext>
          </a:extLst>
        </xdr:cNvPr>
        <xdr:cNvSpPr txBox="1"/>
      </xdr:nvSpPr>
      <xdr:spPr>
        <a:xfrm>
          <a:off x="2112019" y="534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FD09145-5040-4613-BA13-BA5EEE6215AB}"/>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CB42907-B91C-4B68-A1CF-BB76A8B6E8CB}"/>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1" name="正方形/長方形 100">
          <a:extLst>
            <a:ext uri="{FF2B5EF4-FFF2-40B4-BE49-F238E27FC236}">
              <a16:creationId xmlns:a16="http://schemas.microsoft.com/office/drawing/2014/main" id="{C89D8C25-CB8B-4EC2-A106-5B7E3F54007B}"/>
            </a:ext>
          </a:extLst>
        </xdr:cNvPr>
        <xdr:cNvSpPr/>
      </xdr:nvSpPr>
      <xdr:spPr>
        <a:xfrm>
          <a:off x="12575391" y="4449221"/>
          <a:ext cx="604818"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EC80327D-550C-41EC-9A53-28CC5C1A817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F502259-482E-41A3-A67D-5CBFDA3D979A}"/>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2595C419-F034-4B58-AB09-0166CEC1EC2B}"/>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598A9FA4-7F06-4853-9215-24DE4335DD88}"/>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92CFE12-16DB-48E1-AEBB-D93DC6F9FE79}"/>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E6CE679-6AF3-414A-AF29-8776D6AC3E0E}"/>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9B04B06-1810-4367-A4DE-7BD39A065FDE}"/>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AE14291-F4D0-4F98-9B2A-9C536BBCD61D}"/>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9628ED3B-37F4-4C89-909E-FA7397BAED22}"/>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BF18DC1-C36E-4E48-A5FB-88833E5374F1}"/>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将来負担額を充当可能財源が上回っているため、債務償還比率は算定されない状況ではあるが、近年の大型投資事業や今後の庁舎等による大型投資事業が計画されているため、将来負担額は増加傾向になることが予測される。引き続き将来的な財政悪化が生じないよう健全な財政運営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B5AF8225-327F-411B-A3C2-7B161271DEA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5CDCF49-BF05-4DAD-AF4C-5112AB1CF3A8}"/>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44493933-78C3-4937-B360-BFECB14152E8}"/>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5B9DFC9E-0B54-49C4-8180-EC6448721346}"/>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7F092527-90CB-4F27-AE65-25121F7CC4A9}"/>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C7AD7C7E-5096-4150-B00B-E3D7062D1B9B}"/>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18ADD0FA-3B9B-4FB1-A4B1-E17C40849C5A}"/>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665F5A24-9296-47A1-8824-E877EA2BC6B3}"/>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C550F097-E2F1-4D2A-ADA7-32C28A57245F}"/>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9EA3D539-A352-4A72-A5BA-E3871ECFE6EF}"/>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A3B45AC2-22F2-42D4-825A-02433C42C676}"/>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6E0B8BD-2B29-4205-B422-E041022FFFF5}"/>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7F252A88-C028-4FA2-876D-CFF80C866E5D}"/>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305FCBC1-CEAE-48DD-8D89-269C9A6C9962}"/>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AF3BE3AC-06EC-4467-B64D-71D386B39A8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7" name="直線コネクタ 126">
          <a:extLst>
            <a:ext uri="{FF2B5EF4-FFF2-40B4-BE49-F238E27FC236}">
              <a16:creationId xmlns:a16="http://schemas.microsoft.com/office/drawing/2014/main" id="{DF8D63F9-EBEC-4CDB-8F9F-D6642DE97398}"/>
            </a:ext>
          </a:extLst>
        </xdr:cNvPr>
        <xdr:cNvCxnSpPr/>
      </xdr:nvCxnSpPr>
      <xdr:spPr>
        <a:xfrm flipV="1">
          <a:off x="13326745" y="5115983"/>
          <a:ext cx="1269" cy="1220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28" name="債務償還比率最小値テキスト">
          <a:extLst>
            <a:ext uri="{FF2B5EF4-FFF2-40B4-BE49-F238E27FC236}">
              <a16:creationId xmlns:a16="http://schemas.microsoft.com/office/drawing/2014/main" id="{7A0B5A46-FA4F-43E6-A8C8-75E72AF92C3C}"/>
            </a:ext>
          </a:extLst>
        </xdr:cNvPr>
        <xdr:cNvSpPr txBox="1"/>
      </xdr:nvSpPr>
      <xdr:spPr>
        <a:xfrm>
          <a:off x="13379450" y="633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29" name="直線コネクタ 128">
          <a:extLst>
            <a:ext uri="{FF2B5EF4-FFF2-40B4-BE49-F238E27FC236}">
              <a16:creationId xmlns:a16="http://schemas.microsoft.com/office/drawing/2014/main" id="{13D8B0D1-068C-4EBF-9594-C3340ED650E2}"/>
            </a:ext>
          </a:extLst>
        </xdr:cNvPr>
        <xdr:cNvCxnSpPr/>
      </xdr:nvCxnSpPr>
      <xdr:spPr>
        <a:xfrm>
          <a:off x="13255625" y="63365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2A9AFDE-B988-4018-9C5F-60CEF6F5AB92}"/>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0E3043BA-1917-4BBD-943F-42737361D229}"/>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32" name="債務償還比率平均値テキスト">
          <a:extLst>
            <a:ext uri="{FF2B5EF4-FFF2-40B4-BE49-F238E27FC236}">
              <a16:creationId xmlns:a16="http://schemas.microsoft.com/office/drawing/2014/main" id="{3D63F92B-C5C6-4381-8D88-9A7960FD0091}"/>
            </a:ext>
          </a:extLst>
        </xdr:cNvPr>
        <xdr:cNvSpPr txBox="1"/>
      </xdr:nvSpPr>
      <xdr:spPr>
        <a:xfrm>
          <a:off x="13379450" y="5315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33" name="フローチャート: 判断 132">
          <a:extLst>
            <a:ext uri="{FF2B5EF4-FFF2-40B4-BE49-F238E27FC236}">
              <a16:creationId xmlns:a16="http://schemas.microsoft.com/office/drawing/2014/main" id="{0B338CD4-FAEB-4A60-83EF-8A7373ED2570}"/>
            </a:ext>
          </a:extLst>
        </xdr:cNvPr>
        <xdr:cNvSpPr/>
      </xdr:nvSpPr>
      <xdr:spPr>
        <a:xfrm>
          <a:off x="13293725" y="53405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34" name="フローチャート: 判断 133">
          <a:extLst>
            <a:ext uri="{FF2B5EF4-FFF2-40B4-BE49-F238E27FC236}">
              <a16:creationId xmlns:a16="http://schemas.microsoft.com/office/drawing/2014/main" id="{379CB1E6-2E7B-4927-9A35-0C071F990D54}"/>
            </a:ext>
          </a:extLst>
        </xdr:cNvPr>
        <xdr:cNvSpPr/>
      </xdr:nvSpPr>
      <xdr:spPr>
        <a:xfrm>
          <a:off x="12646025" y="5267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5" name="フローチャート: 判断 134">
          <a:extLst>
            <a:ext uri="{FF2B5EF4-FFF2-40B4-BE49-F238E27FC236}">
              <a16:creationId xmlns:a16="http://schemas.microsoft.com/office/drawing/2014/main" id="{3CEAD13C-5ECB-494C-A6A6-227DD6020226}"/>
            </a:ext>
          </a:extLst>
        </xdr:cNvPr>
        <xdr:cNvSpPr/>
      </xdr:nvSpPr>
      <xdr:spPr>
        <a:xfrm>
          <a:off x="11960225" y="52213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36" name="フローチャート: 判断 135">
          <a:extLst>
            <a:ext uri="{FF2B5EF4-FFF2-40B4-BE49-F238E27FC236}">
              <a16:creationId xmlns:a16="http://schemas.microsoft.com/office/drawing/2014/main" id="{9AF65894-B341-47B8-9C3E-EA7D2F8C8C02}"/>
            </a:ext>
          </a:extLst>
        </xdr:cNvPr>
        <xdr:cNvSpPr/>
      </xdr:nvSpPr>
      <xdr:spPr>
        <a:xfrm>
          <a:off x="11274425" y="531186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37" name="フローチャート: 判断 136">
          <a:extLst>
            <a:ext uri="{FF2B5EF4-FFF2-40B4-BE49-F238E27FC236}">
              <a16:creationId xmlns:a16="http://schemas.microsoft.com/office/drawing/2014/main" id="{685DB079-13B9-4CB4-944A-B0A387708E48}"/>
            </a:ext>
          </a:extLst>
        </xdr:cNvPr>
        <xdr:cNvSpPr/>
      </xdr:nvSpPr>
      <xdr:spPr>
        <a:xfrm>
          <a:off x="10588625" y="53734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56E0179-B791-4FA6-90D5-5B54F96F07E6}"/>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A7B039E-DD29-42BB-95CE-8F18F8B03F08}"/>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46008D81-7A72-4CBC-86BF-86B83A03646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A238044-EA24-4C90-9213-7A8CB8A3371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B19ADD8-89B3-442B-B699-410D62BDB2F1}"/>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43" name="n_1aveValue債務償還比率">
          <a:extLst>
            <a:ext uri="{FF2B5EF4-FFF2-40B4-BE49-F238E27FC236}">
              <a16:creationId xmlns:a16="http://schemas.microsoft.com/office/drawing/2014/main" id="{3EF6D310-B6F6-42F5-8332-4B9D9AC1A7C9}"/>
            </a:ext>
          </a:extLst>
        </xdr:cNvPr>
        <xdr:cNvSpPr txBox="1"/>
      </xdr:nvSpPr>
      <xdr:spPr>
        <a:xfrm>
          <a:off x="12465127" y="5055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44" name="n_2aveValue債務償還比率">
          <a:extLst>
            <a:ext uri="{FF2B5EF4-FFF2-40B4-BE49-F238E27FC236}">
              <a16:creationId xmlns:a16="http://schemas.microsoft.com/office/drawing/2014/main" id="{73755FAA-6EA2-4BAE-8FF4-1D72455DBE87}"/>
            </a:ext>
          </a:extLst>
        </xdr:cNvPr>
        <xdr:cNvSpPr txBox="1"/>
      </xdr:nvSpPr>
      <xdr:spPr>
        <a:xfrm>
          <a:off x="11788852" y="5009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45" name="n_3aveValue債務償還比率">
          <a:extLst>
            <a:ext uri="{FF2B5EF4-FFF2-40B4-BE49-F238E27FC236}">
              <a16:creationId xmlns:a16="http://schemas.microsoft.com/office/drawing/2014/main" id="{B368C3F9-22EB-46FE-9318-51A9A8DDDAD3}"/>
            </a:ext>
          </a:extLst>
        </xdr:cNvPr>
        <xdr:cNvSpPr txBox="1"/>
      </xdr:nvSpPr>
      <xdr:spPr>
        <a:xfrm>
          <a:off x="11103052" y="509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46" name="n_4aveValue債務償還比率">
          <a:extLst>
            <a:ext uri="{FF2B5EF4-FFF2-40B4-BE49-F238E27FC236}">
              <a16:creationId xmlns:a16="http://schemas.microsoft.com/office/drawing/2014/main" id="{480E5262-16C2-411F-AA88-0C2D0552FB70}"/>
            </a:ext>
          </a:extLst>
        </xdr:cNvPr>
        <xdr:cNvSpPr txBox="1"/>
      </xdr:nvSpPr>
      <xdr:spPr>
        <a:xfrm>
          <a:off x="10417252" y="517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7" name="正方形/長方形 146">
          <a:extLst>
            <a:ext uri="{FF2B5EF4-FFF2-40B4-BE49-F238E27FC236}">
              <a16:creationId xmlns:a16="http://schemas.microsoft.com/office/drawing/2014/main" id="{21E07FB0-8CC3-4716-8192-03E7EFCC316E}"/>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8" name="正方形/長方形 147">
          <a:extLst>
            <a:ext uri="{FF2B5EF4-FFF2-40B4-BE49-F238E27FC236}">
              <a16:creationId xmlns:a16="http://schemas.microsoft.com/office/drawing/2014/main" id="{114FF5E0-D426-44E8-8922-076A5598D537}"/>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9" name="テキスト ボックス 148">
          <a:extLst>
            <a:ext uri="{FF2B5EF4-FFF2-40B4-BE49-F238E27FC236}">
              <a16:creationId xmlns:a16="http://schemas.microsoft.com/office/drawing/2014/main" id="{0E504066-AF8D-4211-9CA2-11E536D5A854}"/>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0" name="テキスト ボックス 149">
          <a:extLst>
            <a:ext uri="{FF2B5EF4-FFF2-40B4-BE49-F238E27FC236}">
              <a16:creationId xmlns:a16="http://schemas.microsoft.com/office/drawing/2014/main" id="{8387E83D-5855-42B2-97D7-8D7CDB83084E}"/>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1" name="テキスト ボックス 150">
          <a:extLst>
            <a:ext uri="{FF2B5EF4-FFF2-40B4-BE49-F238E27FC236}">
              <a16:creationId xmlns:a16="http://schemas.microsoft.com/office/drawing/2014/main" id="{97811429-D19E-4ADD-BC15-76C30C901746}"/>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2" name="テキスト ボックス 151">
          <a:extLst>
            <a:ext uri="{FF2B5EF4-FFF2-40B4-BE49-F238E27FC236}">
              <a16:creationId xmlns:a16="http://schemas.microsoft.com/office/drawing/2014/main" id="{6A8CC503-EDBE-44BF-B8BD-A0A131BFD9CC}"/>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5C5E8E-50F3-4199-B381-18E263FCE641}"/>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1E9AC2-9A0F-4F88-A31E-E76D49E74A39}"/>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E241BC8-8E44-4BE0-8A0E-C197772AA031}"/>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CBD764B-BF99-4351-AE14-B70B9FF0D6C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89A234-1114-4BB7-90B8-4A8183612AF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F777B3-C829-4EB6-98EC-B65063FAD73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5D455B-B9D7-4005-9B66-47D2D01A11B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1662B0-410D-46B4-A903-6B9D417B101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2F1A15E-DF85-493F-B57A-68085C516F3B}"/>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0086CF-923F-48FA-AE4C-E255BB17601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DC781D-9A87-453C-B1C4-0A9958B3DEF0}"/>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CE844B3-7F80-4429-9AE9-6D5497E676E1}"/>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DFB5085-E1A7-4A54-A801-3CF69633FB73}"/>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944B88-3AB8-48B0-8582-41EF84D2D42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DAB4FA-3315-4053-8B95-DC14C6FD63E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96E5F3-992A-4D18-82C6-FB383EA4182D}"/>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99E8FC-7997-4E6E-BD0D-D2AC56D7843A}"/>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76A2CA6-F8A7-420F-B33A-76C796A0B64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A9778C-6F14-48F2-A1AD-9096F654980C}"/>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68307C-9895-4F68-9B11-1B05A9934B7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18F2C53-03B0-485D-8BEC-016C69E02EF3}"/>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B1C01B5-C6B2-4C7E-9F10-0E6EAFE42DE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B23E86-7C44-40CF-8E61-E48728CF68E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7179312-A4E6-403E-A3F1-51B7D8755D7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58041B-D580-426E-8F6A-5D8DC2DCF79F}"/>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71AC7B0-EFEE-46DC-B749-F400E665125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0E06C1-41DB-4307-8F45-5CC108BCF75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22034A5-7AE3-45DD-AE6A-AF1B1130323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308B7B8-A0D9-469A-AFB7-57FA8DB6266E}"/>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EA56B38-0F27-4735-A110-D76A388AFD6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17FD7BD-5014-4BAC-9DE2-F003D9DE4567}"/>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859BF72-4CAE-42C8-9934-C786999918D8}"/>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7F17665-875E-424C-ABBE-1DBD83D5817A}"/>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8C6650C-B7DB-490B-BEAE-F17E75D3710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2279DE2-FDDE-470A-AE1D-3EA296FA0CF4}"/>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98D390D-A3E2-4DBC-8E96-70329EDA52E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06C716F-BD6A-44F2-83C7-3E5DB71379BF}"/>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AF7069B-9048-4D1F-B66E-BBEE4D56345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FE7042-14D2-4647-93A1-987D441D8440}"/>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5ED1969-0B44-45F8-8914-CFA06E52CC02}"/>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D8CB7D-2B2C-485E-813A-E8C15AAD331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8142394-CE67-459E-A058-63B93912F081}"/>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A61E208-A9CD-4A88-9057-F924C3EADEC8}"/>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01A4A4F-5F37-4013-A52D-42B903B1E7D7}"/>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705AF4A-FEE2-4228-AABF-8329643806DA}"/>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0A06E7D-B0DD-4DBC-9539-24EDAFEBCED8}"/>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7578795-3BD4-45EF-AEAC-9050C48EA89A}"/>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DA879F6-996D-4E8E-9D65-B51049680CF2}"/>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8F203FF-BEF8-4352-8F1F-07664CBB4D2F}"/>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B22CE11-599A-438A-93AA-E87FCB40CA2E}"/>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9ED756-6417-43E7-B45F-8F6EAB7ACB77}"/>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617F0430-8794-4713-A97A-DCC40C1A2433}"/>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D549B1C-7A6B-4E53-BE00-F13D1E0FDF44}"/>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EC9F4AD-9474-47D6-8411-27F445753C13}"/>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73B9697-8C58-4884-8BBA-E597F0AA6A4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274A9901-E750-468C-AE0C-3799D22D89A1}"/>
            </a:ext>
          </a:extLst>
        </xdr:cNvPr>
        <xdr:cNvCxnSpPr/>
      </xdr:nvCxnSpPr>
      <xdr:spPr>
        <a:xfrm flipV="1">
          <a:off x="4180840" y="5363845"/>
          <a:ext cx="0" cy="1452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B25AB2C5-773B-4D1A-9D39-F284FB29F258}"/>
            </a:ext>
          </a:extLst>
        </xdr:cNvPr>
        <xdr:cNvSpPr txBox="1"/>
      </xdr:nvSpPr>
      <xdr:spPr>
        <a:xfrm>
          <a:off x="4219575" y="6820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8AFEF941-74A8-490F-9388-D72A48B7EE4C}"/>
            </a:ext>
          </a:extLst>
        </xdr:cNvPr>
        <xdr:cNvCxnSpPr/>
      </xdr:nvCxnSpPr>
      <xdr:spPr>
        <a:xfrm>
          <a:off x="4105275" y="6816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7756A871-3800-4469-822F-4227A7A7AB5B}"/>
            </a:ext>
          </a:extLst>
        </xdr:cNvPr>
        <xdr:cNvSpPr txBox="1"/>
      </xdr:nvSpPr>
      <xdr:spPr>
        <a:xfrm>
          <a:off x="4219575" y="515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02E41E4D-1DFB-4FD8-8106-D4D18284234E}"/>
            </a:ext>
          </a:extLst>
        </xdr:cNvPr>
        <xdr:cNvCxnSpPr/>
      </xdr:nvCxnSpPr>
      <xdr:spPr>
        <a:xfrm>
          <a:off x="4105275" y="53638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34B4BB64-F609-425C-A22E-D0356DD7C664}"/>
            </a:ext>
          </a:extLst>
        </xdr:cNvPr>
        <xdr:cNvSpPr txBox="1"/>
      </xdr:nvSpPr>
      <xdr:spPr>
        <a:xfrm>
          <a:off x="4219575" y="6181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4FB0FBFF-60C3-42BC-B5AA-6783BB68FDE6}"/>
            </a:ext>
          </a:extLst>
        </xdr:cNvPr>
        <xdr:cNvSpPr/>
      </xdr:nvSpPr>
      <xdr:spPr>
        <a:xfrm>
          <a:off x="4124325" y="6203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DFC8670C-7C31-42DC-B89D-2CED63324A67}"/>
            </a:ext>
          </a:extLst>
        </xdr:cNvPr>
        <xdr:cNvSpPr/>
      </xdr:nvSpPr>
      <xdr:spPr>
        <a:xfrm>
          <a:off x="3381375" y="61995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D084B7EF-3071-48C8-98CB-3BC304B0167E}"/>
            </a:ext>
          </a:extLst>
        </xdr:cNvPr>
        <xdr:cNvSpPr/>
      </xdr:nvSpPr>
      <xdr:spPr>
        <a:xfrm>
          <a:off x="2571750" y="61734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90CFD567-9EDD-4321-B307-048A5171240B}"/>
            </a:ext>
          </a:extLst>
        </xdr:cNvPr>
        <xdr:cNvSpPr/>
      </xdr:nvSpPr>
      <xdr:spPr>
        <a:xfrm>
          <a:off x="17811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58F6536C-BDF9-4FBF-9AEF-65CA71889FDD}"/>
            </a:ext>
          </a:extLst>
        </xdr:cNvPr>
        <xdr:cNvSpPr/>
      </xdr:nvSpPr>
      <xdr:spPr>
        <a:xfrm>
          <a:off x="981075" y="6153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C403B09-5EA0-4933-B3CC-19FBAAEAF0BC}"/>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73BB240-1AF1-45D4-940B-5F060CBD1B26}"/>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D9BD51-3027-443B-AF19-FEEC224E7D4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818D8308-20E0-4CA7-93F9-213B6AFAF9A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0903C2B-E7C9-4ED4-B9B0-FA0BA8AA3E18}"/>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27305</xdr:rowOff>
    </xdr:from>
    <xdr:to>
      <xdr:col>15</xdr:col>
      <xdr:colOff>101600</xdr:colOff>
      <xdr:row>38</xdr:row>
      <xdr:rowOff>128905</xdr:rowOff>
    </xdr:to>
    <xdr:sp macro="" textlink="">
      <xdr:nvSpPr>
        <xdr:cNvPr id="73" name="楕円 72">
          <a:extLst>
            <a:ext uri="{FF2B5EF4-FFF2-40B4-BE49-F238E27FC236}">
              <a16:creationId xmlns:a16="http://schemas.microsoft.com/office/drawing/2014/main" id="{4E725DDD-EBD9-48E9-8D86-1E0F8443D2AF}"/>
            </a:ext>
          </a:extLst>
        </xdr:cNvPr>
        <xdr:cNvSpPr/>
      </xdr:nvSpPr>
      <xdr:spPr>
        <a:xfrm>
          <a:off x="2571750" y="61931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74" name="楕円 73">
          <a:extLst>
            <a:ext uri="{FF2B5EF4-FFF2-40B4-BE49-F238E27FC236}">
              <a16:creationId xmlns:a16="http://schemas.microsoft.com/office/drawing/2014/main" id="{A800900E-E301-4E59-8DA3-BC362BF86EEC}"/>
            </a:ext>
          </a:extLst>
        </xdr:cNvPr>
        <xdr:cNvSpPr/>
      </xdr:nvSpPr>
      <xdr:spPr>
        <a:xfrm>
          <a:off x="1781175" y="61639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45720</xdr:rowOff>
    </xdr:from>
    <xdr:to>
      <xdr:col>15</xdr:col>
      <xdr:colOff>50800</xdr:colOff>
      <xdr:row>38</xdr:row>
      <xdr:rowOff>78105</xdr:rowOff>
    </xdr:to>
    <xdr:cxnSp macro="">
      <xdr:nvCxnSpPr>
        <xdr:cNvPr id="75" name="直線コネクタ 74">
          <a:extLst>
            <a:ext uri="{FF2B5EF4-FFF2-40B4-BE49-F238E27FC236}">
              <a16:creationId xmlns:a16="http://schemas.microsoft.com/office/drawing/2014/main" id="{D68FFD85-3060-4641-8459-8E572AF9A929}"/>
            </a:ext>
          </a:extLst>
        </xdr:cNvPr>
        <xdr:cNvCxnSpPr/>
      </xdr:nvCxnSpPr>
      <xdr:spPr>
        <a:xfrm>
          <a:off x="1828800" y="6211570"/>
          <a:ext cx="79057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76" name="n_1aveValue【道路】&#10;有形固定資産減価償却率">
          <a:extLst>
            <a:ext uri="{FF2B5EF4-FFF2-40B4-BE49-F238E27FC236}">
              <a16:creationId xmlns:a16="http://schemas.microsoft.com/office/drawing/2014/main" id="{D4233386-82CF-4880-AF73-C247E9F172BF}"/>
            </a:ext>
          </a:extLst>
        </xdr:cNvPr>
        <xdr:cNvSpPr txBox="1"/>
      </xdr:nvSpPr>
      <xdr:spPr>
        <a:xfrm>
          <a:off x="3239144" y="599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7" name="n_2aveValue【道路】&#10;有形固定資産減価償却率">
          <a:extLst>
            <a:ext uri="{FF2B5EF4-FFF2-40B4-BE49-F238E27FC236}">
              <a16:creationId xmlns:a16="http://schemas.microsoft.com/office/drawing/2014/main" id="{94726038-42B5-41DC-BCD7-74ED28596439}"/>
            </a:ext>
          </a:extLst>
        </xdr:cNvPr>
        <xdr:cNvSpPr txBox="1"/>
      </xdr:nvSpPr>
      <xdr:spPr>
        <a:xfrm>
          <a:off x="24390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78" name="n_3aveValue【道路】&#10;有形固定資産減価償却率">
          <a:extLst>
            <a:ext uri="{FF2B5EF4-FFF2-40B4-BE49-F238E27FC236}">
              <a16:creationId xmlns:a16="http://schemas.microsoft.com/office/drawing/2014/main" id="{B189AEB2-2F78-4804-A1A2-F622983E441E}"/>
            </a:ext>
          </a:extLst>
        </xdr:cNvPr>
        <xdr:cNvSpPr txBox="1"/>
      </xdr:nvSpPr>
      <xdr:spPr>
        <a:xfrm>
          <a:off x="1648469"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99712</xdr:rowOff>
    </xdr:from>
    <xdr:ext cx="405111" cy="259045"/>
    <xdr:sp macro="" textlink="">
      <xdr:nvSpPr>
        <xdr:cNvPr id="79" name="n_4aveValue【道路】&#10;有形固定資産減価償却率">
          <a:extLst>
            <a:ext uri="{FF2B5EF4-FFF2-40B4-BE49-F238E27FC236}">
              <a16:creationId xmlns:a16="http://schemas.microsoft.com/office/drawing/2014/main" id="{B28B9B07-F5CE-4E42-971E-EC68D430C8C4}"/>
            </a:ext>
          </a:extLst>
        </xdr:cNvPr>
        <xdr:cNvSpPr txBox="1"/>
      </xdr:nvSpPr>
      <xdr:spPr>
        <a:xfrm>
          <a:off x="848369" y="5941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120032</xdr:rowOff>
    </xdr:from>
    <xdr:ext cx="405111" cy="259045"/>
    <xdr:sp macro="" textlink="">
      <xdr:nvSpPr>
        <xdr:cNvPr id="80" name="n_2mainValue【道路】&#10;有形固定資産減価償却率">
          <a:extLst>
            <a:ext uri="{FF2B5EF4-FFF2-40B4-BE49-F238E27FC236}">
              <a16:creationId xmlns:a16="http://schemas.microsoft.com/office/drawing/2014/main" id="{143FD442-AF0C-4DDF-8930-87844D365EA0}"/>
            </a:ext>
          </a:extLst>
        </xdr:cNvPr>
        <xdr:cNvSpPr txBox="1"/>
      </xdr:nvSpPr>
      <xdr:spPr>
        <a:xfrm>
          <a:off x="2439044" y="6285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113047</xdr:rowOff>
    </xdr:from>
    <xdr:ext cx="405111" cy="259045"/>
    <xdr:sp macro="" textlink="">
      <xdr:nvSpPr>
        <xdr:cNvPr id="81" name="n_3mainValue【道路】&#10;有形固定資産減価償却率">
          <a:extLst>
            <a:ext uri="{FF2B5EF4-FFF2-40B4-BE49-F238E27FC236}">
              <a16:creationId xmlns:a16="http://schemas.microsoft.com/office/drawing/2014/main" id="{3639A5D1-30B3-4D5E-9741-6851C8838EE5}"/>
            </a:ext>
          </a:extLst>
        </xdr:cNvPr>
        <xdr:cNvSpPr txBox="1"/>
      </xdr:nvSpPr>
      <xdr:spPr>
        <a:xfrm>
          <a:off x="1648469"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DA60D483-A14C-4094-809C-CCBCDEA4CD4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C9425E0F-37B9-4983-A855-1C829FDB809C}"/>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CDD66557-2ED6-480B-82E2-AE3C3EA961F9}"/>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0C29EC12-76B2-4D46-9C8A-7745FA5396EE}"/>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1EA74F34-4799-4E68-BF0C-5E53142EDC5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DA932FA4-5842-4C95-83A8-EF5CB2115B8E}"/>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1C54218E-A2F7-4C27-B4FF-100DED289DF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D13852B3-F725-4227-89EC-5B76F562E5C6}"/>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a:extLst>
            <a:ext uri="{FF2B5EF4-FFF2-40B4-BE49-F238E27FC236}">
              <a16:creationId xmlns:a16="http://schemas.microsoft.com/office/drawing/2014/main" id="{BFA14817-7F9B-489D-BF38-5EEA2B8AA827}"/>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4B41FBE0-3318-4776-A94C-52B6A126DEB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2" name="直線コネクタ 91">
          <a:extLst>
            <a:ext uri="{FF2B5EF4-FFF2-40B4-BE49-F238E27FC236}">
              <a16:creationId xmlns:a16="http://schemas.microsoft.com/office/drawing/2014/main" id="{D984C814-3E10-41EB-86EA-7A874013C67B}"/>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3" name="テキスト ボックス 92">
          <a:extLst>
            <a:ext uri="{FF2B5EF4-FFF2-40B4-BE49-F238E27FC236}">
              <a16:creationId xmlns:a16="http://schemas.microsoft.com/office/drawing/2014/main" id="{3DBA3619-D362-4474-A4C1-4131AE70C4AF}"/>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4" name="直線コネクタ 93">
          <a:extLst>
            <a:ext uri="{FF2B5EF4-FFF2-40B4-BE49-F238E27FC236}">
              <a16:creationId xmlns:a16="http://schemas.microsoft.com/office/drawing/2014/main" id="{C8DEFF7F-6B8F-418D-9D75-2A7B6ABEA428}"/>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5" name="テキスト ボックス 94">
          <a:extLst>
            <a:ext uri="{FF2B5EF4-FFF2-40B4-BE49-F238E27FC236}">
              <a16:creationId xmlns:a16="http://schemas.microsoft.com/office/drawing/2014/main" id="{0566C083-892D-4AE9-AED5-DFBD83D840D9}"/>
            </a:ext>
          </a:extLst>
        </xdr:cNvPr>
        <xdr:cNvSpPr txBox="1"/>
      </xdr:nvSpPr>
      <xdr:spPr>
        <a:xfrm>
          <a:off x="5421206"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6" name="直線コネクタ 95">
          <a:extLst>
            <a:ext uri="{FF2B5EF4-FFF2-40B4-BE49-F238E27FC236}">
              <a16:creationId xmlns:a16="http://schemas.microsoft.com/office/drawing/2014/main" id="{CCAB1856-2777-4F8B-9166-7775F73AD934}"/>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7" name="テキスト ボックス 96">
          <a:extLst>
            <a:ext uri="{FF2B5EF4-FFF2-40B4-BE49-F238E27FC236}">
              <a16:creationId xmlns:a16="http://schemas.microsoft.com/office/drawing/2014/main" id="{46199A50-800F-4150-8A52-7FE5135E0351}"/>
            </a:ext>
          </a:extLst>
        </xdr:cNvPr>
        <xdr:cNvSpPr txBox="1"/>
      </xdr:nvSpPr>
      <xdr:spPr>
        <a:xfrm>
          <a:off x="5421206" y="577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8" name="直線コネクタ 97">
          <a:extLst>
            <a:ext uri="{FF2B5EF4-FFF2-40B4-BE49-F238E27FC236}">
              <a16:creationId xmlns:a16="http://schemas.microsoft.com/office/drawing/2014/main" id="{6C9B40A7-F9DA-42AF-8ED5-3CCE66218434}"/>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99" name="テキスト ボックス 98">
          <a:extLst>
            <a:ext uri="{FF2B5EF4-FFF2-40B4-BE49-F238E27FC236}">
              <a16:creationId xmlns:a16="http://schemas.microsoft.com/office/drawing/2014/main" id="{12A902FA-4D08-48EA-8DBC-BA29553FC93F}"/>
            </a:ext>
          </a:extLst>
        </xdr:cNvPr>
        <xdr:cNvSpPr txBox="1"/>
      </xdr:nvSpPr>
      <xdr:spPr>
        <a:xfrm>
          <a:off x="5421206" y="53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id="{36CC3296-2D2F-4FEA-8AA2-B9067E76C478}"/>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1" name="テキスト ボックス 100">
          <a:extLst>
            <a:ext uri="{FF2B5EF4-FFF2-40B4-BE49-F238E27FC236}">
              <a16:creationId xmlns:a16="http://schemas.microsoft.com/office/drawing/2014/main" id="{0C6B565E-F4E9-478B-AE89-4158E10A84C6}"/>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id="{3FF00A60-BA49-4805-A5E7-A2711B6A5FA5}"/>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3" name="直線コネクタ 102">
          <a:extLst>
            <a:ext uri="{FF2B5EF4-FFF2-40B4-BE49-F238E27FC236}">
              <a16:creationId xmlns:a16="http://schemas.microsoft.com/office/drawing/2014/main" id="{B0358E8F-DD23-4BE0-AA6D-258071B4E18B}"/>
            </a:ext>
          </a:extLst>
        </xdr:cNvPr>
        <xdr:cNvCxnSpPr/>
      </xdr:nvCxnSpPr>
      <xdr:spPr>
        <a:xfrm flipV="1">
          <a:off x="9429115" y="5515961"/>
          <a:ext cx="0" cy="1264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04" name="【道路】&#10;一人当たり延長最小値テキスト">
          <a:extLst>
            <a:ext uri="{FF2B5EF4-FFF2-40B4-BE49-F238E27FC236}">
              <a16:creationId xmlns:a16="http://schemas.microsoft.com/office/drawing/2014/main" id="{BBB930EA-053F-4CF8-9AF5-FD11FBA933F2}"/>
            </a:ext>
          </a:extLst>
        </xdr:cNvPr>
        <xdr:cNvSpPr txBox="1"/>
      </xdr:nvSpPr>
      <xdr:spPr>
        <a:xfrm>
          <a:off x="9467850" y="678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05" name="直線コネクタ 104">
          <a:extLst>
            <a:ext uri="{FF2B5EF4-FFF2-40B4-BE49-F238E27FC236}">
              <a16:creationId xmlns:a16="http://schemas.microsoft.com/office/drawing/2014/main" id="{8B73AD5A-7FB0-4E53-95B6-0DF93D1096E9}"/>
            </a:ext>
          </a:extLst>
        </xdr:cNvPr>
        <xdr:cNvCxnSpPr/>
      </xdr:nvCxnSpPr>
      <xdr:spPr>
        <a:xfrm>
          <a:off x="9363075" y="678000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06" name="【道路】&#10;一人当たり延長最大値テキスト">
          <a:extLst>
            <a:ext uri="{FF2B5EF4-FFF2-40B4-BE49-F238E27FC236}">
              <a16:creationId xmlns:a16="http://schemas.microsoft.com/office/drawing/2014/main" id="{59875106-29E0-4C42-8006-DC4573053008}"/>
            </a:ext>
          </a:extLst>
        </xdr:cNvPr>
        <xdr:cNvSpPr txBox="1"/>
      </xdr:nvSpPr>
      <xdr:spPr>
        <a:xfrm>
          <a:off x="9467850" y="5303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07" name="直線コネクタ 106">
          <a:extLst>
            <a:ext uri="{FF2B5EF4-FFF2-40B4-BE49-F238E27FC236}">
              <a16:creationId xmlns:a16="http://schemas.microsoft.com/office/drawing/2014/main" id="{1A2CC449-23A0-4794-B962-2E52034C3E73}"/>
            </a:ext>
          </a:extLst>
        </xdr:cNvPr>
        <xdr:cNvCxnSpPr/>
      </xdr:nvCxnSpPr>
      <xdr:spPr>
        <a:xfrm>
          <a:off x="9363075" y="551596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73848</xdr:rowOff>
    </xdr:from>
    <xdr:ext cx="534377" cy="259045"/>
    <xdr:sp macro="" textlink="">
      <xdr:nvSpPr>
        <xdr:cNvPr id="108" name="【道路】&#10;一人当たり延長平均値テキスト">
          <a:extLst>
            <a:ext uri="{FF2B5EF4-FFF2-40B4-BE49-F238E27FC236}">
              <a16:creationId xmlns:a16="http://schemas.microsoft.com/office/drawing/2014/main" id="{7B2B8F08-8637-4ED8-B9B1-D1B418979E6A}"/>
            </a:ext>
          </a:extLst>
        </xdr:cNvPr>
        <xdr:cNvSpPr txBox="1"/>
      </xdr:nvSpPr>
      <xdr:spPr>
        <a:xfrm>
          <a:off x="9467850" y="6560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09" name="フローチャート: 判断 108">
          <a:extLst>
            <a:ext uri="{FF2B5EF4-FFF2-40B4-BE49-F238E27FC236}">
              <a16:creationId xmlns:a16="http://schemas.microsoft.com/office/drawing/2014/main" id="{CFDF0FAB-C66B-4F79-997E-2563FC732E54}"/>
            </a:ext>
          </a:extLst>
        </xdr:cNvPr>
        <xdr:cNvSpPr/>
      </xdr:nvSpPr>
      <xdr:spPr>
        <a:xfrm>
          <a:off x="9401175" y="6581946"/>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0" name="フローチャート: 判断 109">
          <a:extLst>
            <a:ext uri="{FF2B5EF4-FFF2-40B4-BE49-F238E27FC236}">
              <a16:creationId xmlns:a16="http://schemas.microsoft.com/office/drawing/2014/main" id="{8857B92C-2B5C-4455-9CEB-957AFFCA351C}"/>
            </a:ext>
          </a:extLst>
        </xdr:cNvPr>
        <xdr:cNvSpPr/>
      </xdr:nvSpPr>
      <xdr:spPr>
        <a:xfrm>
          <a:off x="8639175" y="659182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1" name="フローチャート: 判断 110">
          <a:extLst>
            <a:ext uri="{FF2B5EF4-FFF2-40B4-BE49-F238E27FC236}">
              <a16:creationId xmlns:a16="http://schemas.microsoft.com/office/drawing/2014/main" id="{0AA3A745-707D-4348-94A5-8097AA955BEA}"/>
            </a:ext>
          </a:extLst>
        </xdr:cNvPr>
        <xdr:cNvSpPr/>
      </xdr:nvSpPr>
      <xdr:spPr>
        <a:xfrm>
          <a:off x="7839075" y="66003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12" name="フローチャート: 判断 111">
          <a:extLst>
            <a:ext uri="{FF2B5EF4-FFF2-40B4-BE49-F238E27FC236}">
              <a16:creationId xmlns:a16="http://schemas.microsoft.com/office/drawing/2014/main" id="{91CBC1A3-FC08-4916-B94D-260131DFD99B}"/>
            </a:ext>
          </a:extLst>
        </xdr:cNvPr>
        <xdr:cNvSpPr/>
      </xdr:nvSpPr>
      <xdr:spPr>
        <a:xfrm>
          <a:off x="7029450" y="66127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13" name="フローチャート: 判断 112">
          <a:extLst>
            <a:ext uri="{FF2B5EF4-FFF2-40B4-BE49-F238E27FC236}">
              <a16:creationId xmlns:a16="http://schemas.microsoft.com/office/drawing/2014/main" id="{1695A769-3D7C-4F8E-A267-14488838C5DA}"/>
            </a:ext>
          </a:extLst>
        </xdr:cNvPr>
        <xdr:cNvSpPr/>
      </xdr:nvSpPr>
      <xdr:spPr>
        <a:xfrm>
          <a:off x="6238875" y="661767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56AF1375-8E1A-4BF5-BD1D-987FB8870105}"/>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7E78861E-423B-47B8-ABC7-149F957A4905}"/>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1BCF9369-59A1-40D2-A2A8-820A22DAA181}"/>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7B712947-D4C3-4926-A539-5DBA2B78351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400B012E-50F9-4AA8-8A44-B82301A60C18}"/>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96284</xdr:rowOff>
    </xdr:from>
    <xdr:to>
      <xdr:col>46</xdr:col>
      <xdr:colOff>38100</xdr:colOff>
      <xdr:row>41</xdr:row>
      <xdr:rowOff>26434</xdr:rowOff>
    </xdr:to>
    <xdr:sp macro="" textlink="">
      <xdr:nvSpPr>
        <xdr:cNvPr id="119" name="楕円 118">
          <a:extLst>
            <a:ext uri="{FF2B5EF4-FFF2-40B4-BE49-F238E27FC236}">
              <a16:creationId xmlns:a16="http://schemas.microsoft.com/office/drawing/2014/main" id="{17A9C9FC-E131-4313-89CF-44399B7C4B6E}"/>
            </a:ext>
          </a:extLst>
        </xdr:cNvPr>
        <xdr:cNvSpPr/>
      </xdr:nvSpPr>
      <xdr:spPr>
        <a:xfrm>
          <a:off x="7839075" y="65828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102388</xdr:rowOff>
    </xdr:from>
    <xdr:to>
      <xdr:col>41</xdr:col>
      <xdr:colOff>101600</xdr:colOff>
      <xdr:row>41</xdr:row>
      <xdr:rowOff>32538</xdr:rowOff>
    </xdr:to>
    <xdr:sp macro="" textlink="">
      <xdr:nvSpPr>
        <xdr:cNvPr id="120" name="楕円 119">
          <a:extLst>
            <a:ext uri="{FF2B5EF4-FFF2-40B4-BE49-F238E27FC236}">
              <a16:creationId xmlns:a16="http://schemas.microsoft.com/office/drawing/2014/main" id="{2CB05D53-F36E-42CD-9C2E-145BC36B880A}"/>
            </a:ext>
          </a:extLst>
        </xdr:cNvPr>
        <xdr:cNvSpPr/>
      </xdr:nvSpPr>
      <xdr:spPr>
        <a:xfrm>
          <a:off x="7029450" y="65920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147084</xdr:rowOff>
    </xdr:from>
    <xdr:to>
      <xdr:col>45</xdr:col>
      <xdr:colOff>177800</xdr:colOff>
      <xdr:row>40</xdr:row>
      <xdr:rowOff>153188</xdr:rowOff>
    </xdr:to>
    <xdr:cxnSp macro="">
      <xdr:nvCxnSpPr>
        <xdr:cNvPr id="121" name="直線コネクタ 120">
          <a:extLst>
            <a:ext uri="{FF2B5EF4-FFF2-40B4-BE49-F238E27FC236}">
              <a16:creationId xmlns:a16="http://schemas.microsoft.com/office/drawing/2014/main" id="{5F5B27AF-8C59-4089-A9D1-8C49D93430A7}"/>
            </a:ext>
          </a:extLst>
        </xdr:cNvPr>
        <xdr:cNvCxnSpPr/>
      </xdr:nvCxnSpPr>
      <xdr:spPr>
        <a:xfrm flipV="1">
          <a:off x="7077075" y="6630434"/>
          <a:ext cx="809625" cy="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22" name="n_1aveValue【道路】&#10;一人当たり延長">
          <a:extLst>
            <a:ext uri="{FF2B5EF4-FFF2-40B4-BE49-F238E27FC236}">
              <a16:creationId xmlns:a16="http://schemas.microsoft.com/office/drawing/2014/main" id="{6E3D58BA-3FF1-48D1-AE74-1128C8DDA0C3}"/>
            </a:ext>
          </a:extLst>
        </xdr:cNvPr>
        <xdr:cNvSpPr txBox="1"/>
      </xdr:nvSpPr>
      <xdr:spPr>
        <a:xfrm>
          <a:off x="8429136" y="637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35102</xdr:rowOff>
    </xdr:from>
    <xdr:ext cx="534377" cy="259045"/>
    <xdr:sp macro="" textlink="">
      <xdr:nvSpPr>
        <xdr:cNvPr id="123" name="n_2aveValue【道路】&#10;一人当たり延長">
          <a:extLst>
            <a:ext uri="{FF2B5EF4-FFF2-40B4-BE49-F238E27FC236}">
              <a16:creationId xmlns:a16="http://schemas.microsoft.com/office/drawing/2014/main" id="{3AA4B077-7116-47CB-A213-1B38F6808AEC}"/>
            </a:ext>
          </a:extLst>
        </xdr:cNvPr>
        <xdr:cNvSpPr txBox="1"/>
      </xdr:nvSpPr>
      <xdr:spPr>
        <a:xfrm>
          <a:off x="7648086" y="668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50717</xdr:rowOff>
    </xdr:from>
    <xdr:ext cx="534377" cy="259045"/>
    <xdr:sp macro="" textlink="">
      <xdr:nvSpPr>
        <xdr:cNvPr id="124" name="n_3aveValue【道路】&#10;一人当たり延長">
          <a:extLst>
            <a:ext uri="{FF2B5EF4-FFF2-40B4-BE49-F238E27FC236}">
              <a16:creationId xmlns:a16="http://schemas.microsoft.com/office/drawing/2014/main" id="{0F420ABB-DA26-4563-9A33-C2CDCD24DC6F}"/>
            </a:ext>
          </a:extLst>
        </xdr:cNvPr>
        <xdr:cNvSpPr txBox="1"/>
      </xdr:nvSpPr>
      <xdr:spPr>
        <a:xfrm>
          <a:off x="6847986" y="669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25" name="n_4aveValue【道路】&#10;一人当たり延長">
          <a:extLst>
            <a:ext uri="{FF2B5EF4-FFF2-40B4-BE49-F238E27FC236}">
              <a16:creationId xmlns:a16="http://schemas.microsoft.com/office/drawing/2014/main" id="{B2BD760B-E571-45D0-B4EB-037B4FE747B2}"/>
            </a:ext>
          </a:extLst>
        </xdr:cNvPr>
        <xdr:cNvSpPr txBox="1"/>
      </xdr:nvSpPr>
      <xdr:spPr>
        <a:xfrm>
          <a:off x="6038361" y="640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42961</xdr:rowOff>
    </xdr:from>
    <xdr:ext cx="534377" cy="259045"/>
    <xdr:sp macro="" textlink="">
      <xdr:nvSpPr>
        <xdr:cNvPr id="126" name="n_2mainValue【道路】&#10;一人当たり延長">
          <a:extLst>
            <a:ext uri="{FF2B5EF4-FFF2-40B4-BE49-F238E27FC236}">
              <a16:creationId xmlns:a16="http://schemas.microsoft.com/office/drawing/2014/main" id="{A0BDF1A1-E3A9-4B76-BC21-7DB19FA4F2B5}"/>
            </a:ext>
          </a:extLst>
        </xdr:cNvPr>
        <xdr:cNvSpPr txBox="1"/>
      </xdr:nvSpPr>
      <xdr:spPr>
        <a:xfrm>
          <a:off x="7648086" y="63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49065</xdr:rowOff>
    </xdr:from>
    <xdr:ext cx="534377" cy="259045"/>
    <xdr:sp macro="" textlink="">
      <xdr:nvSpPr>
        <xdr:cNvPr id="127" name="n_3mainValue【道路】&#10;一人当たり延長">
          <a:extLst>
            <a:ext uri="{FF2B5EF4-FFF2-40B4-BE49-F238E27FC236}">
              <a16:creationId xmlns:a16="http://schemas.microsoft.com/office/drawing/2014/main" id="{DCFD36C1-A5F5-4248-B9B4-02F64C7F7517}"/>
            </a:ext>
          </a:extLst>
        </xdr:cNvPr>
        <xdr:cNvSpPr txBox="1"/>
      </xdr:nvSpPr>
      <xdr:spPr>
        <a:xfrm>
          <a:off x="6847986" y="637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a:extLst>
            <a:ext uri="{FF2B5EF4-FFF2-40B4-BE49-F238E27FC236}">
              <a16:creationId xmlns:a16="http://schemas.microsoft.com/office/drawing/2014/main" id="{35038167-6631-4EAF-A816-2016333F9DF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a:extLst>
            <a:ext uri="{FF2B5EF4-FFF2-40B4-BE49-F238E27FC236}">
              <a16:creationId xmlns:a16="http://schemas.microsoft.com/office/drawing/2014/main" id="{F3D1931C-AB44-4991-8173-7D796B44789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a:extLst>
            <a:ext uri="{FF2B5EF4-FFF2-40B4-BE49-F238E27FC236}">
              <a16:creationId xmlns:a16="http://schemas.microsoft.com/office/drawing/2014/main" id="{22891495-400B-407A-B54B-2525FD8FDD38}"/>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a:extLst>
            <a:ext uri="{FF2B5EF4-FFF2-40B4-BE49-F238E27FC236}">
              <a16:creationId xmlns:a16="http://schemas.microsoft.com/office/drawing/2014/main" id="{59629D97-7016-4D6E-8185-747FA50ACCB1}"/>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a:extLst>
            <a:ext uri="{FF2B5EF4-FFF2-40B4-BE49-F238E27FC236}">
              <a16:creationId xmlns:a16="http://schemas.microsoft.com/office/drawing/2014/main" id="{96FBEE82-3765-4E3B-A5CE-16AF992421E5}"/>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a:extLst>
            <a:ext uri="{FF2B5EF4-FFF2-40B4-BE49-F238E27FC236}">
              <a16:creationId xmlns:a16="http://schemas.microsoft.com/office/drawing/2014/main" id="{2C635156-D6F9-4C8E-B3EA-03FC405D4F6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a:extLst>
            <a:ext uri="{FF2B5EF4-FFF2-40B4-BE49-F238E27FC236}">
              <a16:creationId xmlns:a16="http://schemas.microsoft.com/office/drawing/2014/main" id="{764CF1A5-040C-4E2E-BC9D-5B6AF118580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a:extLst>
            <a:ext uri="{FF2B5EF4-FFF2-40B4-BE49-F238E27FC236}">
              <a16:creationId xmlns:a16="http://schemas.microsoft.com/office/drawing/2014/main" id="{AB4BAAD9-2D7B-4640-B377-598C22769454}"/>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a:extLst>
            <a:ext uri="{FF2B5EF4-FFF2-40B4-BE49-F238E27FC236}">
              <a16:creationId xmlns:a16="http://schemas.microsoft.com/office/drawing/2014/main" id="{2B95303E-A550-4FDD-8119-EE61E6C9BE6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a:extLst>
            <a:ext uri="{FF2B5EF4-FFF2-40B4-BE49-F238E27FC236}">
              <a16:creationId xmlns:a16="http://schemas.microsoft.com/office/drawing/2014/main" id="{EDDEF726-086E-4884-86C6-055B5AD2222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8" name="テキスト ボックス 137">
          <a:extLst>
            <a:ext uri="{FF2B5EF4-FFF2-40B4-BE49-F238E27FC236}">
              <a16:creationId xmlns:a16="http://schemas.microsoft.com/office/drawing/2014/main" id="{BA99A26A-9BF4-45AA-8846-43C884850BE6}"/>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9" name="直線コネクタ 138">
          <a:extLst>
            <a:ext uri="{FF2B5EF4-FFF2-40B4-BE49-F238E27FC236}">
              <a16:creationId xmlns:a16="http://schemas.microsoft.com/office/drawing/2014/main" id="{828BB307-52A3-4149-AC4F-544AC13CBB1B}"/>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0" name="テキスト ボックス 139">
          <a:extLst>
            <a:ext uri="{FF2B5EF4-FFF2-40B4-BE49-F238E27FC236}">
              <a16:creationId xmlns:a16="http://schemas.microsoft.com/office/drawing/2014/main" id="{C476300C-C134-47A2-9CD8-A6F3D34F899D}"/>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1" name="直線コネクタ 140">
          <a:extLst>
            <a:ext uri="{FF2B5EF4-FFF2-40B4-BE49-F238E27FC236}">
              <a16:creationId xmlns:a16="http://schemas.microsoft.com/office/drawing/2014/main" id="{917F9548-9B35-4DF5-8F39-A557E18E3943}"/>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2" name="テキスト ボックス 141">
          <a:extLst>
            <a:ext uri="{FF2B5EF4-FFF2-40B4-BE49-F238E27FC236}">
              <a16:creationId xmlns:a16="http://schemas.microsoft.com/office/drawing/2014/main" id="{BB94B6AC-88F8-410C-BBCB-47770B28BBD1}"/>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3" name="直線コネクタ 142">
          <a:extLst>
            <a:ext uri="{FF2B5EF4-FFF2-40B4-BE49-F238E27FC236}">
              <a16:creationId xmlns:a16="http://schemas.microsoft.com/office/drawing/2014/main" id="{DC93C8AD-1D7F-4539-8FE7-D6FECAA6AC02}"/>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4" name="テキスト ボックス 143">
          <a:extLst>
            <a:ext uri="{FF2B5EF4-FFF2-40B4-BE49-F238E27FC236}">
              <a16:creationId xmlns:a16="http://schemas.microsoft.com/office/drawing/2014/main" id="{FBAD7F3C-7F16-4139-AC75-79F19222B9C6}"/>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5" name="直線コネクタ 144">
          <a:extLst>
            <a:ext uri="{FF2B5EF4-FFF2-40B4-BE49-F238E27FC236}">
              <a16:creationId xmlns:a16="http://schemas.microsoft.com/office/drawing/2014/main" id="{7344C33A-7CB6-4C2D-BCBC-62D2DD80764C}"/>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6" name="テキスト ボックス 145">
          <a:extLst>
            <a:ext uri="{FF2B5EF4-FFF2-40B4-BE49-F238E27FC236}">
              <a16:creationId xmlns:a16="http://schemas.microsoft.com/office/drawing/2014/main" id="{DDC53B23-D6BE-4A00-972B-62BE581EC3F9}"/>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7" name="直線コネクタ 146">
          <a:extLst>
            <a:ext uri="{FF2B5EF4-FFF2-40B4-BE49-F238E27FC236}">
              <a16:creationId xmlns:a16="http://schemas.microsoft.com/office/drawing/2014/main" id="{3FE64A56-A01E-4389-BCE2-6D4CF434CE4D}"/>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48" name="テキスト ボックス 147">
          <a:extLst>
            <a:ext uri="{FF2B5EF4-FFF2-40B4-BE49-F238E27FC236}">
              <a16:creationId xmlns:a16="http://schemas.microsoft.com/office/drawing/2014/main" id="{73BF8707-6D0B-49A3-965F-235E89292F8B}"/>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9" name="直線コネクタ 148">
          <a:extLst>
            <a:ext uri="{FF2B5EF4-FFF2-40B4-BE49-F238E27FC236}">
              <a16:creationId xmlns:a16="http://schemas.microsoft.com/office/drawing/2014/main" id="{6AA53A56-E5CE-4A43-9C36-DA8FC883E20D}"/>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id="{8673FA98-C22D-432C-8D0D-FA6183690FF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1" name="直線コネクタ 150">
          <a:extLst>
            <a:ext uri="{FF2B5EF4-FFF2-40B4-BE49-F238E27FC236}">
              <a16:creationId xmlns:a16="http://schemas.microsoft.com/office/drawing/2014/main" id="{19CF1235-9E63-4248-8CC0-F547442F8CFA}"/>
            </a:ext>
          </a:extLst>
        </xdr:cNvPr>
        <xdr:cNvCxnSpPr/>
      </xdr:nvCxnSpPr>
      <xdr:spPr>
        <a:xfrm flipV="1">
          <a:off x="4180840" y="901065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2" name="【橋りょう・トンネル】&#10;有形固定資産減価償却率最小値テキスト">
          <a:extLst>
            <a:ext uri="{FF2B5EF4-FFF2-40B4-BE49-F238E27FC236}">
              <a16:creationId xmlns:a16="http://schemas.microsoft.com/office/drawing/2014/main" id="{669EF784-3982-4897-9F28-6BEFC348D470}"/>
            </a:ext>
          </a:extLst>
        </xdr:cNvPr>
        <xdr:cNvSpPr txBox="1"/>
      </xdr:nvSpPr>
      <xdr:spPr>
        <a:xfrm>
          <a:off x="4219575" y="1020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3" name="直線コネクタ 152">
          <a:extLst>
            <a:ext uri="{FF2B5EF4-FFF2-40B4-BE49-F238E27FC236}">
              <a16:creationId xmlns:a16="http://schemas.microsoft.com/office/drawing/2014/main" id="{2D546EE6-47CA-43F2-8502-9017CF28743B}"/>
            </a:ext>
          </a:extLst>
        </xdr:cNvPr>
        <xdr:cNvCxnSpPr/>
      </xdr:nvCxnSpPr>
      <xdr:spPr>
        <a:xfrm>
          <a:off x="4105275" y="10210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54" name="【橋りょう・トンネル】&#10;有形固定資産減価償却率最大値テキスト">
          <a:extLst>
            <a:ext uri="{FF2B5EF4-FFF2-40B4-BE49-F238E27FC236}">
              <a16:creationId xmlns:a16="http://schemas.microsoft.com/office/drawing/2014/main" id="{611A5CB1-C202-4D18-AE5E-A33C1BC3201A}"/>
            </a:ext>
          </a:extLst>
        </xdr:cNvPr>
        <xdr:cNvSpPr txBox="1"/>
      </xdr:nvSpPr>
      <xdr:spPr>
        <a:xfrm>
          <a:off x="4219575" y="87985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5" name="直線コネクタ 154">
          <a:extLst>
            <a:ext uri="{FF2B5EF4-FFF2-40B4-BE49-F238E27FC236}">
              <a16:creationId xmlns:a16="http://schemas.microsoft.com/office/drawing/2014/main" id="{36B0945E-2497-4BF3-9147-87DE21C197F1}"/>
            </a:ext>
          </a:extLst>
        </xdr:cNvPr>
        <xdr:cNvCxnSpPr/>
      </xdr:nvCxnSpPr>
      <xdr:spPr>
        <a:xfrm>
          <a:off x="4105275" y="9010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3827</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id="{4CC0F230-DA96-4403-97B7-6C29B102C216}"/>
            </a:ext>
          </a:extLst>
        </xdr:cNvPr>
        <xdr:cNvSpPr txBox="1"/>
      </xdr:nvSpPr>
      <xdr:spPr>
        <a:xfrm>
          <a:off x="4219575" y="9732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57" name="フローチャート: 判断 156">
          <a:extLst>
            <a:ext uri="{FF2B5EF4-FFF2-40B4-BE49-F238E27FC236}">
              <a16:creationId xmlns:a16="http://schemas.microsoft.com/office/drawing/2014/main" id="{B6BED400-ACD8-4BA5-834E-FE0B5885989D}"/>
            </a:ext>
          </a:extLst>
        </xdr:cNvPr>
        <xdr:cNvSpPr/>
      </xdr:nvSpPr>
      <xdr:spPr>
        <a:xfrm>
          <a:off x="4124325" y="97536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58" name="フローチャート: 判断 157">
          <a:extLst>
            <a:ext uri="{FF2B5EF4-FFF2-40B4-BE49-F238E27FC236}">
              <a16:creationId xmlns:a16="http://schemas.microsoft.com/office/drawing/2014/main" id="{A825C8C7-CE7D-4480-B2D2-5B74159D0632}"/>
            </a:ext>
          </a:extLst>
        </xdr:cNvPr>
        <xdr:cNvSpPr/>
      </xdr:nvSpPr>
      <xdr:spPr>
        <a:xfrm>
          <a:off x="3381375" y="97345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59" name="フローチャート: 判断 158">
          <a:extLst>
            <a:ext uri="{FF2B5EF4-FFF2-40B4-BE49-F238E27FC236}">
              <a16:creationId xmlns:a16="http://schemas.microsoft.com/office/drawing/2014/main" id="{98B7E902-ADCE-4308-A928-E205717AC103}"/>
            </a:ext>
          </a:extLst>
        </xdr:cNvPr>
        <xdr:cNvSpPr/>
      </xdr:nvSpPr>
      <xdr:spPr>
        <a:xfrm>
          <a:off x="2571750" y="97250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60" name="フローチャート: 判断 159">
          <a:extLst>
            <a:ext uri="{FF2B5EF4-FFF2-40B4-BE49-F238E27FC236}">
              <a16:creationId xmlns:a16="http://schemas.microsoft.com/office/drawing/2014/main" id="{2698902A-9967-4DD4-9DAC-BCB5339BEE07}"/>
            </a:ext>
          </a:extLst>
        </xdr:cNvPr>
        <xdr:cNvSpPr/>
      </xdr:nvSpPr>
      <xdr:spPr>
        <a:xfrm>
          <a:off x="1781175" y="97510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61" name="フローチャート: 判断 160">
          <a:extLst>
            <a:ext uri="{FF2B5EF4-FFF2-40B4-BE49-F238E27FC236}">
              <a16:creationId xmlns:a16="http://schemas.microsoft.com/office/drawing/2014/main" id="{AC45EE71-A529-4E10-8359-B20E6A79D314}"/>
            </a:ext>
          </a:extLst>
        </xdr:cNvPr>
        <xdr:cNvSpPr/>
      </xdr:nvSpPr>
      <xdr:spPr>
        <a:xfrm>
          <a:off x="981075" y="97370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4E46CF04-EDEE-48F4-8BBE-7E73123C4B5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64920DB4-3298-4B53-930F-0F1B45B4FA0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3F4F6AE8-B2BC-40BA-BE30-164AA51AEB3A}"/>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1E07A457-9E4B-469C-AFE3-F6F0C116A1EF}"/>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61C9A40C-8B93-4B13-9413-B03DAA786075}"/>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90170</xdr:rowOff>
    </xdr:from>
    <xdr:to>
      <xdr:col>15</xdr:col>
      <xdr:colOff>101600</xdr:colOff>
      <xdr:row>60</xdr:row>
      <xdr:rowOff>20320</xdr:rowOff>
    </xdr:to>
    <xdr:sp macro="" textlink="">
      <xdr:nvSpPr>
        <xdr:cNvPr id="167" name="楕円 166">
          <a:extLst>
            <a:ext uri="{FF2B5EF4-FFF2-40B4-BE49-F238E27FC236}">
              <a16:creationId xmlns:a16="http://schemas.microsoft.com/office/drawing/2014/main" id="{E2FC23A8-A87F-4DBB-B325-47987736D98C}"/>
            </a:ext>
          </a:extLst>
        </xdr:cNvPr>
        <xdr:cNvSpPr/>
      </xdr:nvSpPr>
      <xdr:spPr>
        <a:xfrm>
          <a:off x="2571750" y="9650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146050</xdr:rowOff>
    </xdr:from>
    <xdr:to>
      <xdr:col>10</xdr:col>
      <xdr:colOff>165100</xdr:colOff>
      <xdr:row>60</xdr:row>
      <xdr:rowOff>76200</xdr:rowOff>
    </xdr:to>
    <xdr:sp macro="" textlink="">
      <xdr:nvSpPr>
        <xdr:cNvPr id="168" name="楕円 167">
          <a:extLst>
            <a:ext uri="{FF2B5EF4-FFF2-40B4-BE49-F238E27FC236}">
              <a16:creationId xmlns:a16="http://schemas.microsoft.com/office/drawing/2014/main" id="{02BDD350-9A7D-4CCF-91E8-A852C1E66BEE}"/>
            </a:ext>
          </a:extLst>
        </xdr:cNvPr>
        <xdr:cNvSpPr/>
      </xdr:nvSpPr>
      <xdr:spPr>
        <a:xfrm>
          <a:off x="1781175" y="97059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140970</xdr:rowOff>
    </xdr:from>
    <xdr:to>
      <xdr:col>15</xdr:col>
      <xdr:colOff>50800</xdr:colOff>
      <xdr:row>60</xdr:row>
      <xdr:rowOff>25400</xdr:rowOff>
    </xdr:to>
    <xdr:cxnSp macro="">
      <xdr:nvCxnSpPr>
        <xdr:cNvPr id="169" name="直線コネクタ 168">
          <a:extLst>
            <a:ext uri="{FF2B5EF4-FFF2-40B4-BE49-F238E27FC236}">
              <a16:creationId xmlns:a16="http://schemas.microsoft.com/office/drawing/2014/main" id="{D0F067C8-D3D5-434F-B970-63D507C22CE2}"/>
            </a:ext>
          </a:extLst>
        </xdr:cNvPr>
        <xdr:cNvCxnSpPr/>
      </xdr:nvCxnSpPr>
      <xdr:spPr>
        <a:xfrm flipV="1">
          <a:off x="1828800" y="9707245"/>
          <a:ext cx="790575"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70" name="n_1aveValue【橋りょう・トンネル】&#10;有形固定資産減価償却率">
          <a:extLst>
            <a:ext uri="{FF2B5EF4-FFF2-40B4-BE49-F238E27FC236}">
              <a16:creationId xmlns:a16="http://schemas.microsoft.com/office/drawing/2014/main" id="{6C12E332-AEDC-4A47-8A35-22D0E4AA7AAF}"/>
            </a:ext>
          </a:extLst>
        </xdr:cNvPr>
        <xdr:cNvSpPr txBox="1"/>
      </xdr:nvSpPr>
      <xdr:spPr>
        <a:xfrm>
          <a:off x="3239144" y="9532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92727</xdr:rowOff>
    </xdr:from>
    <xdr:ext cx="405111" cy="259045"/>
    <xdr:sp macro="" textlink="">
      <xdr:nvSpPr>
        <xdr:cNvPr id="171" name="n_2aveValue【橋りょう・トンネル】&#10;有形固定資産減価償却率">
          <a:extLst>
            <a:ext uri="{FF2B5EF4-FFF2-40B4-BE49-F238E27FC236}">
              <a16:creationId xmlns:a16="http://schemas.microsoft.com/office/drawing/2014/main" id="{3BA756C2-E0AF-4359-8C87-F87A153378CE}"/>
            </a:ext>
          </a:extLst>
        </xdr:cNvPr>
        <xdr:cNvSpPr txBox="1"/>
      </xdr:nvSpPr>
      <xdr:spPr>
        <a:xfrm>
          <a:off x="2439044" y="9817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121937</xdr:rowOff>
    </xdr:from>
    <xdr:ext cx="405111" cy="259045"/>
    <xdr:sp macro="" textlink="">
      <xdr:nvSpPr>
        <xdr:cNvPr id="172" name="n_3aveValue【橋りょう・トンネル】&#10;有形固定資産減価償却率">
          <a:extLst>
            <a:ext uri="{FF2B5EF4-FFF2-40B4-BE49-F238E27FC236}">
              <a16:creationId xmlns:a16="http://schemas.microsoft.com/office/drawing/2014/main" id="{AE2DB2AA-04A1-4BE5-8A50-5AA254EDB1B7}"/>
            </a:ext>
          </a:extLst>
        </xdr:cNvPr>
        <xdr:cNvSpPr txBox="1"/>
      </xdr:nvSpPr>
      <xdr:spPr>
        <a:xfrm>
          <a:off x="1648469" y="9850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73" name="n_4aveValue【橋りょう・トンネル】&#10;有形固定資産減価償却率">
          <a:extLst>
            <a:ext uri="{FF2B5EF4-FFF2-40B4-BE49-F238E27FC236}">
              <a16:creationId xmlns:a16="http://schemas.microsoft.com/office/drawing/2014/main" id="{C39952AD-3904-41C8-8E1B-8734F5B6B846}"/>
            </a:ext>
          </a:extLst>
        </xdr:cNvPr>
        <xdr:cNvSpPr txBox="1"/>
      </xdr:nvSpPr>
      <xdr:spPr>
        <a:xfrm>
          <a:off x="848369" y="9534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36847</xdr:rowOff>
    </xdr:from>
    <xdr:ext cx="405111" cy="259045"/>
    <xdr:sp macro="" textlink="">
      <xdr:nvSpPr>
        <xdr:cNvPr id="174" name="n_2mainValue【橋りょう・トンネル】&#10;有形固定資産減価償却率">
          <a:extLst>
            <a:ext uri="{FF2B5EF4-FFF2-40B4-BE49-F238E27FC236}">
              <a16:creationId xmlns:a16="http://schemas.microsoft.com/office/drawing/2014/main" id="{0A066148-CFD6-4143-8D87-93A7F783F0C2}"/>
            </a:ext>
          </a:extLst>
        </xdr:cNvPr>
        <xdr:cNvSpPr txBox="1"/>
      </xdr:nvSpPr>
      <xdr:spPr>
        <a:xfrm>
          <a:off x="2439044" y="943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92727</xdr:rowOff>
    </xdr:from>
    <xdr:ext cx="405111" cy="259045"/>
    <xdr:sp macro="" textlink="">
      <xdr:nvSpPr>
        <xdr:cNvPr id="175" name="n_3mainValue【橋りょう・トンネル】&#10;有形固定資産減価償却率">
          <a:extLst>
            <a:ext uri="{FF2B5EF4-FFF2-40B4-BE49-F238E27FC236}">
              <a16:creationId xmlns:a16="http://schemas.microsoft.com/office/drawing/2014/main" id="{B2E3339E-1287-498D-9735-09CEC175B995}"/>
            </a:ext>
          </a:extLst>
        </xdr:cNvPr>
        <xdr:cNvSpPr txBox="1"/>
      </xdr:nvSpPr>
      <xdr:spPr>
        <a:xfrm>
          <a:off x="1648469" y="9493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0413BBE0-D056-46B6-9049-B73BD928BFA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D3D10B8F-04D8-4B5D-B9C3-222BB91F4B3A}"/>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54C3E007-A3B4-4272-9425-E6A911FF5A2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719D534F-8392-4DD2-90CD-A67734C308D0}"/>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4028A91C-07EE-4B9D-83FA-A655076D93EC}"/>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1F28FE19-B0B3-441E-9A64-C53CF3D7A7B5}"/>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86C75889-1B06-4480-B5A9-FBE0062BAF80}"/>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5C27A981-04C9-4967-9E32-7E03F0D15374}"/>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BC03B919-3517-426D-A2A5-ED96312453BB}"/>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E119DA10-C08C-48F0-840C-0ED2345030B8}"/>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6" name="直線コネクタ 185">
          <a:extLst>
            <a:ext uri="{FF2B5EF4-FFF2-40B4-BE49-F238E27FC236}">
              <a16:creationId xmlns:a16="http://schemas.microsoft.com/office/drawing/2014/main" id="{6D0031C9-7868-405D-ADCF-E975C0336F59}"/>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87" name="テキスト ボックス 186">
          <a:extLst>
            <a:ext uri="{FF2B5EF4-FFF2-40B4-BE49-F238E27FC236}">
              <a16:creationId xmlns:a16="http://schemas.microsoft.com/office/drawing/2014/main" id="{34803932-B59C-41A8-9F06-9124B9796469}"/>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8" name="直線コネクタ 187">
          <a:extLst>
            <a:ext uri="{FF2B5EF4-FFF2-40B4-BE49-F238E27FC236}">
              <a16:creationId xmlns:a16="http://schemas.microsoft.com/office/drawing/2014/main" id="{7AE577C3-27FD-4775-84AE-CA3C626D447F}"/>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89" name="テキスト ボックス 188">
          <a:extLst>
            <a:ext uri="{FF2B5EF4-FFF2-40B4-BE49-F238E27FC236}">
              <a16:creationId xmlns:a16="http://schemas.microsoft.com/office/drawing/2014/main" id="{A6E2C104-F871-446D-B315-4209C895C457}"/>
            </a:ext>
          </a:extLst>
        </xdr:cNvPr>
        <xdr:cNvSpPr txBox="1"/>
      </xdr:nvSpPr>
      <xdr:spPr>
        <a:xfrm>
          <a:off x="5324703" y="99511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0" name="直線コネクタ 189">
          <a:extLst>
            <a:ext uri="{FF2B5EF4-FFF2-40B4-BE49-F238E27FC236}">
              <a16:creationId xmlns:a16="http://schemas.microsoft.com/office/drawing/2014/main" id="{111EDB5B-7908-42F9-82C0-5E7C8675AC2E}"/>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1" name="テキスト ボックス 190">
          <a:extLst>
            <a:ext uri="{FF2B5EF4-FFF2-40B4-BE49-F238E27FC236}">
              <a16:creationId xmlns:a16="http://schemas.microsoft.com/office/drawing/2014/main" id="{AA47E8C3-85AD-4B87-9FA4-4269F8D0CCAD}"/>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2" name="直線コネクタ 191">
          <a:extLst>
            <a:ext uri="{FF2B5EF4-FFF2-40B4-BE49-F238E27FC236}">
              <a16:creationId xmlns:a16="http://schemas.microsoft.com/office/drawing/2014/main" id="{7924BC20-55E5-4164-A0A5-562C9A136AB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3" name="テキスト ボックス 192">
          <a:extLst>
            <a:ext uri="{FF2B5EF4-FFF2-40B4-BE49-F238E27FC236}">
              <a16:creationId xmlns:a16="http://schemas.microsoft.com/office/drawing/2014/main" id="{4BC3821B-9DD4-4155-A7A3-42644341B595}"/>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4" name="直線コネクタ 193">
          <a:extLst>
            <a:ext uri="{FF2B5EF4-FFF2-40B4-BE49-F238E27FC236}">
              <a16:creationId xmlns:a16="http://schemas.microsoft.com/office/drawing/2014/main" id="{36046AFF-E835-4235-B38F-E2B2955D4E32}"/>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195" name="テキスト ボックス 194">
          <a:extLst>
            <a:ext uri="{FF2B5EF4-FFF2-40B4-BE49-F238E27FC236}">
              <a16:creationId xmlns:a16="http://schemas.microsoft.com/office/drawing/2014/main" id="{2DA92A59-51CB-43BA-AB62-B2902E49FF95}"/>
            </a:ext>
          </a:extLst>
        </xdr:cNvPr>
        <xdr:cNvSpPr txBox="1"/>
      </xdr:nvSpPr>
      <xdr:spPr>
        <a:xfrm>
          <a:off x="5285983" y="887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1DFCBD5C-022B-4880-BC52-F0878AFB7C4E}"/>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97" name="テキスト ボックス 196">
          <a:extLst>
            <a:ext uri="{FF2B5EF4-FFF2-40B4-BE49-F238E27FC236}">
              <a16:creationId xmlns:a16="http://schemas.microsoft.com/office/drawing/2014/main" id="{A63D739C-4C19-4EDF-96E5-4F699DC5FEAA}"/>
            </a:ext>
          </a:extLst>
        </xdr:cNvPr>
        <xdr:cNvSpPr txBox="1"/>
      </xdr:nvSpPr>
      <xdr:spPr>
        <a:xfrm>
          <a:off x="5285983" y="851282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橋りょう・トンネル】&#10;一人当たり有形固定資産（償却資産）額グラフ枠">
          <a:extLst>
            <a:ext uri="{FF2B5EF4-FFF2-40B4-BE49-F238E27FC236}">
              <a16:creationId xmlns:a16="http://schemas.microsoft.com/office/drawing/2014/main" id="{26BA6814-7E53-436C-96C0-B967FBF3AB6A}"/>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199" name="直線コネクタ 198">
          <a:extLst>
            <a:ext uri="{FF2B5EF4-FFF2-40B4-BE49-F238E27FC236}">
              <a16:creationId xmlns:a16="http://schemas.microsoft.com/office/drawing/2014/main" id="{8342EB20-2077-4659-984A-CF4FCC26F86D}"/>
            </a:ext>
          </a:extLst>
        </xdr:cNvPr>
        <xdr:cNvCxnSpPr/>
      </xdr:nvCxnSpPr>
      <xdr:spPr>
        <a:xfrm flipV="1">
          <a:off x="9429115" y="9002275"/>
          <a:ext cx="0" cy="1446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0" name="【橋りょう・トンネル】&#10;一人当たり有形固定資産（償却資産）額最小値テキスト">
          <a:extLst>
            <a:ext uri="{FF2B5EF4-FFF2-40B4-BE49-F238E27FC236}">
              <a16:creationId xmlns:a16="http://schemas.microsoft.com/office/drawing/2014/main" id="{8D3B0975-2D5F-4733-A725-860EB2B53285}"/>
            </a:ext>
          </a:extLst>
        </xdr:cNvPr>
        <xdr:cNvSpPr txBox="1"/>
      </xdr:nvSpPr>
      <xdr:spPr>
        <a:xfrm>
          <a:off x="9467850" y="10455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1" name="直線コネクタ 200">
          <a:extLst>
            <a:ext uri="{FF2B5EF4-FFF2-40B4-BE49-F238E27FC236}">
              <a16:creationId xmlns:a16="http://schemas.microsoft.com/office/drawing/2014/main" id="{47CA76FE-BF43-4D16-9843-8EAFA643B68A}"/>
            </a:ext>
          </a:extLst>
        </xdr:cNvPr>
        <xdr:cNvCxnSpPr/>
      </xdr:nvCxnSpPr>
      <xdr:spPr>
        <a:xfrm>
          <a:off x="9363075" y="10448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02" name="【橋りょう・トンネル】&#10;一人当たり有形固定資産（償却資産）額最大値テキスト">
          <a:extLst>
            <a:ext uri="{FF2B5EF4-FFF2-40B4-BE49-F238E27FC236}">
              <a16:creationId xmlns:a16="http://schemas.microsoft.com/office/drawing/2014/main" id="{C3198260-B4E9-4B53-B4AA-77A48C6FC266}"/>
            </a:ext>
          </a:extLst>
        </xdr:cNvPr>
        <xdr:cNvSpPr txBox="1"/>
      </xdr:nvSpPr>
      <xdr:spPr>
        <a:xfrm>
          <a:off x="9467850" y="8780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03" name="直線コネクタ 202">
          <a:extLst>
            <a:ext uri="{FF2B5EF4-FFF2-40B4-BE49-F238E27FC236}">
              <a16:creationId xmlns:a16="http://schemas.microsoft.com/office/drawing/2014/main" id="{B71D64FB-2F04-418D-B53D-6D4DE6B8438D}"/>
            </a:ext>
          </a:extLst>
        </xdr:cNvPr>
        <xdr:cNvCxnSpPr/>
      </xdr:nvCxnSpPr>
      <xdr:spPr>
        <a:xfrm>
          <a:off x="9363075" y="900227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165951</xdr:rowOff>
    </xdr:from>
    <xdr:ext cx="690189" cy="259045"/>
    <xdr:sp macro="" textlink="">
      <xdr:nvSpPr>
        <xdr:cNvPr id="204" name="【橋りょう・トンネル】&#10;一人当たり有形固定資産（償却資産）額平均値テキスト">
          <a:extLst>
            <a:ext uri="{FF2B5EF4-FFF2-40B4-BE49-F238E27FC236}">
              <a16:creationId xmlns:a16="http://schemas.microsoft.com/office/drawing/2014/main" id="{603B16EC-181A-43DE-9E04-A83EE86C8388}"/>
            </a:ext>
          </a:extLst>
        </xdr:cNvPr>
        <xdr:cNvSpPr txBox="1"/>
      </xdr:nvSpPr>
      <xdr:spPr>
        <a:xfrm>
          <a:off x="9467850" y="102116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05" name="フローチャート: 判断 204">
          <a:extLst>
            <a:ext uri="{FF2B5EF4-FFF2-40B4-BE49-F238E27FC236}">
              <a16:creationId xmlns:a16="http://schemas.microsoft.com/office/drawing/2014/main" id="{61899770-5EBA-478D-BDBF-A63AECE53ABB}"/>
            </a:ext>
          </a:extLst>
        </xdr:cNvPr>
        <xdr:cNvSpPr/>
      </xdr:nvSpPr>
      <xdr:spPr>
        <a:xfrm>
          <a:off x="9401175" y="10226874"/>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06" name="フローチャート: 判断 205">
          <a:extLst>
            <a:ext uri="{FF2B5EF4-FFF2-40B4-BE49-F238E27FC236}">
              <a16:creationId xmlns:a16="http://schemas.microsoft.com/office/drawing/2014/main" id="{CF894069-C143-4CB4-A3F6-A786E8D7529C}"/>
            </a:ext>
          </a:extLst>
        </xdr:cNvPr>
        <xdr:cNvSpPr/>
      </xdr:nvSpPr>
      <xdr:spPr>
        <a:xfrm>
          <a:off x="8639175" y="1024099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07" name="フローチャート: 判断 206">
          <a:extLst>
            <a:ext uri="{FF2B5EF4-FFF2-40B4-BE49-F238E27FC236}">
              <a16:creationId xmlns:a16="http://schemas.microsoft.com/office/drawing/2014/main" id="{04B610F6-69A9-4CE9-A81A-9D31CCD8BEDC}"/>
            </a:ext>
          </a:extLst>
        </xdr:cNvPr>
        <xdr:cNvSpPr/>
      </xdr:nvSpPr>
      <xdr:spPr>
        <a:xfrm>
          <a:off x="7839075" y="10257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08" name="フローチャート: 判断 207">
          <a:extLst>
            <a:ext uri="{FF2B5EF4-FFF2-40B4-BE49-F238E27FC236}">
              <a16:creationId xmlns:a16="http://schemas.microsoft.com/office/drawing/2014/main" id="{A22B6B5B-365E-4C36-9759-23ED4F1F921C}"/>
            </a:ext>
          </a:extLst>
        </xdr:cNvPr>
        <xdr:cNvSpPr/>
      </xdr:nvSpPr>
      <xdr:spPr>
        <a:xfrm>
          <a:off x="7029450" y="102597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09" name="フローチャート: 判断 208">
          <a:extLst>
            <a:ext uri="{FF2B5EF4-FFF2-40B4-BE49-F238E27FC236}">
              <a16:creationId xmlns:a16="http://schemas.microsoft.com/office/drawing/2014/main" id="{51995AD2-0B3A-4CF6-8A87-9092CA127544}"/>
            </a:ext>
          </a:extLst>
        </xdr:cNvPr>
        <xdr:cNvSpPr/>
      </xdr:nvSpPr>
      <xdr:spPr>
        <a:xfrm>
          <a:off x="6238875" y="102611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196D2EFC-E302-4C3E-9CAC-32DBC605600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F507970B-E8F7-4F48-B74B-495CB81445FC}"/>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9FDC9ABE-DDAD-410E-B589-089BFD43BE8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3BFB5526-72EE-46C3-998A-9A742AEBF824}"/>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773F8610-04E7-46C4-9D07-38EFAC87D70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150306</xdr:rowOff>
    </xdr:from>
    <xdr:to>
      <xdr:col>46</xdr:col>
      <xdr:colOff>38100</xdr:colOff>
      <xdr:row>64</xdr:row>
      <xdr:rowOff>80456</xdr:rowOff>
    </xdr:to>
    <xdr:sp macro="" textlink="">
      <xdr:nvSpPr>
        <xdr:cNvPr id="215" name="楕円 214">
          <a:extLst>
            <a:ext uri="{FF2B5EF4-FFF2-40B4-BE49-F238E27FC236}">
              <a16:creationId xmlns:a16="http://schemas.microsoft.com/office/drawing/2014/main" id="{78C4DCB5-8CEF-468A-B0B6-DECE9E88133C}"/>
            </a:ext>
          </a:extLst>
        </xdr:cNvPr>
        <xdr:cNvSpPr/>
      </xdr:nvSpPr>
      <xdr:spPr>
        <a:xfrm>
          <a:off x="7839075" y="103611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147088</xdr:rowOff>
    </xdr:from>
    <xdr:to>
      <xdr:col>41</xdr:col>
      <xdr:colOff>101600</xdr:colOff>
      <xdr:row>64</xdr:row>
      <xdr:rowOff>77238</xdr:rowOff>
    </xdr:to>
    <xdr:sp macro="" textlink="">
      <xdr:nvSpPr>
        <xdr:cNvPr id="216" name="楕円 215">
          <a:extLst>
            <a:ext uri="{FF2B5EF4-FFF2-40B4-BE49-F238E27FC236}">
              <a16:creationId xmlns:a16="http://schemas.microsoft.com/office/drawing/2014/main" id="{7F83FB1F-DF66-4C18-80FF-38C56A176CA8}"/>
            </a:ext>
          </a:extLst>
        </xdr:cNvPr>
        <xdr:cNvSpPr/>
      </xdr:nvSpPr>
      <xdr:spPr>
        <a:xfrm>
          <a:off x="7029450" y="103547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26438</xdr:rowOff>
    </xdr:from>
    <xdr:to>
      <xdr:col>45</xdr:col>
      <xdr:colOff>177800</xdr:colOff>
      <xdr:row>64</xdr:row>
      <xdr:rowOff>29656</xdr:rowOff>
    </xdr:to>
    <xdr:cxnSp macro="">
      <xdr:nvCxnSpPr>
        <xdr:cNvPr id="217" name="直線コネクタ 216">
          <a:extLst>
            <a:ext uri="{FF2B5EF4-FFF2-40B4-BE49-F238E27FC236}">
              <a16:creationId xmlns:a16="http://schemas.microsoft.com/office/drawing/2014/main" id="{EFC9AAB9-234F-4F4B-92A6-7BFB50C36F3F}"/>
            </a:ext>
          </a:extLst>
        </xdr:cNvPr>
        <xdr:cNvCxnSpPr/>
      </xdr:nvCxnSpPr>
      <xdr:spPr>
        <a:xfrm>
          <a:off x="7077075" y="10402338"/>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18" name="n_1aveValue【橋りょう・トンネル】&#10;一人当たり有形固定資産（償却資産）額">
          <a:extLst>
            <a:ext uri="{FF2B5EF4-FFF2-40B4-BE49-F238E27FC236}">
              <a16:creationId xmlns:a16="http://schemas.microsoft.com/office/drawing/2014/main" id="{7A2AF50C-CA4F-4638-968A-18A9F0054B03}"/>
            </a:ext>
          </a:extLst>
        </xdr:cNvPr>
        <xdr:cNvSpPr txBox="1"/>
      </xdr:nvSpPr>
      <xdr:spPr>
        <a:xfrm>
          <a:off x="8370280" y="100384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19" name="n_2aveValue【橋りょう・トンネル】&#10;一人当たり有形固定資産（償却資産）額">
          <a:extLst>
            <a:ext uri="{FF2B5EF4-FFF2-40B4-BE49-F238E27FC236}">
              <a16:creationId xmlns:a16="http://schemas.microsoft.com/office/drawing/2014/main" id="{9F57E714-B486-4A98-BDDA-315A5B346240}"/>
            </a:ext>
          </a:extLst>
        </xdr:cNvPr>
        <xdr:cNvSpPr txBox="1"/>
      </xdr:nvSpPr>
      <xdr:spPr>
        <a:xfrm>
          <a:off x="7570180" y="100520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20" name="n_3aveValue【橋りょう・トンネル】&#10;一人当たり有形固定資産（償却資産）額">
          <a:extLst>
            <a:ext uri="{FF2B5EF4-FFF2-40B4-BE49-F238E27FC236}">
              <a16:creationId xmlns:a16="http://schemas.microsoft.com/office/drawing/2014/main" id="{61FD4089-64C0-4FEE-9FB2-E248C7FC25B5}"/>
            </a:ext>
          </a:extLst>
        </xdr:cNvPr>
        <xdr:cNvSpPr txBox="1"/>
      </xdr:nvSpPr>
      <xdr:spPr>
        <a:xfrm>
          <a:off x="6770080" y="10047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21" name="n_4aveValue【橋りょう・トンネル】&#10;一人当たり有形固定資産（償却資産）額">
          <a:extLst>
            <a:ext uri="{FF2B5EF4-FFF2-40B4-BE49-F238E27FC236}">
              <a16:creationId xmlns:a16="http://schemas.microsoft.com/office/drawing/2014/main" id="{44FC80E6-1AE3-45C1-AE3E-C5A431C96820}"/>
            </a:ext>
          </a:extLst>
        </xdr:cNvPr>
        <xdr:cNvSpPr txBox="1"/>
      </xdr:nvSpPr>
      <xdr:spPr>
        <a:xfrm>
          <a:off x="5979505" y="10049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71583</xdr:rowOff>
    </xdr:from>
    <xdr:ext cx="599010" cy="259045"/>
    <xdr:sp macro="" textlink="">
      <xdr:nvSpPr>
        <xdr:cNvPr id="222" name="n_2mainValue【橋りょう・トンネル】&#10;一人当たり有形固定資産（償却資産）額">
          <a:extLst>
            <a:ext uri="{FF2B5EF4-FFF2-40B4-BE49-F238E27FC236}">
              <a16:creationId xmlns:a16="http://schemas.microsoft.com/office/drawing/2014/main" id="{CCA7D061-E8B5-4AC0-8E43-EA73EBFF23F9}"/>
            </a:ext>
          </a:extLst>
        </xdr:cNvPr>
        <xdr:cNvSpPr txBox="1"/>
      </xdr:nvSpPr>
      <xdr:spPr>
        <a:xfrm>
          <a:off x="7609420" y="1044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68365</xdr:rowOff>
    </xdr:from>
    <xdr:ext cx="599010" cy="259045"/>
    <xdr:sp macro="" textlink="">
      <xdr:nvSpPr>
        <xdr:cNvPr id="223" name="n_3mainValue【橋りょう・トンネル】&#10;一人当たり有形固定資産（償却資産）額">
          <a:extLst>
            <a:ext uri="{FF2B5EF4-FFF2-40B4-BE49-F238E27FC236}">
              <a16:creationId xmlns:a16="http://schemas.microsoft.com/office/drawing/2014/main" id="{F9E2156F-EAC8-4F7A-ACCF-BA4FA5E2EBC7}"/>
            </a:ext>
          </a:extLst>
        </xdr:cNvPr>
        <xdr:cNvSpPr txBox="1"/>
      </xdr:nvSpPr>
      <xdr:spPr>
        <a:xfrm>
          <a:off x="6818845" y="10437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0490D372-6FCC-4A26-997A-18F288B89AF5}"/>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8AFA4189-2EE0-4D9A-86E6-B961A420FB5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EB582C54-5017-47DD-9CE3-CBCEB8115F7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A8EE7635-15E2-4701-9688-BA16CAC4C11D}"/>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DD481D09-6512-47E8-BB34-AB66AC3F40D1}"/>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16C2FE03-BC59-49F4-A204-4CF997F18BE7}"/>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C1BB5274-6E75-480A-914D-58EED1C6BA5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50B105A3-ED58-4212-A3B1-C9BC28D6B575}"/>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AE3F5F80-C0A0-42A0-9835-8082DDFDACF0}"/>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EF2A939C-5FA0-4991-85D2-47A9FA49B075}"/>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a:extLst>
            <a:ext uri="{FF2B5EF4-FFF2-40B4-BE49-F238E27FC236}">
              <a16:creationId xmlns:a16="http://schemas.microsoft.com/office/drawing/2014/main" id="{CAD02547-3C62-4799-835A-85B833B0716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9265CC91-48DA-4099-AFC7-6F3C4937A4F3}"/>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E09C97E8-1911-46A5-8594-3B5C90D30C4B}"/>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951D85F5-8748-467F-9421-CDE1B45E13E2}"/>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45A1671A-0C1E-4675-868A-CFD9D59B2D35}"/>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C3665529-4F7B-4787-9D73-6DA5716D89AB}"/>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6652296B-767D-4A7A-A175-F4176BFDFFF8}"/>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43345346-8F00-4EB5-B380-B560D2A94FE3}"/>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F083CCD7-19CD-448E-8B8A-403C109E2CE3}"/>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F7F31E8E-6DD3-46CB-811E-37FBB69C0142}"/>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44" name="テキスト ボックス 243">
          <a:extLst>
            <a:ext uri="{FF2B5EF4-FFF2-40B4-BE49-F238E27FC236}">
              <a16:creationId xmlns:a16="http://schemas.microsoft.com/office/drawing/2014/main" id="{FFDF2ADD-6293-4E4C-803F-37D567AE41A2}"/>
            </a:ext>
          </a:extLst>
        </xdr:cNvPr>
        <xdr:cNvSpPr txBox="1"/>
      </xdr:nvSpPr>
      <xdr:spPr>
        <a:xfrm>
          <a:off x="3881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615609B5-8003-4342-9952-DA7CABA640D8}"/>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a:extLst>
            <a:ext uri="{FF2B5EF4-FFF2-40B4-BE49-F238E27FC236}">
              <a16:creationId xmlns:a16="http://schemas.microsoft.com/office/drawing/2014/main" id="{A66162AE-FA6E-4600-A92E-07E8CEA6DF9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47" name="直線コネクタ 246">
          <a:extLst>
            <a:ext uri="{FF2B5EF4-FFF2-40B4-BE49-F238E27FC236}">
              <a16:creationId xmlns:a16="http://schemas.microsoft.com/office/drawing/2014/main" id="{EA555E6E-CC5F-46A5-A821-C2341A39F988}"/>
            </a:ext>
          </a:extLst>
        </xdr:cNvPr>
        <xdr:cNvCxnSpPr/>
      </xdr:nvCxnSpPr>
      <xdr:spPr>
        <a:xfrm flipV="1">
          <a:off x="4180840"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48" name="【公営住宅】&#10;有形固定資産減価償却率最小値テキスト">
          <a:extLst>
            <a:ext uri="{FF2B5EF4-FFF2-40B4-BE49-F238E27FC236}">
              <a16:creationId xmlns:a16="http://schemas.microsoft.com/office/drawing/2014/main" id="{9D6BD36F-15D3-49BD-8525-0AE40A74BEC6}"/>
            </a:ext>
          </a:extLst>
        </xdr:cNvPr>
        <xdr:cNvSpPr txBox="1"/>
      </xdr:nvSpPr>
      <xdr:spPr>
        <a:xfrm>
          <a:off x="42195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49" name="直線コネクタ 248">
          <a:extLst>
            <a:ext uri="{FF2B5EF4-FFF2-40B4-BE49-F238E27FC236}">
              <a16:creationId xmlns:a16="http://schemas.microsoft.com/office/drawing/2014/main" id="{12390BFD-B619-4CFA-B678-B89970BBF015}"/>
            </a:ext>
          </a:extLst>
        </xdr:cNvPr>
        <xdr:cNvCxnSpPr/>
      </xdr:nvCxnSpPr>
      <xdr:spPr>
        <a:xfrm>
          <a:off x="4105275"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50" name="【公営住宅】&#10;有形固定資産減価償却率最大値テキスト">
          <a:extLst>
            <a:ext uri="{FF2B5EF4-FFF2-40B4-BE49-F238E27FC236}">
              <a16:creationId xmlns:a16="http://schemas.microsoft.com/office/drawing/2014/main" id="{41A9B064-3268-40B3-BEEC-97C8A16E9C8E}"/>
            </a:ext>
          </a:extLst>
        </xdr:cNvPr>
        <xdr:cNvSpPr txBox="1"/>
      </xdr:nvSpPr>
      <xdr:spPr>
        <a:xfrm>
          <a:off x="42195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1" name="直線コネクタ 250">
          <a:extLst>
            <a:ext uri="{FF2B5EF4-FFF2-40B4-BE49-F238E27FC236}">
              <a16:creationId xmlns:a16="http://schemas.microsoft.com/office/drawing/2014/main" id="{0B3C2700-E0E8-4790-BFBB-B90F6FF256AD}"/>
            </a:ext>
          </a:extLst>
        </xdr:cNvPr>
        <xdr:cNvCxnSpPr/>
      </xdr:nvCxnSpPr>
      <xdr:spPr>
        <a:xfrm>
          <a:off x="41052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52" name="【公営住宅】&#10;有形固定資産減価償却率平均値テキスト">
          <a:extLst>
            <a:ext uri="{FF2B5EF4-FFF2-40B4-BE49-F238E27FC236}">
              <a16:creationId xmlns:a16="http://schemas.microsoft.com/office/drawing/2014/main" id="{1DE0E47C-783D-4556-A9CD-AEB6896BBFE4}"/>
            </a:ext>
          </a:extLst>
        </xdr:cNvPr>
        <xdr:cNvSpPr txBox="1"/>
      </xdr:nvSpPr>
      <xdr:spPr>
        <a:xfrm>
          <a:off x="4219575" y="13317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53" name="フローチャート: 判断 252">
          <a:extLst>
            <a:ext uri="{FF2B5EF4-FFF2-40B4-BE49-F238E27FC236}">
              <a16:creationId xmlns:a16="http://schemas.microsoft.com/office/drawing/2014/main" id="{1E53C560-BAE0-4EC8-959F-6B7FB1116F4E}"/>
            </a:ext>
          </a:extLst>
        </xdr:cNvPr>
        <xdr:cNvSpPr/>
      </xdr:nvSpPr>
      <xdr:spPr>
        <a:xfrm>
          <a:off x="4124325" y="133419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54" name="フローチャート: 判断 253">
          <a:extLst>
            <a:ext uri="{FF2B5EF4-FFF2-40B4-BE49-F238E27FC236}">
              <a16:creationId xmlns:a16="http://schemas.microsoft.com/office/drawing/2014/main" id="{2A14DAE1-7E71-4974-B701-4378FFC22B43}"/>
            </a:ext>
          </a:extLst>
        </xdr:cNvPr>
        <xdr:cNvSpPr/>
      </xdr:nvSpPr>
      <xdr:spPr>
        <a:xfrm>
          <a:off x="3381375" y="133146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55" name="フローチャート: 判断 254">
          <a:extLst>
            <a:ext uri="{FF2B5EF4-FFF2-40B4-BE49-F238E27FC236}">
              <a16:creationId xmlns:a16="http://schemas.microsoft.com/office/drawing/2014/main" id="{0FB96A8F-970D-4AA7-8158-2E17E864D0F4}"/>
            </a:ext>
          </a:extLst>
        </xdr:cNvPr>
        <xdr:cNvSpPr/>
      </xdr:nvSpPr>
      <xdr:spPr>
        <a:xfrm>
          <a:off x="2571750" y="132886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56" name="フローチャート: 判断 255">
          <a:extLst>
            <a:ext uri="{FF2B5EF4-FFF2-40B4-BE49-F238E27FC236}">
              <a16:creationId xmlns:a16="http://schemas.microsoft.com/office/drawing/2014/main" id="{BF07D120-7398-4B31-9942-38B04A0D5FB7}"/>
            </a:ext>
          </a:extLst>
        </xdr:cNvPr>
        <xdr:cNvSpPr/>
      </xdr:nvSpPr>
      <xdr:spPr>
        <a:xfrm>
          <a:off x="1781175" y="133076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57" name="フローチャート: 判断 256">
          <a:extLst>
            <a:ext uri="{FF2B5EF4-FFF2-40B4-BE49-F238E27FC236}">
              <a16:creationId xmlns:a16="http://schemas.microsoft.com/office/drawing/2014/main" id="{AAEEF565-3785-4CA8-979D-1C7D411A00C5}"/>
            </a:ext>
          </a:extLst>
        </xdr:cNvPr>
        <xdr:cNvSpPr/>
      </xdr:nvSpPr>
      <xdr:spPr>
        <a:xfrm>
          <a:off x="981075" y="13335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A593D32F-6A67-4A55-B14D-A8E834664764}"/>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50CBE1D-A0CD-40F0-8721-E6987EDA80EB}"/>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1AF80D2-0551-4035-9043-71E9D194F07D}"/>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15AC428-008A-4A5A-931D-9FF09E94536A}"/>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D315DE38-5554-4A12-A376-53492B600E00}"/>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26670</xdr:rowOff>
    </xdr:from>
    <xdr:to>
      <xdr:col>15</xdr:col>
      <xdr:colOff>101600</xdr:colOff>
      <xdr:row>83</xdr:row>
      <xdr:rowOff>128270</xdr:rowOff>
    </xdr:to>
    <xdr:sp macro="" textlink="">
      <xdr:nvSpPr>
        <xdr:cNvPr id="263" name="楕円 262">
          <a:extLst>
            <a:ext uri="{FF2B5EF4-FFF2-40B4-BE49-F238E27FC236}">
              <a16:creationId xmlns:a16="http://schemas.microsoft.com/office/drawing/2014/main" id="{FE029723-B0ED-46F2-85E0-02699D8FD876}"/>
            </a:ext>
          </a:extLst>
        </xdr:cNvPr>
        <xdr:cNvSpPr/>
      </xdr:nvSpPr>
      <xdr:spPr>
        <a:xfrm>
          <a:off x="2571750" y="134791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84</xdr:row>
      <xdr:rowOff>22861</xdr:rowOff>
    </xdr:from>
    <xdr:to>
      <xdr:col>10</xdr:col>
      <xdr:colOff>165100</xdr:colOff>
      <xdr:row>84</xdr:row>
      <xdr:rowOff>124461</xdr:rowOff>
    </xdr:to>
    <xdr:sp macro="" textlink="">
      <xdr:nvSpPr>
        <xdr:cNvPr id="264" name="楕円 263">
          <a:extLst>
            <a:ext uri="{FF2B5EF4-FFF2-40B4-BE49-F238E27FC236}">
              <a16:creationId xmlns:a16="http://schemas.microsoft.com/office/drawing/2014/main" id="{16474BD2-EC76-4434-8E5D-C9633FA6B19D}"/>
            </a:ext>
          </a:extLst>
        </xdr:cNvPr>
        <xdr:cNvSpPr/>
      </xdr:nvSpPr>
      <xdr:spPr>
        <a:xfrm>
          <a:off x="1781175" y="136372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77470</xdr:rowOff>
    </xdr:from>
    <xdr:to>
      <xdr:col>15</xdr:col>
      <xdr:colOff>50800</xdr:colOff>
      <xdr:row>84</xdr:row>
      <xdr:rowOff>73661</xdr:rowOff>
    </xdr:to>
    <xdr:cxnSp macro="">
      <xdr:nvCxnSpPr>
        <xdr:cNvPr id="265" name="直線コネクタ 264">
          <a:extLst>
            <a:ext uri="{FF2B5EF4-FFF2-40B4-BE49-F238E27FC236}">
              <a16:creationId xmlns:a16="http://schemas.microsoft.com/office/drawing/2014/main" id="{ECB834E5-4918-4823-BEFC-9312A0D4C815}"/>
            </a:ext>
          </a:extLst>
        </xdr:cNvPr>
        <xdr:cNvCxnSpPr/>
      </xdr:nvCxnSpPr>
      <xdr:spPr>
        <a:xfrm flipV="1">
          <a:off x="1828800" y="13526770"/>
          <a:ext cx="790575" cy="1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142257</xdr:rowOff>
    </xdr:from>
    <xdr:ext cx="405111" cy="259045"/>
    <xdr:sp macro="" textlink="">
      <xdr:nvSpPr>
        <xdr:cNvPr id="266" name="n_1aveValue【公営住宅】&#10;有形固定資産減価償却率">
          <a:extLst>
            <a:ext uri="{FF2B5EF4-FFF2-40B4-BE49-F238E27FC236}">
              <a16:creationId xmlns:a16="http://schemas.microsoft.com/office/drawing/2014/main" id="{7C4A8A5E-7287-470A-B742-AE9EC55EF384}"/>
            </a:ext>
          </a:extLst>
        </xdr:cNvPr>
        <xdr:cNvSpPr txBox="1"/>
      </xdr:nvSpPr>
      <xdr:spPr>
        <a:xfrm>
          <a:off x="3239144" y="1310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267" name="n_2aveValue【公営住宅】&#10;有形固定資産減価償却率">
          <a:extLst>
            <a:ext uri="{FF2B5EF4-FFF2-40B4-BE49-F238E27FC236}">
              <a16:creationId xmlns:a16="http://schemas.microsoft.com/office/drawing/2014/main" id="{2CBF59E1-244E-46D7-A6A1-856736EF9B03}"/>
            </a:ext>
          </a:extLst>
        </xdr:cNvPr>
        <xdr:cNvSpPr txBox="1"/>
      </xdr:nvSpPr>
      <xdr:spPr>
        <a:xfrm>
          <a:off x="2439044" y="1307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138447</xdr:rowOff>
    </xdr:from>
    <xdr:ext cx="405111" cy="259045"/>
    <xdr:sp macro="" textlink="">
      <xdr:nvSpPr>
        <xdr:cNvPr id="268" name="n_3aveValue【公営住宅】&#10;有形固定資産減価償却率">
          <a:extLst>
            <a:ext uri="{FF2B5EF4-FFF2-40B4-BE49-F238E27FC236}">
              <a16:creationId xmlns:a16="http://schemas.microsoft.com/office/drawing/2014/main" id="{FC41C41F-7221-4340-9441-845B808E509F}"/>
            </a:ext>
          </a:extLst>
        </xdr:cNvPr>
        <xdr:cNvSpPr txBox="1"/>
      </xdr:nvSpPr>
      <xdr:spPr>
        <a:xfrm>
          <a:off x="1648469" y="1310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162577</xdr:rowOff>
    </xdr:from>
    <xdr:ext cx="405111" cy="259045"/>
    <xdr:sp macro="" textlink="">
      <xdr:nvSpPr>
        <xdr:cNvPr id="269" name="n_4aveValue【公営住宅】&#10;有形固定資産減価償却率">
          <a:extLst>
            <a:ext uri="{FF2B5EF4-FFF2-40B4-BE49-F238E27FC236}">
              <a16:creationId xmlns:a16="http://schemas.microsoft.com/office/drawing/2014/main" id="{1817ECC6-A316-4F8F-B06C-17DA0960C900}"/>
            </a:ext>
          </a:extLst>
        </xdr:cNvPr>
        <xdr:cNvSpPr txBox="1"/>
      </xdr:nvSpPr>
      <xdr:spPr>
        <a:xfrm>
          <a:off x="848369" y="1312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119397</xdr:rowOff>
    </xdr:from>
    <xdr:ext cx="405111" cy="259045"/>
    <xdr:sp macro="" textlink="">
      <xdr:nvSpPr>
        <xdr:cNvPr id="270" name="n_2mainValue【公営住宅】&#10;有形固定資産減価償却率">
          <a:extLst>
            <a:ext uri="{FF2B5EF4-FFF2-40B4-BE49-F238E27FC236}">
              <a16:creationId xmlns:a16="http://schemas.microsoft.com/office/drawing/2014/main" id="{48E7AA5C-58AF-472D-A240-08B0C8C88C0B}"/>
            </a:ext>
          </a:extLst>
        </xdr:cNvPr>
        <xdr:cNvSpPr txBox="1"/>
      </xdr:nvSpPr>
      <xdr:spPr>
        <a:xfrm>
          <a:off x="2439044" y="1357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115588</xdr:rowOff>
    </xdr:from>
    <xdr:ext cx="405111" cy="259045"/>
    <xdr:sp macro="" textlink="">
      <xdr:nvSpPr>
        <xdr:cNvPr id="271" name="n_3mainValue【公営住宅】&#10;有形固定資産減価償却率">
          <a:extLst>
            <a:ext uri="{FF2B5EF4-FFF2-40B4-BE49-F238E27FC236}">
              <a16:creationId xmlns:a16="http://schemas.microsoft.com/office/drawing/2014/main" id="{5091603C-5502-41F3-9BEC-C89ED531FE4E}"/>
            </a:ext>
          </a:extLst>
        </xdr:cNvPr>
        <xdr:cNvSpPr txBox="1"/>
      </xdr:nvSpPr>
      <xdr:spPr>
        <a:xfrm>
          <a:off x="1648469" y="13726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id="{00E3034C-214D-4C34-BA26-0EBC6B02AE3B}"/>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id="{93AB58D7-EB4D-46ED-B852-72F8D83ABD9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id="{66C001A4-C666-4AC8-ABA7-F85F7ABA39FB}"/>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id="{927221E1-409F-4ABF-A694-7A60818D7825}"/>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id="{73206EB4-7159-4B86-9783-BD246A584DB6}"/>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id="{FF5465D2-ADE7-4E26-8A4D-D6539C2C3F5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id="{D82A4172-32AF-4E28-AAAC-067E25DB4D11}"/>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id="{9A05F798-B5A9-4884-8884-ED2429801D48}"/>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id="{ABF3149C-C8F6-4E10-8943-1DBED3E77B2A}"/>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id="{A430ED02-05F2-49C3-A02D-0BB31EF6714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a:extLst>
            <a:ext uri="{FF2B5EF4-FFF2-40B4-BE49-F238E27FC236}">
              <a16:creationId xmlns:a16="http://schemas.microsoft.com/office/drawing/2014/main" id="{65A73DF2-FCB6-4C56-B776-958004E87AB8}"/>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a:extLst>
            <a:ext uri="{FF2B5EF4-FFF2-40B4-BE49-F238E27FC236}">
              <a16:creationId xmlns:a16="http://schemas.microsoft.com/office/drawing/2014/main" id="{8EBA2B9F-3A7E-46B3-B1EB-8A8D1B3A5479}"/>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a:extLst>
            <a:ext uri="{FF2B5EF4-FFF2-40B4-BE49-F238E27FC236}">
              <a16:creationId xmlns:a16="http://schemas.microsoft.com/office/drawing/2014/main" id="{7B0D0F46-EC37-46D2-ABFD-2308EF275998}"/>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85" name="テキスト ボックス 284">
          <a:extLst>
            <a:ext uri="{FF2B5EF4-FFF2-40B4-BE49-F238E27FC236}">
              <a16:creationId xmlns:a16="http://schemas.microsoft.com/office/drawing/2014/main" id="{16E13DA4-60D9-4C37-AA36-58DF2A2B2654}"/>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a:extLst>
            <a:ext uri="{FF2B5EF4-FFF2-40B4-BE49-F238E27FC236}">
              <a16:creationId xmlns:a16="http://schemas.microsoft.com/office/drawing/2014/main" id="{7B0B56EE-2D2F-470A-8865-464648928836}"/>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87" name="テキスト ボックス 286">
          <a:extLst>
            <a:ext uri="{FF2B5EF4-FFF2-40B4-BE49-F238E27FC236}">
              <a16:creationId xmlns:a16="http://schemas.microsoft.com/office/drawing/2014/main" id="{CE9354F2-7100-4405-8293-44E66C49DD4D}"/>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a:extLst>
            <a:ext uri="{FF2B5EF4-FFF2-40B4-BE49-F238E27FC236}">
              <a16:creationId xmlns:a16="http://schemas.microsoft.com/office/drawing/2014/main" id="{82EA0F18-69F0-4424-87A4-29261B61C402}"/>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89" name="テキスト ボックス 288">
          <a:extLst>
            <a:ext uri="{FF2B5EF4-FFF2-40B4-BE49-F238E27FC236}">
              <a16:creationId xmlns:a16="http://schemas.microsoft.com/office/drawing/2014/main" id="{A0F1B08C-3A46-42EA-BFAE-130D1C3A08AF}"/>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a:extLst>
            <a:ext uri="{FF2B5EF4-FFF2-40B4-BE49-F238E27FC236}">
              <a16:creationId xmlns:a16="http://schemas.microsoft.com/office/drawing/2014/main" id="{7A4602A1-8DD9-4C97-B7FB-62621F07BE0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1" name="テキスト ボックス 290">
          <a:extLst>
            <a:ext uri="{FF2B5EF4-FFF2-40B4-BE49-F238E27FC236}">
              <a16:creationId xmlns:a16="http://schemas.microsoft.com/office/drawing/2014/main" id="{E510111C-1246-40C5-9D47-D246AC28AA52}"/>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公営住宅】&#10;一人当たり面積グラフ枠">
          <a:extLst>
            <a:ext uri="{FF2B5EF4-FFF2-40B4-BE49-F238E27FC236}">
              <a16:creationId xmlns:a16="http://schemas.microsoft.com/office/drawing/2014/main" id="{9CF80BE4-934B-472F-9803-4B9AD3A0EB82}"/>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293" name="直線コネクタ 292">
          <a:extLst>
            <a:ext uri="{FF2B5EF4-FFF2-40B4-BE49-F238E27FC236}">
              <a16:creationId xmlns:a16="http://schemas.microsoft.com/office/drawing/2014/main" id="{352A61B5-7EEE-48B0-9553-D7301FA7E581}"/>
            </a:ext>
          </a:extLst>
        </xdr:cNvPr>
        <xdr:cNvCxnSpPr/>
      </xdr:nvCxnSpPr>
      <xdr:spPr>
        <a:xfrm flipV="1">
          <a:off x="9429115" y="12565436"/>
          <a:ext cx="0" cy="1401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294" name="【公営住宅】&#10;一人当たり面積最小値テキスト">
          <a:extLst>
            <a:ext uri="{FF2B5EF4-FFF2-40B4-BE49-F238E27FC236}">
              <a16:creationId xmlns:a16="http://schemas.microsoft.com/office/drawing/2014/main" id="{E46D310E-E8D0-48FE-A275-F96E1529193B}"/>
            </a:ext>
          </a:extLst>
        </xdr:cNvPr>
        <xdr:cNvSpPr txBox="1"/>
      </xdr:nvSpPr>
      <xdr:spPr>
        <a:xfrm>
          <a:off x="9467850" y="1397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295" name="直線コネクタ 294">
          <a:extLst>
            <a:ext uri="{FF2B5EF4-FFF2-40B4-BE49-F238E27FC236}">
              <a16:creationId xmlns:a16="http://schemas.microsoft.com/office/drawing/2014/main" id="{73EE3186-148A-40C3-9B16-418199DBD924}"/>
            </a:ext>
          </a:extLst>
        </xdr:cNvPr>
        <xdr:cNvCxnSpPr/>
      </xdr:nvCxnSpPr>
      <xdr:spPr>
        <a:xfrm>
          <a:off x="9363075" y="139666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296" name="【公営住宅】&#10;一人当たり面積最大値テキスト">
          <a:extLst>
            <a:ext uri="{FF2B5EF4-FFF2-40B4-BE49-F238E27FC236}">
              <a16:creationId xmlns:a16="http://schemas.microsoft.com/office/drawing/2014/main" id="{9559D821-D4FA-4647-A5B2-DC9B7C0588AD}"/>
            </a:ext>
          </a:extLst>
        </xdr:cNvPr>
        <xdr:cNvSpPr txBox="1"/>
      </xdr:nvSpPr>
      <xdr:spPr>
        <a:xfrm>
          <a:off x="9467850" y="1235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297" name="直線コネクタ 296">
          <a:extLst>
            <a:ext uri="{FF2B5EF4-FFF2-40B4-BE49-F238E27FC236}">
              <a16:creationId xmlns:a16="http://schemas.microsoft.com/office/drawing/2014/main" id="{543D799E-9E83-4BF6-8C71-5CEDFE7F696C}"/>
            </a:ext>
          </a:extLst>
        </xdr:cNvPr>
        <xdr:cNvCxnSpPr/>
      </xdr:nvCxnSpPr>
      <xdr:spPr>
        <a:xfrm>
          <a:off x="9363075" y="1256543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117288</xdr:rowOff>
    </xdr:from>
    <xdr:ext cx="469744" cy="259045"/>
    <xdr:sp macro="" textlink="">
      <xdr:nvSpPr>
        <xdr:cNvPr id="298" name="【公営住宅】&#10;一人当たり面積平均値テキスト">
          <a:extLst>
            <a:ext uri="{FF2B5EF4-FFF2-40B4-BE49-F238E27FC236}">
              <a16:creationId xmlns:a16="http://schemas.microsoft.com/office/drawing/2014/main" id="{753B2DAB-07FE-4281-821B-0E06B8E3B52B}"/>
            </a:ext>
          </a:extLst>
        </xdr:cNvPr>
        <xdr:cNvSpPr txBox="1"/>
      </xdr:nvSpPr>
      <xdr:spPr>
        <a:xfrm>
          <a:off x="9467850" y="1372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299" name="フローチャート: 判断 298">
          <a:extLst>
            <a:ext uri="{FF2B5EF4-FFF2-40B4-BE49-F238E27FC236}">
              <a16:creationId xmlns:a16="http://schemas.microsoft.com/office/drawing/2014/main" id="{0F0F19C7-F553-4F58-80D6-D41B24378AF5}"/>
            </a:ext>
          </a:extLst>
        </xdr:cNvPr>
        <xdr:cNvSpPr/>
      </xdr:nvSpPr>
      <xdr:spPr>
        <a:xfrm>
          <a:off x="9401175" y="13753261"/>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00" name="フローチャート: 判断 299">
          <a:extLst>
            <a:ext uri="{FF2B5EF4-FFF2-40B4-BE49-F238E27FC236}">
              <a16:creationId xmlns:a16="http://schemas.microsoft.com/office/drawing/2014/main" id="{CFD6EFFD-F3AF-4BEC-BC7A-B5960B7FF42F}"/>
            </a:ext>
          </a:extLst>
        </xdr:cNvPr>
        <xdr:cNvSpPr/>
      </xdr:nvSpPr>
      <xdr:spPr>
        <a:xfrm>
          <a:off x="8639175" y="1376119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01" name="フローチャート: 判断 300">
          <a:extLst>
            <a:ext uri="{FF2B5EF4-FFF2-40B4-BE49-F238E27FC236}">
              <a16:creationId xmlns:a16="http://schemas.microsoft.com/office/drawing/2014/main" id="{FE714B82-EEFB-4906-B017-647B0D7F297D}"/>
            </a:ext>
          </a:extLst>
        </xdr:cNvPr>
        <xdr:cNvSpPr/>
      </xdr:nvSpPr>
      <xdr:spPr>
        <a:xfrm>
          <a:off x="7839075" y="137566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02" name="フローチャート: 判断 301">
          <a:extLst>
            <a:ext uri="{FF2B5EF4-FFF2-40B4-BE49-F238E27FC236}">
              <a16:creationId xmlns:a16="http://schemas.microsoft.com/office/drawing/2014/main" id="{417B8196-BDE4-46AE-A09F-43B21C2095E0}"/>
            </a:ext>
          </a:extLst>
        </xdr:cNvPr>
        <xdr:cNvSpPr/>
      </xdr:nvSpPr>
      <xdr:spPr>
        <a:xfrm>
          <a:off x="7029450" y="138181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03" name="フローチャート: 判断 302">
          <a:extLst>
            <a:ext uri="{FF2B5EF4-FFF2-40B4-BE49-F238E27FC236}">
              <a16:creationId xmlns:a16="http://schemas.microsoft.com/office/drawing/2014/main" id="{97EEFDC6-2239-4EB1-A619-765155EEE4DD}"/>
            </a:ext>
          </a:extLst>
        </xdr:cNvPr>
        <xdr:cNvSpPr/>
      </xdr:nvSpPr>
      <xdr:spPr>
        <a:xfrm>
          <a:off x="6238875" y="1380886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581A807-F120-434E-A350-780D452E3124}"/>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6B2794F-0A78-4F60-A27E-AEFF41F4A82C}"/>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783F5BE5-9523-4184-A6DC-C177E7AFC0F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BDC52F21-60B8-4808-932C-3F83E2A6E715}"/>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C8A104CF-4345-470E-8FC1-DA74F9CDB9E9}"/>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80843</xdr:rowOff>
    </xdr:from>
    <xdr:to>
      <xdr:col>46</xdr:col>
      <xdr:colOff>38100</xdr:colOff>
      <xdr:row>84</xdr:row>
      <xdr:rowOff>10993</xdr:rowOff>
    </xdr:to>
    <xdr:sp macro="" textlink="">
      <xdr:nvSpPr>
        <xdr:cNvPr id="309" name="楕円 308">
          <a:extLst>
            <a:ext uri="{FF2B5EF4-FFF2-40B4-BE49-F238E27FC236}">
              <a16:creationId xmlns:a16="http://schemas.microsoft.com/office/drawing/2014/main" id="{EC65D56F-696B-4A21-8EE8-4C1D0C8D83CF}"/>
            </a:ext>
          </a:extLst>
        </xdr:cNvPr>
        <xdr:cNvSpPr/>
      </xdr:nvSpPr>
      <xdr:spPr>
        <a:xfrm>
          <a:off x="7839075" y="1353331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102057</xdr:rowOff>
    </xdr:from>
    <xdr:to>
      <xdr:col>41</xdr:col>
      <xdr:colOff>101600</xdr:colOff>
      <xdr:row>86</xdr:row>
      <xdr:rowOff>32207</xdr:rowOff>
    </xdr:to>
    <xdr:sp macro="" textlink="">
      <xdr:nvSpPr>
        <xdr:cNvPr id="310" name="楕円 309">
          <a:extLst>
            <a:ext uri="{FF2B5EF4-FFF2-40B4-BE49-F238E27FC236}">
              <a16:creationId xmlns:a16="http://schemas.microsoft.com/office/drawing/2014/main" id="{03363ECC-23AE-42BD-B6F7-633AD14C51EC}"/>
            </a:ext>
          </a:extLst>
        </xdr:cNvPr>
        <xdr:cNvSpPr/>
      </xdr:nvSpPr>
      <xdr:spPr>
        <a:xfrm>
          <a:off x="7029450" y="1387838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131643</xdr:rowOff>
    </xdr:from>
    <xdr:to>
      <xdr:col>45</xdr:col>
      <xdr:colOff>177800</xdr:colOff>
      <xdr:row>85</xdr:row>
      <xdr:rowOff>152857</xdr:rowOff>
    </xdr:to>
    <xdr:cxnSp macro="">
      <xdr:nvCxnSpPr>
        <xdr:cNvPr id="311" name="直線コネクタ 310">
          <a:extLst>
            <a:ext uri="{FF2B5EF4-FFF2-40B4-BE49-F238E27FC236}">
              <a16:creationId xmlns:a16="http://schemas.microsoft.com/office/drawing/2014/main" id="{26ADE44A-5006-4818-BC50-BBCCB95CF595}"/>
            </a:ext>
          </a:extLst>
        </xdr:cNvPr>
        <xdr:cNvCxnSpPr/>
      </xdr:nvCxnSpPr>
      <xdr:spPr>
        <a:xfrm flipV="1">
          <a:off x="7077075" y="13580943"/>
          <a:ext cx="809625" cy="345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12" name="n_1aveValue【公営住宅】&#10;一人当たり面積">
          <a:extLst>
            <a:ext uri="{FF2B5EF4-FFF2-40B4-BE49-F238E27FC236}">
              <a16:creationId xmlns:a16="http://schemas.microsoft.com/office/drawing/2014/main" id="{8D38EB01-486C-4CD8-B87C-1A75302B581C}"/>
            </a:ext>
          </a:extLst>
        </xdr:cNvPr>
        <xdr:cNvSpPr txBox="1"/>
      </xdr:nvSpPr>
      <xdr:spPr>
        <a:xfrm>
          <a:off x="8458277" y="13545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69877</xdr:rowOff>
    </xdr:from>
    <xdr:ext cx="469744" cy="259045"/>
    <xdr:sp macro="" textlink="">
      <xdr:nvSpPr>
        <xdr:cNvPr id="313" name="n_2aveValue【公営住宅】&#10;一人当たり面積">
          <a:extLst>
            <a:ext uri="{FF2B5EF4-FFF2-40B4-BE49-F238E27FC236}">
              <a16:creationId xmlns:a16="http://schemas.microsoft.com/office/drawing/2014/main" id="{69C3F1B5-567A-47A0-A030-BA85DDBED3F8}"/>
            </a:ext>
          </a:extLst>
        </xdr:cNvPr>
        <xdr:cNvSpPr txBox="1"/>
      </xdr:nvSpPr>
      <xdr:spPr>
        <a:xfrm>
          <a:off x="7677227" y="13839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159926</xdr:rowOff>
    </xdr:from>
    <xdr:ext cx="469744" cy="259045"/>
    <xdr:sp macro="" textlink="">
      <xdr:nvSpPr>
        <xdr:cNvPr id="314" name="n_3aveValue【公営住宅】&#10;一人当たり面積">
          <a:extLst>
            <a:ext uri="{FF2B5EF4-FFF2-40B4-BE49-F238E27FC236}">
              <a16:creationId xmlns:a16="http://schemas.microsoft.com/office/drawing/2014/main" id="{D03EFB37-779C-479D-9BE8-ECF8AD9FC9D7}"/>
            </a:ext>
          </a:extLst>
        </xdr:cNvPr>
        <xdr:cNvSpPr txBox="1"/>
      </xdr:nvSpPr>
      <xdr:spPr>
        <a:xfrm>
          <a:off x="6867602" y="136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15" name="n_4aveValue【公営住宅】&#10;一人当たり面積">
          <a:extLst>
            <a:ext uri="{FF2B5EF4-FFF2-40B4-BE49-F238E27FC236}">
              <a16:creationId xmlns:a16="http://schemas.microsoft.com/office/drawing/2014/main" id="{BB3BB2BC-D7C1-419A-847B-E09E1113AFA5}"/>
            </a:ext>
          </a:extLst>
        </xdr:cNvPr>
        <xdr:cNvSpPr txBox="1"/>
      </xdr:nvSpPr>
      <xdr:spPr>
        <a:xfrm>
          <a:off x="6067502" y="1360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27520</xdr:rowOff>
    </xdr:from>
    <xdr:ext cx="469744" cy="259045"/>
    <xdr:sp macro="" textlink="">
      <xdr:nvSpPr>
        <xdr:cNvPr id="316" name="n_2mainValue【公営住宅】&#10;一人当たり面積">
          <a:extLst>
            <a:ext uri="{FF2B5EF4-FFF2-40B4-BE49-F238E27FC236}">
              <a16:creationId xmlns:a16="http://schemas.microsoft.com/office/drawing/2014/main" id="{A8847C4A-FC33-4C00-83EA-8A693D4636B8}"/>
            </a:ext>
          </a:extLst>
        </xdr:cNvPr>
        <xdr:cNvSpPr txBox="1"/>
      </xdr:nvSpPr>
      <xdr:spPr>
        <a:xfrm>
          <a:off x="7677227" y="1331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23334</xdr:rowOff>
    </xdr:from>
    <xdr:ext cx="469744" cy="259045"/>
    <xdr:sp macro="" textlink="">
      <xdr:nvSpPr>
        <xdr:cNvPr id="317" name="n_3mainValue【公営住宅】&#10;一人当たり面積">
          <a:extLst>
            <a:ext uri="{FF2B5EF4-FFF2-40B4-BE49-F238E27FC236}">
              <a16:creationId xmlns:a16="http://schemas.microsoft.com/office/drawing/2014/main" id="{B8B7B3B4-1B54-4924-BAB6-DFD94DC73015}"/>
            </a:ext>
          </a:extLst>
        </xdr:cNvPr>
        <xdr:cNvSpPr txBox="1"/>
      </xdr:nvSpPr>
      <xdr:spPr>
        <a:xfrm>
          <a:off x="6867602" y="13961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8" name="正方形/長方形 317">
          <a:extLst>
            <a:ext uri="{FF2B5EF4-FFF2-40B4-BE49-F238E27FC236}">
              <a16:creationId xmlns:a16="http://schemas.microsoft.com/office/drawing/2014/main" id="{3F49BD6E-BD58-4766-9820-4E1A7388F819}"/>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9" name="正方形/長方形 318">
          <a:extLst>
            <a:ext uri="{FF2B5EF4-FFF2-40B4-BE49-F238E27FC236}">
              <a16:creationId xmlns:a16="http://schemas.microsoft.com/office/drawing/2014/main" id="{F88EF179-2E42-4E6A-AD80-69532E71B2EC}"/>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0" name="正方形/長方形 319">
          <a:extLst>
            <a:ext uri="{FF2B5EF4-FFF2-40B4-BE49-F238E27FC236}">
              <a16:creationId xmlns:a16="http://schemas.microsoft.com/office/drawing/2014/main" id="{867CBE43-32A9-4FA1-BFCF-C06994D701F1}"/>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1" name="正方形/長方形 320">
          <a:extLst>
            <a:ext uri="{FF2B5EF4-FFF2-40B4-BE49-F238E27FC236}">
              <a16:creationId xmlns:a16="http://schemas.microsoft.com/office/drawing/2014/main" id="{8F19320A-D102-4931-8874-178C43A1068D}"/>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2" name="正方形/長方形 321">
          <a:extLst>
            <a:ext uri="{FF2B5EF4-FFF2-40B4-BE49-F238E27FC236}">
              <a16:creationId xmlns:a16="http://schemas.microsoft.com/office/drawing/2014/main" id="{292D5930-2114-4243-B0CC-35E3FD18BA51}"/>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3" name="正方形/長方形 322">
          <a:extLst>
            <a:ext uri="{FF2B5EF4-FFF2-40B4-BE49-F238E27FC236}">
              <a16:creationId xmlns:a16="http://schemas.microsoft.com/office/drawing/2014/main" id="{02A33B56-1912-48A7-AA31-CB08CF2E24B2}"/>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4" name="正方形/長方形 323">
          <a:extLst>
            <a:ext uri="{FF2B5EF4-FFF2-40B4-BE49-F238E27FC236}">
              <a16:creationId xmlns:a16="http://schemas.microsoft.com/office/drawing/2014/main" id="{D9BEE02F-A6B6-431A-B1CA-AE4225A7B6C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5" name="正方形/長方形 324">
          <a:extLst>
            <a:ext uri="{FF2B5EF4-FFF2-40B4-BE49-F238E27FC236}">
              <a16:creationId xmlns:a16="http://schemas.microsoft.com/office/drawing/2014/main" id="{5FE71D57-3BCD-4B51-B34A-D32C28E865FF}"/>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6" name="正方形/長方形 325">
          <a:extLst>
            <a:ext uri="{FF2B5EF4-FFF2-40B4-BE49-F238E27FC236}">
              <a16:creationId xmlns:a16="http://schemas.microsoft.com/office/drawing/2014/main" id="{2C796A4B-284D-4393-A074-2DED5DF9B00E}"/>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7" name="正方形/長方形 326">
          <a:extLst>
            <a:ext uri="{FF2B5EF4-FFF2-40B4-BE49-F238E27FC236}">
              <a16:creationId xmlns:a16="http://schemas.microsoft.com/office/drawing/2014/main" id="{8C555AB7-A13E-4B4A-8E99-D70AFCAF6581}"/>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8" name="正方形/長方形 327">
          <a:extLst>
            <a:ext uri="{FF2B5EF4-FFF2-40B4-BE49-F238E27FC236}">
              <a16:creationId xmlns:a16="http://schemas.microsoft.com/office/drawing/2014/main" id="{BB0CF347-24A1-4BA8-A8BE-19EF553BF9E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9" name="正方形/長方形 328">
          <a:extLst>
            <a:ext uri="{FF2B5EF4-FFF2-40B4-BE49-F238E27FC236}">
              <a16:creationId xmlns:a16="http://schemas.microsoft.com/office/drawing/2014/main" id="{014FB3AA-17F5-442D-B148-4D786D550D86}"/>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0" name="正方形/長方形 329">
          <a:extLst>
            <a:ext uri="{FF2B5EF4-FFF2-40B4-BE49-F238E27FC236}">
              <a16:creationId xmlns:a16="http://schemas.microsoft.com/office/drawing/2014/main" id="{DD6B70BE-2CFA-44C4-93DD-7C93C452E2C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1" name="正方形/長方形 330">
          <a:extLst>
            <a:ext uri="{FF2B5EF4-FFF2-40B4-BE49-F238E27FC236}">
              <a16:creationId xmlns:a16="http://schemas.microsoft.com/office/drawing/2014/main" id="{20258D2A-E0B6-448D-9B8C-C2D224173E6F}"/>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2" name="正方形/長方形 331">
          <a:extLst>
            <a:ext uri="{FF2B5EF4-FFF2-40B4-BE49-F238E27FC236}">
              <a16:creationId xmlns:a16="http://schemas.microsoft.com/office/drawing/2014/main" id="{0BB3DF04-3EAF-4F85-8822-135288C52BBD}"/>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3" name="正方形/長方形 332">
          <a:extLst>
            <a:ext uri="{FF2B5EF4-FFF2-40B4-BE49-F238E27FC236}">
              <a16:creationId xmlns:a16="http://schemas.microsoft.com/office/drawing/2014/main" id="{DAC849A9-C18A-4653-9BD7-DF6CBC03B097}"/>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a:extLst>
            <a:ext uri="{FF2B5EF4-FFF2-40B4-BE49-F238E27FC236}">
              <a16:creationId xmlns:a16="http://schemas.microsoft.com/office/drawing/2014/main" id="{2938CC4F-6C08-43B9-96A8-F509321EC8E6}"/>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a:extLst>
            <a:ext uri="{FF2B5EF4-FFF2-40B4-BE49-F238E27FC236}">
              <a16:creationId xmlns:a16="http://schemas.microsoft.com/office/drawing/2014/main" id="{92A9ACC6-166E-473A-B90B-EA84EFB3961A}"/>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a:extLst>
            <a:ext uri="{FF2B5EF4-FFF2-40B4-BE49-F238E27FC236}">
              <a16:creationId xmlns:a16="http://schemas.microsoft.com/office/drawing/2014/main" id="{8BF0E205-4919-40C3-A5FF-7FD138AB1813}"/>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a:extLst>
            <a:ext uri="{FF2B5EF4-FFF2-40B4-BE49-F238E27FC236}">
              <a16:creationId xmlns:a16="http://schemas.microsoft.com/office/drawing/2014/main" id="{69EDFBAA-72C2-4D32-8E74-8B69357ACA0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a:extLst>
            <a:ext uri="{FF2B5EF4-FFF2-40B4-BE49-F238E27FC236}">
              <a16:creationId xmlns:a16="http://schemas.microsoft.com/office/drawing/2014/main" id="{10D20535-C7E8-471E-A572-0A67F7813FBB}"/>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a:extLst>
            <a:ext uri="{FF2B5EF4-FFF2-40B4-BE49-F238E27FC236}">
              <a16:creationId xmlns:a16="http://schemas.microsoft.com/office/drawing/2014/main" id="{0728F9AB-3265-4DA9-8E72-B6F303AFBAF3}"/>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a:extLst>
            <a:ext uri="{FF2B5EF4-FFF2-40B4-BE49-F238E27FC236}">
              <a16:creationId xmlns:a16="http://schemas.microsoft.com/office/drawing/2014/main" id="{E12A4D26-53D5-4EA8-A6C2-32274CB955BA}"/>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a:extLst>
            <a:ext uri="{FF2B5EF4-FFF2-40B4-BE49-F238E27FC236}">
              <a16:creationId xmlns:a16="http://schemas.microsoft.com/office/drawing/2014/main" id="{D0E1CC5E-14D6-40F0-998C-67CD608A387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a:extLst>
            <a:ext uri="{FF2B5EF4-FFF2-40B4-BE49-F238E27FC236}">
              <a16:creationId xmlns:a16="http://schemas.microsoft.com/office/drawing/2014/main" id="{880F6D6A-7DB0-41E7-B2DE-9645110021C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a:extLst>
            <a:ext uri="{FF2B5EF4-FFF2-40B4-BE49-F238E27FC236}">
              <a16:creationId xmlns:a16="http://schemas.microsoft.com/office/drawing/2014/main" id="{D82BDB8C-7CEA-45C6-AF65-F02D9F4437AF}"/>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4" name="テキスト ボックス 343">
          <a:extLst>
            <a:ext uri="{FF2B5EF4-FFF2-40B4-BE49-F238E27FC236}">
              <a16:creationId xmlns:a16="http://schemas.microsoft.com/office/drawing/2014/main" id="{F087A69F-CFD0-418E-971C-438FC35906D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a:extLst>
            <a:ext uri="{FF2B5EF4-FFF2-40B4-BE49-F238E27FC236}">
              <a16:creationId xmlns:a16="http://schemas.microsoft.com/office/drawing/2014/main" id="{A5590935-8EAA-4FA1-BD0B-101D5E6F1A18}"/>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46" name="テキスト ボックス 345">
          <a:extLst>
            <a:ext uri="{FF2B5EF4-FFF2-40B4-BE49-F238E27FC236}">
              <a16:creationId xmlns:a16="http://schemas.microsoft.com/office/drawing/2014/main" id="{0854CC2A-62CE-4663-A38D-EEEDF14B21D0}"/>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a:extLst>
            <a:ext uri="{FF2B5EF4-FFF2-40B4-BE49-F238E27FC236}">
              <a16:creationId xmlns:a16="http://schemas.microsoft.com/office/drawing/2014/main" id="{B607F22E-247B-4C9D-8E01-F8F8B3DA866A}"/>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a:extLst>
            <a:ext uri="{FF2B5EF4-FFF2-40B4-BE49-F238E27FC236}">
              <a16:creationId xmlns:a16="http://schemas.microsoft.com/office/drawing/2014/main" id="{5C1FECD7-EF08-46D9-8437-34E1987C7330}"/>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a:extLst>
            <a:ext uri="{FF2B5EF4-FFF2-40B4-BE49-F238E27FC236}">
              <a16:creationId xmlns:a16="http://schemas.microsoft.com/office/drawing/2014/main" id="{E51E1065-CC5C-48C0-BBF1-1B7D8986C85D}"/>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a:extLst>
            <a:ext uri="{FF2B5EF4-FFF2-40B4-BE49-F238E27FC236}">
              <a16:creationId xmlns:a16="http://schemas.microsoft.com/office/drawing/2014/main" id="{72D29642-B409-4E53-81E5-234B8B929075}"/>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a:extLst>
            <a:ext uri="{FF2B5EF4-FFF2-40B4-BE49-F238E27FC236}">
              <a16:creationId xmlns:a16="http://schemas.microsoft.com/office/drawing/2014/main" id="{F6263542-A07C-4151-BE26-E873D5D30DDC}"/>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a:extLst>
            <a:ext uri="{FF2B5EF4-FFF2-40B4-BE49-F238E27FC236}">
              <a16:creationId xmlns:a16="http://schemas.microsoft.com/office/drawing/2014/main" id="{97E4F311-7459-4D22-A4F3-8323E6130542}"/>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a:extLst>
            <a:ext uri="{FF2B5EF4-FFF2-40B4-BE49-F238E27FC236}">
              <a16:creationId xmlns:a16="http://schemas.microsoft.com/office/drawing/2014/main" id="{D3843C5E-0B3B-4855-BB5E-551388DE45FB}"/>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54" name="テキスト ボックス 353">
          <a:extLst>
            <a:ext uri="{FF2B5EF4-FFF2-40B4-BE49-F238E27FC236}">
              <a16:creationId xmlns:a16="http://schemas.microsoft.com/office/drawing/2014/main" id="{60FB1B61-9C09-4001-90CA-E21056DB670A}"/>
            </a:ext>
          </a:extLst>
        </xdr:cNvPr>
        <xdr:cNvSpPr txBox="1"/>
      </xdr:nvSpPr>
      <xdr:spPr>
        <a:xfrm>
          <a:off x="109037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a:extLst>
            <a:ext uri="{FF2B5EF4-FFF2-40B4-BE49-F238E27FC236}">
              <a16:creationId xmlns:a16="http://schemas.microsoft.com/office/drawing/2014/main" id="{5C92B9AA-DE64-4F00-A607-DD1F9457745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56" name="【認定こども園・幼稚園・保育所】&#10;有形固定資産減価償却率グラフ枠">
          <a:extLst>
            <a:ext uri="{FF2B5EF4-FFF2-40B4-BE49-F238E27FC236}">
              <a16:creationId xmlns:a16="http://schemas.microsoft.com/office/drawing/2014/main" id="{B7DBF365-5752-487C-AABB-50915C79FC3A}"/>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57" name="直線コネクタ 356">
          <a:extLst>
            <a:ext uri="{FF2B5EF4-FFF2-40B4-BE49-F238E27FC236}">
              <a16:creationId xmlns:a16="http://schemas.microsoft.com/office/drawing/2014/main" id="{7A54FCED-76F7-4260-91E8-0946A5FADD85}"/>
            </a:ext>
          </a:extLst>
        </xdr:cNvPr>
        <xdr:cNvCxnSpPr/>
      </xdr:nvCxnSpPr>
      <xdr:spPr>
        <a:xfrm flipV="1">
          <a:off x="14696439" y="541020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58" name="【認定こども園・幼稚園・保育所】&#10;有形固定資産減価償却率最小値テキスト">
          <a:extLst>
            <a:ext uri="{FF2B5EF4-FFF2-40B4-BE49-F238E27FC236}">
              <a16:creationId xmlns:a16="http://schemas.microsoft.com/office/drawing/2014/main" id="{1790EBF6-1383-4C3A-B4DE-F513FB4CCB7A}"/>
            </a:ext>
          </a:extLst>
        </xdr:cNvPr>
        <xdr:cNvSpPr txBox="1"/>
      </xdr:nvSpPr>
      <xdr:spPr>
        <a:xfrm>
          <a:off x="14735175" y="661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59" name="直線コネクタ 358">
          <a:extLst>
            <a:ext uri="{FF2B5EF4-FFF2-40B4-BE49-F238E27FC236}">
              <a16:creationId xmlns:a16="http://schemas.microsoft.com/office/drawing/2014/main" id="{0EB13968-43AA-4C7D-A314-515ADB272706}"/>
            </a:ext>
          </a:extLst>
        </xdr:cNvPr>
        <xdr:cNvCxnSpPr/>
      </xdr:nvCxnSpPr>
      <xdr:spPr>
        <a:xfrm>
          <a:off x="14611350" y="66103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60" name="【認定こども園・幼稚園・保育所】&#10;有形固定資産減価償却率最大値テキスト">
          <a:extLst>
            <a:ext uri="{FF2B5EF4-FFF2-40B4-BE49-F238E27FC236}">
              <a16:creationId xmlns:a16="http://schemas.microsoft.com/office/drawing/2014/main" id="{58F915E4-FF5D-4E1F-B89F-1C57BC92FA66}"/>
            </a:ext>
          </a:extLst>
        </xdr:cNvPr>
        <xdr:cNvSpPr txBox="1"/>
      </xdr:nvSpPr>
      <xdr:spPr>
        <a:xfrm>
          <a:off x="14735175" y="519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1" name="直線コネクタ 360">
          <a:extLst>
            <a:ext uri="{FF2B5EF4-FFF2-40B4-BE49-F238E27FC236}">
              <a16:creationId xmlns:a16="http://schemas.microsoft.com/office/drawing/2014/main" id="{FEE5B57F-0585-4EA1-A006-BCAD28EF0625}"/>
            </a:ext>
          </a:extLst>
        </xdr:cNvPr>
        <xdr:cNvCxnSpPr/>
      </xdr:nvCxnSpPr>
      <xdr:spPr>
        <a:xfrm>
          <a:off x="14611350" y="5410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362" name="【認定こども園・幼稚園・保育所】&#10;有形固定資産減価償却率平均値テキスト">
          <a:extLst>
            <a:ext uri="{FF2B5EF4-FFF2-40B4-BE49-F238E27FC236}">
              <a16:creationId xmlns:a16="http://schemas.microsoft.com/office/drawing/2014/main" id="{7D63EBD6-56F8-428E-973E-1882B8EDFB2A}"/>
            </a:ext>
          </a:extLst>
        </xdr:cNvPr>
        <xdr:cNvSpPr txBox="1"/>
      </xdr:nvSpPr>
      <xdr:spPr>
        <a:xfrm>
          <a:off x="14735175" y="5927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63" name="フローチャート: 判断 362">
          <a:extLst>
            <a:ext uri="{FF2B5EF4-FFF2-40B4-BE49-F238E27FC236}">
              <a16:creationId xmlns:a16="http://schemas.microsoft.com/office/drawing/2014/main" id="{9BB5E27C-6AE3-4585-8A07-F4D0F9BEC010}"/>
            </a:ext>
          </a:extLst>
        </xdr:cNvPr>
        <xdr:cNvSpPr/>
      </xdr:nvSpPr>
      <xdr:spPr>
        <a:xfrm>
          <a:off x="14649450" y="59423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364" name="フローチャート: 判断 363">
          <a:extLst>
            <a:ext uri="{FF2B5EF4-FFF2-40B4-BE49-F238E27FC236}">
              <a16:creationId xmlns:a16="http://schemas.microsoft.com/office/drawing/2014/main" id="{F17C19DD-D7BC-494A-A1C5-7930AB003FD9}"/>
            </a:ext>
          </a:extLst>
        </xdr:cNvPr>
        <xdr:cNvSpPr/>
      </xdr:nvSpPr>
      <xdr:spPr>
        <a:xfrm>
          <a:off x="13887450" y="59353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365" name="フローチャート: 判断 364">
          <a:extLst>
            <a:ext uri="{FF2B5EF4-FFF2-40B4-BE49-F238E27FC236}">
              <a16:creationId xmlns:a16="http://schemas.microsoft.com/office/drawing/2014/main" id="{7AFBA995-742F-4D87-A648-4A681FDF3F98}"/>
            </a:ext>
          </a:extLst>
        </xdr:cNvPr>
        <xdr:cNvSpPr/>
      </xdr:nvSpPr>
      <xdr:spPr>
        <a:xfrm>
          <a:off x="13096875" y="59270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366" name="フローチャート: 判断 365">
          <a:extLst>
            <a:ext uri="{FF2B5EF4-FFF2-40B4-BE49-F238E27FC236}">
              <a16:creationId xmlns:a16="http://schemas.microsoft.com/office/drawing/2014/main" id="{A9523B3C-9775-4516-BEB0-038B6B3CD90D}"/>
            </a:ext>
          </a:extLst>
        </xdr:cNvPr>
        <xdr:cNvSpPr/>
      </xdr:nvSpPr>
      <xdr:spPr>
        <a:xfrm>
          <a:off x="12296775" y="60305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367" name="フローチャート: 判断 366">
          <a:extLst>
            <a:ext uri="{FF2B5EF4-FFF2-40B4-BE49-F238E27FC236}">
              <a16:creationId xmlns:a16="http://schemas.microsoft.com/office/drawing/2014/main" id="{2902A6E1-6FAB-469F-B5EF-D6F92097223B}"/>
            </a:ext>
          </a:extLst>
        </xdr:cNvPr>
        <xdr:cNvSpPr/>
      </xdr:nvSpPr>
      <xdr:spPr>
        <a:xfrm>
          <a:off x="11487150" y="60509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a:extLst>
            <a:ext uri="{FF2B5EF4-FFF2-40B4-BE49-F238E27FC236}">
              <a16:creationId xmlns:a16="http://schemas.microsoft.com/office/drawing/2014/main" id="{08D52CE5-34B2-4E21-B9B8-BA7DB7684594}"/>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id="{07E05D48-589E-4D3D-A5EA-F221E2EB5E4A}"/>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id="{ECF176BF-C7B1-4CE3-B2B6-60ACC6B5C86F}"/>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id="{26D81ABE-BEAF-4E38-A8E2-B8A25F3676B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id="{1E53C8E6-E890-4C06-B9FE-D324F0A8124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71120</xdr:rowOff>
    </xdr:from>
    <xdr:to>
      <xdr:col>76</xdr:col>
      <xdr:colOff>165100</xdr:colOff>
      <xdr:row>38</xdr:row>
      <xdr:rowOff>1270</xdr:rowOff>
    </xdr:to>
    <xdr:sp macro="" textlink="">
      <xdr:nvSpPr>
        <xdr:cNvPr id="373" name="楕円 372">
          <a:extLst>
            <a:ext uri="{FF2B5EF4-FFF2-40B4-BE49-F238E27FC236}">
              <a16:creationId xmlns:a16="http://schemas.microsoft.com/office/drawing/2014/main" id="{784DFB0F-8E0A-4F6C-80E0-5E48323A086F}"/>
            </a:ext>
          </a:extLst>
        </xdr:cNvPr>
        <xdr:cNvSpPr/>
      </xdr:nvSpPr>
      <xdr:spPr>
        <a:xfrm>
          <a:off x="13096875" y="6068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90170</xdr:rowOff>
    </xdr:from>
    <xdr:to>
      <xdr:col>72</xdr:col>
      <xdr:colOff>38100</xdr:colOff>
      <xdr:row>38</xdr:row>
      <xdr:rowOff>20320</xdr:rowOff>
    </xdr:to>
    <xdr:sp macro="" textlink="">
      <xdr:nvSpPr>
        <xdr:cNvPr id="374" name="楕円 373">
          <a:extLst>
            <a:ext uri="{FF2B5EF4-FFF2-40B4-BE49-F238E27FC236}">
              <a16:creationId xmlns:a16="http://schemas.microsoft.com/office/drawing/2014/main" id="{77A2EC6F-8F25-4C58-A976-4D78C8AAA925}"/>
            </a:ext>
          </a:extLst>
        </xdr:cNvPr>
        <xdr:cNvSpPr/>
      </xdr:nvSpPr>
      <xdr:spPr>
        <a:xfrm>
          <a:off x="12296775" y="6087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140970</xdr:rowOff>
    </xdr:to>
    <xdr:cxnSp macro="">
      <xdr:nvCxnSpPr>
        <xdr:cNvPr id="375" name="直線コネクタ 374">
          <a:extLst>
            <a:ext uri="{FF2B5EF4-FFF2-40B4-BE49-F238E27FC236}">
              <a16:creationId xmlns:a16="http://schemas.microsoft.com/office/drawing/2014/main" id="{86EFE034-097C-49D8-A6D7-B4C14ACE86AD}"/>
            </a:ext>
          </a:extLst>
        </xdr:cNvPr>
        <xdr:cNvCxnSpPr/>
      </xdr:nvCxnSpPr>
      <xdr:spPr>
        <a:xfrm flipV="1">
          <a:off x="12344400" y="612584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376" name="n_1aveValue【認定こども園・幼稚園・保育所】&#10;有形固定資産減価償却率">
          <a:extLst>
            <a:ext uri="{FF2B5EF4-FFF2-40B4-BE49-F238E27FC236}">
              <a16:creationId xmlns:a16="http://schemas.microsoft.com/office/drawing/2014/main" id="{2AA1E41B-BC75-4E71-9788-AC2F07582DFE}"/>
            </a:ext>
          </a:extLst>
        </xdr:cNvPr>
        <xdr:cNvSpPr txBox="1"/>
      </xdr:nvSpPr>
      <xdr:spPr>
        <a:xfrm>
          <a:off x="13745219" y="572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377" name="n_2aveValue【認定こども園・幼稚園・保育所】&#10;有形固定資産減価償却率">
          <a:extLst>
            <a:ext uri="{FF2B5EF4-FFF2-40B4-BE49-F238E27FC236}">
              <a16:creationId xmlns:a16="http://schemas.microsoft.com/office/drawing/2014/main" id="{29E92038-AE29-4647-9F9F-FA67DC49FCBD}"/>
            </a:ext>
          </a:extLst>
        </xdr:cNvPr>
        <xdr:cNvSpPr txBox="1"/>
      </xdr:nvSpPr>
      <xdr:spPr>
        <a:xfrm>
          <a:off x="12964169" y="571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378" name="n_3aveValue【認定こども園・幼稚園・保育所】&#10;有形固定資産減価償却率">
          <a:extLst>
            <a:ext uri="{FF2B5EF4-FFF2-40B4-BE49-F238E27FC236}">
              <a16:creationId xmlns:a16="http://schemas.microsoft.com/office/drawing/2014/main" id="{9B19C4F8-145A-4577-B9FC-22D67692F119}"/>
            </a:ext>
          </a:extLst>
        </xdr:cNvPr>
        <xdr:cNvSpPr txBox="1"/>
      </xdr:nvSpPr>
      <xdr:spPr>
        <a:xfrm>
          <a:off x="12164069"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379" name="n_4aveValue【認定こども園・幼稚園・保育所】&#10;有形固定資産減価償却率">
          <a:extLst>
            <a:ext uri="{FF2B5EF4-FFF2-40B4-BE49-F238E27FC236}">
              <a16:creationId xmlns:a16="http://schemas.microsoft.com/office/drawing/2014/main" id="{33A3309A-0B90-4D0A-98C0-535037A6F75B}"/>
            </a:ext>
          </a:extLst>
        </xdr:cNvPr>
        <xdr:cNvSpPr txBox="1"/>
      </xdr:nvSpPr>
      <xdr:spPr>
        <a:xfrm>
          <a:off x="11354444" y="58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163847</xdr:rowOff>
    </xdr:from>
    <xdr:ext cx="405111" cy="259045"/>
    <xdr:sp macro="" textlink="">
      <xdr:nvSpPr>
        <xdr:cNvPr id="380" name="n_2mainValue【認定こども園・幼稚園・保育所】&#10;有形固定資産減価償却率">
          <a:extLst>
            <a:ext uri="{FF2B5EF4-FFF2-40B4-BE49-F238E27FC236}">
              <a16:creationId xmlns:a16="http://schemas.microsoft.com/office/drawing/2014/main" id="{55844035-FBDB-4454-9867-15053A4E9B72}"/>
            </a:ext>
          </a:extLst>
        </xdr:cNvPr>
        <xdr:cNvSpPr txBox="1"/>
      </xdr:nvSpPr>
      <xdr:spPr>
        <a:xfrm>
          <a:off x="12964169"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381" name="n_3mainValue【認定こども園・幼稚園・保育所】&#10;有形固定資産減価償却率">
          <a:extLst>
            <a:ext uri="{FF2B5EF4-FFF2-40B4-BE49-F238E27FC236}">
              <a16:creationId xmlns:a16="http://schemas.microsoft.com/office/drawing/2014/main" id="{FECC7E1E-E4FD-4AD2-B0EE-899705F9AD44}"/>
            </a:ext>
          </a:extLst>
        </xdr:cNvPr>
        <xdr:cNvSpPr txBox="1"/>
      </xdr:nvSpPr>
      <xdr:spPr>
        <a:xfrm>
          <a:off x="12164069"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id="{D0DD4D12-C708-4C48-BC29-7EA7ECB4532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id="{37356160-54FD-4002-B8BE-76F1E1717917}"/>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id="{A179047F-C3B6-4B2F-A32C-B50D53682069}"/>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id="{FC77E4AF-930D-41F5-9535-F3C3D1DECB7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id="{472F3B13-2420-4F13-B9C3-AD62BF14A8B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id="{29DB7B57-3D34-4EC1-BF3C-F23E5E2EC83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id="{57D83B39-2488-40D0-8390-8FFCBB95C271}"/>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id="{7517FF25-D2CE-464D-A525-F2BB9533591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a:extLst>
            <a:ext uri="{FF2B5EF4-FFF2-40B4-BE49-F238E27FC236}">
              <a16:creationId xmlns:a16="http://schemas.microsoft.com/office/drawing/2014/main" id="{8F6F2B03-5148-4C3C-AE65-4860ACDB1EE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a:extLst>
            <a:ext uri="{FF2B5EF4-FFF2-40B4-BE49-F238E27FC236}">
              <a16:creationId xmlns:a16="http://schemas.microsoft.com/office/drawing/2014/main" id="{378D4528-982C-4331-B139-9F8D49F4F6D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2" name="直線コネクタ 391">
          <a:extLst>
            <a:ext uri="{FF2B5EF4-FFF2-40B4-BE49-F238E27FC236}">
              <a16:creationId xmlns:a16="http://schemas.microsoft.com/office/drawing/2014/main" id="{71E58FB7-0DCA-4F5F-8FF3-5D1ABF3EF5C8}"/>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3" name="テキスト ボックス 392">
          <a:extLst>
            <a:ext uri="{FF2B5EF4-FFF2-40B4-BE49-F238E27FC236}">
              <a16:creationId xmlns:a16="http://schemas.microsoft.com/office/drawing/2014/main" id="{CBA8EAE6-0519-4AAF-A863-FB0245E99325}"/>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4" name="直線コネクタ 393">
          <a:extLst>
            <a:ext uri="{FF2B5EF4-FFF2-40B4-BE49-F238E27FC236}">
              <a16:creationId xmlns:a16="http://schemas.microsoft.com/office/drawing/2014/main" id="{45C0181F-6266-4141-862F-1A172B173C74}"/>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5" name="テキスト ボックス 394">
          <a:extLst>
            <a:ext uri="{FF2B5EF4-FFF2-40B4-BE49-F238E27FC236}">
              <a16:creationId xmlns:a16="http://schemas.microsoft.com/office/drawing/2014/main" id="{7B65A32B-0992-4C13-A5E3-A455C445CDC3}"/>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a:extLst>
            <a:ext uri="{FF2B5EF4-FFF2-40B4-BE49-F238E27FC236}">
              <a16:creationId xmlns:a16="http://schemas.microsoft.com/office/drawing/2014/main" id="{287441AE-A9C1-4EB4-B850-B82AE9ACB335}"/>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7" name="テキスト ボックス 396">
          <a:extLst>
            <a:ext uri="{FF2B5EF4-FFF2-40B4-BE49-F238E27FC236}">
              <a16:creationId xmlns:a16="http://schemas.microsoft.com/office/drawing/2014/main" id="{C4E036B2-CE56-4A2B-B0AD-536854B026B9}"/>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8" name="直線コネクタ 397">
          <a:extLst>
            <a:ext uri="{FF2B5EF4-FFF2-40B4-BE49-F238E27FC236}">
              <a16:creationId xmlns:a16="http://schemas.microsoft.com/office/drawing/2014/main" id="{3A238707-59E7-4E55-B921-F702451188E0}"/>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99" name="テキスト ボックス 398">
          <a:extLst>
            <a:ext uri="{FF2B5EF4-FFF2-40B4-BE49-F238E27FC236}">
              <a16:creationId xmlns:a16="http://schemas.microsoft.com/office/drawing/2014/main" id="{9B6BDFE1-5143-4402-B8D9-7883B737C73C}"/>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0" name="直線コネクタ 399">
          <a:extLst>
            <a:ext uri="{FF2B5EF4-FFF2-40B4-BE49-F238E27FC236}">
              <a16:creationId xmlns:a16="http://schemas.microsoft.com/office/drawing/2014/main" id="{7DA6CFCE-1486-4053-B1F8-221DB62CD1DB}"/>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1" name="テキスト ボックス 400">
          <a:extLst>
            <a:ext uri="{FF2B5EF4-FFF2-40B4-BE49-F238E27FC236}">
              <a16:creationId xmlns:a16="http://schemas.microsoft.com/office/drawing/2014/main" id="{8B901DCE-ED2B-4F16-8424-04B4EB7A952C}"/>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a:extLst>
            <a:ext uri="{FF2B5EF4-FFF2-40B4-BE49-F238E27FC236}">
              <a16:creationId xmlns:a16="http://schemas.microsoft.com/office/drawing/2014/main" id="{17EE2066-87BA-4039-BCB0-2F474CE2B2FB}"/>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3" name="テキスト ボックス 402">
          <a:extLst>
            <a:ext uri="{FF2B5EF4-FFF2-40B4-BE49-F238E27FC236}">
              <a16:creationId xmlns:a16="http://schemas.microsoft.com/office/drawing/2014/main" id="{F74635C6-B9BF-4D33-B536-86EF86CEB4F5}"/>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認定こども園・幼稚園・保育所】&#10;一人当たり面積グラフ枠">
          <a:extLst>
            <a:ext uri="{FF2B5EF4-FFF2-40B4-BE49-F238E27FC236}">
              <a16:creationId xmlns:a16="http://schemas.microsoft.com/office/drawing/2014/main" id="{E952A85C-F009-4B32-A653-CD73149D702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05" name="直線コネクタ 404">
          <a:extLst>
            <a:ext uri="{FF2B5EF4-FFF2-40B4-BE49-F238E27FC236}">
              <a16:creationId xmlns:a16="http://schemas.microsoft.com/office/drawing/2014/main" id="{481A98D0-D46B-46A6-A2D5-D0E0FBB11B6B}"/>
            </a:ext>
          </a:extLst>
        </xdr:cNvPr>
        <xdr:cNvCxnSpPr/>
      </xdr:nvCxnSpPr>
      <xdr:spPr>
        <a:xfrm flipV="1">
          <a:off x="19954239" y="5655818"/>
          <a:ext cx="0" cy="1155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06" name="【認定こども園・幼稚園・保育所】&#10;一人当たり面積最小値テキスト">
          <a:extLst>
            <a:ext uri="{FF2B5EF4-FFF2-40B4-BE49-F238E27FC236}">
              <a16:creationId xmlns:a16="http://schemas.microsoft.com/office/drawing/2014/main" id="{C093B7AD-453B-4F6E-9470-F48444500967}"/>
            </a:ext>
          </a:extLst>
        </xdr:cNvPr>
        <xdr:cNvSpPr txBox="1"/>
      </xdr:nvSpPr>
      <xdr:spPr>
        <a:xfrm>
          <a:off x="19992975" y="6808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07" name="直線コネクタ 406">
          <a:extLst>
            <a:ext uri="{FF2B5EF4-FFF2-40B4-BE49-F238E27FC236}">
              <a16:creationId xmlns:a16="http://schemas.microsoft.com/office/drawing/2014/main" id="{3F9B3024-5072-4F46-A871-89F9AE62D19C}"/>
            </a:ext>
          </a:extLst>
        </xdr:cNvPr>
        <xdr:cNvCxnSpPr/>
      </xdr:nvCxnSpPr>
      <xdr:spPr>
        <a:xfrm>
          <a:off x="19878675" y="681139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08" name="【認定こども園・幼稚園・保育所】&#10;一人当たり面積最大値テキスト">
          <a:extLst>
            <a:ext uri="{FF2B5EF4-FFF2-40B4-BE49-F238E27FC236}">
              <a16:creationId xmlns:a16="http://schemas.microsoft.com/office/drawing/2014/main" id="{49F6E275-020C-454A-9492-FC7C9B36A399}"/>
            </a:ext>
          </a:extLst>
        </xdr:cNvPr>
        <xdr:cNvSpPr txBox="1"/>
      </xdr:nvSpPr>
      <xdr:spPr>
        <a:xfrm>
          <a:off x="19992975" y="544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09" name="直線コネクタ 408">
          <a:extLst>
            <a:ext uri="{FF2B5EF4-FFF2-40B4-BE49-F238E27FC236}">
              <a16:creationId xmlns:a16="http://schemas.microsoft.com/office/drawing/2014/main" id="{9BD31804-EBAC-4738-80D1-20A5C1A70553}"/>
            </a:ext>
          </a:extLst>
        </xdr:cNvPr>
        <xdr:cNvCxnSpPr/>
      </xdr:nvCxnSpPr>
      <xdr:spPr>
        <a:xfrm>
          <a:off x="19878675" y="56558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128033</xdr:rowOff>
    </xdr:from>
    <xdr:ext cx="469744" cy="259045"/>
    <xdr:sp macro="" textlink="">
      <xdr:nvSpPr>
        <xdr:cNvPr id="410" name="【認定こども園・幼稚園・保育所】&#10;一人当たり面積平均値テキスト">
          <a:extLst>
            <a:ext uri="{FF2B5EF4-FFF2-40B4-BE49-F238E27FC236}">
              <a16:creationId xmlns:a16="http://schemas.microsoft.com/office/drawing/2014/main" id="{A475B038-9D4D-477C-B8FB-82313C16089A}"/>
            </a:ext>
          </a:extLst>
        </xdr:cNvPr>
        <xdr:cNvSpPr txBox="1"/>
      </xdr:nvSpPr>
      <xdr:spPr>
        <a:xfrm>
          <a:off x="19992975" y="6449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11" name="フローチャート: 判断 410">
          <a:extLst>
            <a:ext uri="{FF2B5EF4-FFF2-40B4-BE49-F238E27FC236}">
              <a16:creationId xmlns:a16="http://schemas.microsoft.com/office/drawing/2014/main" id="{4A93CF74-3DC9-4CDA-B028-964D79AA094E}"/>
            </a:ext>
          </a:extLst>
        </xdr:cNvPr>
        <xdr:cNvSpPr/>
      </xdr:nvSpPr>
      <xdr:spPr>
        <a:xfrm>
          <a:off x="19897725" y="647420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12" name="フローチャート: 判断 411">
          <a:extLst>
            <a:ext uri="{FF2B5EF4-FFF2-40B4-BE49-F238E27FC236}">
              <a16:creationId xmlns:a16="http://schemas.microsoft.com/office/drawing/2014/main" id="{1889C9F4-5E7E-4B0B-9D81-290457247A44}"/>
            </a:ext>
          </a:extLst>
        </xdr:cNvPr>
        <xdr:cNvSpPr/>
      </xdr:nvSpPr>
      <xdr:spPr>
        <a:xfrm>
          <a:off x="19154775" y="648677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13" name="フローチャート: 判断 412">
          <a:extLst>
            <a:ext uri="{FF2B5EF4-FFF2-40B4-BE49-F238E27FC236}">
              <a16:creationId xmlns:a16="http://schemas.microsoft.com/office/drawing/2014/main" id="{D32BCB8B-AA61-4198-B0A4-97FCB78454A2}"/>
            </a:ext>
          </a:extLst>
        </xdr:cNvPr>
        <xdr:cNvSpPr/>
      </xdr:nvSpPr>
      <xdr:spPr>
        <a:xfrm>
          <a:off x="18345150" y="64875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414" name="フローチャート: 判断 413">
          <a:extLst>
            <a:ext uri="{FF2B5EF4-FFF2-40B4-BE49-F238E27FC236}">
              <a16:creationId xmlns:a16="http://schemas.microsoft.com/office/drawing/2014/main" id="{00753238-0F1A-46BF-8D29-659EF0B1C54F}"/>
            </a:ext>
          </a:extLst>
        </xdr:cNvPr>
        <xdr:cNvSpPr/>
      </xdr:nvSpPr>
      <xdr:spPr>
        <a:xfrm>
          <a:off x="17554575" y="6489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415" name="フローチャート: 判断 414">
          <a:extLst>
            <a:ext uri="{FF2B5EF4-FFF2-40B4-BE49-F238E27FC236}">
              <a16:creationId xmlns:a16="http://schemas.microsoft.com/office/drawing/2014/main" id="{AB9332E8-15A2-48E0-BED3-17E0C5A11912}"/>
            </a:ext>
          </a:extLst>
        </xdr:cNvPr>
        <xdr:cNvSpPr/>
      </xdr:nvSpPr>
      <xdr:spPr>
        <a:xfrm>
          <a:off x="16754475" y="648703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6FA38DBA-D270-4047-9713-EF33D4D14CD8}"/>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1E10F220-86B2-42D4-A1D6-4FC6DB2DFEC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D0FFE16F-F8F3-45D3-B640-BD224E48D0D8}"/>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1F3B513E-3FA2-4E00-A38B-77F083C2B7D0}"/>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69281C27-96F5-4B33-86D6-5656E5CA374A}"/>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142748</xdr:rowOff>
    </xdr:from>
    <xdr:to>
      <xdr:col>107</xdr:col>
      <xdr:colOff>101600</xdr:colOff>
      <xdr:row>39</xdr:row>
      <xdr:rowOff>72898</xdr:rowOff>
    </xdr:to>
    <xdr:sp macro="" textlink="">
      <xdr:nvSpPr>
        <xdr:cNvPr id="421" name="楕円 420">
          <a:extLst>
            <a:ext uri="{FF2B5EF4-FFF2-40B4-BE49-F238E27FC236}">
              <a16:creationId xmlns:a16="http://schemas.microsoft.com/office/drawing/2014/main" id="{639015EA-281A-4FA0-9EC3-0590C0DEB0A5}"/>
            </a:ext>
          </a:extLst>
        </xdr:cNvPr>
        <xdr:cNvSpPr/>
      </xdr:nvSpPr>
      <xdr:spPr>
        <a:xfrm>
          <a:off x="18345150" y="630859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160274</xdr:rowOff>
    </xdr:from>
    <xdr:to>
      <xdr:col>102</xdr:col>
      <xdr:colOff>165100</xdr:colOff>
      <xdr:row>39</xdr:row>
      <xdr:rowOff>90424</xdr:rowOff>
    </xdr:to>
    <xdr:sp macro="" textlink="">
      <xdr:nvSpPr>
        <xdr:cNvPr id="422" name="楕円 421">
          <a:extLst>
            <a:ext uri="{FF2B5EF4-FFF2-40B4-BE49-F238E27FC236}">
              <a16:creationId xmlns:a16="http://schemas.microsoft.com/office/drawing/2014/main" id="{B5DAA4DF-9172-4985-B415-41D625212204}"/>
            </a:ext>
          </a:extLst>
        </xdr:cNvPr>
        <xdr:cNvSpPr/>
      </xdr:nvSpPr>
      <xdr:spPr>
        <a:xfrm>
          <a:off x="17554575" y="6326124"/>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22098</xdr:rowOff>
    </xdr:from>
    <xdr:to>
      <xdr:col>107</xdr:col>
      <xdr:colOff>50800</xdr:colOff>
      <xdr:row>39</xdr:row>
      <xdr:rowOff>39624</xdr:rowOff>
    </xdr:to>
    <xdr:cxnSp macro="">
      <xdr:nvCxnSpPr>
        <xdr:cNvPr id="423" name="直線コネクタ 422">
          <a:extLst>
            <a:ext uri="{FF2B5EF4-FFF2-40B4-BE49-F238E27FC236}">
              <a16:creationId xmlns:a16="http://schemas.microsoft.com/office/drawing/2014/main" id="{0E07D970-6EF6-4148-887A-8756272F06DC}"/>
            </a:ext>
          </a:extLst>
        </xdr:cNvPr>
        <xdr:cNvCxnSpPr/>
      </xdr:nvCxnSpPr>
      <xdr:spPr>
        <a:xfrm flipV="1">
          <a:off x="17602200" y="6346698"/>
          <a:ext cx="790575"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24" name="n_1aveValue【認定こども園・幼稚園・保育所】&#10;一人当たり面積">
          <a:extLst>
            <a:ext uri="{FF2B5EF4-FFF2-40B4-BE49-F238E27FC236}">
              <a16:creationId xmlns:a16="http://schemas.microsoft.com/office/drawing/2014/main" id="{A4E873AD-CD75-4D1E-809A-C36E853EEDB5}"/>
            </a:ext>
          </a:extLst>
        </xdr:cNvPr>
        <xdr:cNvSpPr txBox="1"/>
      </xdr:nvSpPr>
      <xdr:spPr>
        <a:xfrm>
          <a:off x="18983402" y="628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93743</xdr:rowOff>
    </xdr:from>
    <xdr:ext cx="469744" cy="259045"/>
    <xdr:sp macro="" textlink="">
      <xdr:nvSpPr>
        <xdr:cNvPr id="425" name="n_2aveValue【認定こども園・幼稚園・保育所】&#10;一人当たり面積">
          <a:extLst>
            <a:ext uri="{FF2B5EF4-FFF2-40B4-BE49-F238E27FC236}">
              <a16:creationId xmlns:a16="http://schemas.microsoft.com/office/drawing/2014/main" id="{AB6D0DFB-3422-44BF-A3DF-F15D5FD00243}"/>
            </a:ext>
          </a:extLst>
        </xdr:cNvPr>
        <xdr:cNvSpPr txBox="1"/>
      </xdr:nvSpPr>
      <xdr:spPr>
        <a:xfrm>
          <a:off x="18183302" y="6580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95267</xdr:rowOff>
    </xdr:from>
    <xdr:ext cx="469744" cy="259045"/>
    <xdr:sp macro="" textlink="">
      <xdr:nvSpPr>
        <xdr:cNvPr id="426" name="n_3aveValue【認定こども園・幼稚園・保育所】&#10;一人当たり面積">
          <a:extLst>
            <a:ext uri="{FF2B5EF4-FFF2-40B4-BE49-F238E27FC236}">
              <a16:creationId xmlns:a16="http://schemas.microsoft.com/office/drawing/2014/main" id="{280DF00C-8F2E-422A-986F-B2330AFADE9B}"/>
            </a:ext>
          </a:extLst>
        </xdr:cNvPr>
        <xdr:cNvSpPr txBox="1"/>
      </xdr:nvSpPr>
      <xdr:spPr>
        <a:xfrm>
          <a:off x="17383202" y="658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427" name="n_4aveValue【認定こども園・幼稚園・保育所】&#10;一人当たり面積">
          <a:extLst>
            <a:ext uri="{FF2B5EF4-FFF2-40B4-BE49-F238E27FC236}">
              <a16:creationId xmlns:a16="http://schemas.microsoft.com/office/drawing/2014/main" id="{12BADFFA-FE8A-4B6F-B041-C17C229986C6}"/>
            </a:ext>
          </a:extLst>
        </xdr:cNvPr>
        <xdr:cNvSpPr txBox="1"/>
      </xdr:nvSpPr>
      <xdr:spPr>
        <a:xfrm>
          <a:off x="16592627" y="627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89425</xdr:rowOff>
    </xdr:from>
    <xdr:ext cx="469744" cy="259045"/>
    <xdr:sp macro="" textlink="">
      <xdr:nvSpPr>
        <xdr:cNvPr id="428" name="n_2mainValue【認定こども園・幼稚園・保育所】&#10;一人当たり面積">
          <a:extLst>
            <a:ext uri="{FF2B5EF4-FFF2-40B4-BE49-F238E27FC236}">
              <a16:creationId xmlns:a16="http://schemas.microsoft.com/office/drawing/2014/main" id="{26C9DBC7-3149-4E9F-A75E-C9850ED3140D}"/>
            </a:ext>
          </a:extLst>
        </xdr:cNvPr>
        <xdr:cNvSpPr txBox="1"/>
      </xdr:nvSpPr>
      <xdr:spPr>
        <a:xfrm>
          <a:off x="18183302" y="608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106951</xdr:rowOff>
    </xdr:from>
    <xdr:ext cx="469744" cy="259045"/>
    <xdr:sp macro="" textlink="">
      <xdr:nvSpPr>
        <xdr:cNvPr id="429" name="n_3mainValue【認定こども園・幼稚園・保育所】&#10;一人当たり面積">
          <a:extLst>
            <a:ext uri="{FF2B5EF4-FFF2-40B4-BE49-F238E27FC236}">
              <a16:creationId xmlns:a16="http://schemas.microsoft.com/office/drawing/2014/main" id="{040D4D07-6851-44E4-AD2B-4A8E71F897E9}"/>
            </a:ext>
          </a:extLst>
        </xdr:cNvPr>
        <xdr:cNvSpPr txBox="1"/>
      </xdr:nvSpPr>
      <xdr:spPr>
        <a:xfrm>
          <a:off x="17383202"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0" name="正方形/長方形 429">
          <a:extLst>
            <a:ext uri="{FF2B5EF4-FFF2-40B4-BE49-F238E27FC236}">
              <a16:creationId xmlns:a16="http://schemas.microsoft.com/office/drawing/2014/main" id="{8BEFFAA0-5FC1-4260-9C79-D0788A3BCECC}"/>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1" name="正方形/長方形 430">
          <a:extLst>
            <a:ext uri="{FF2B5EF4-FFF2-40B4-BE49-F238E27FC236}">
              <a16:creationId xmlns:a16="http://schemas.microsoft.com/office/drawing/2014/main" id="{7D1DB199-D773-43EB-87CE-746177CE8F7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2" name="正方形/長方形 431">
          <a:extLst>
            <a:ext uri="{FF2B5EF4-FFF2-40B4-BE49-F238E27FC236}">
              <a16:creationId xmlns:a16="http://schemas.microsoft.com/office/drawing/2014/main" id="{8216B650-06FE-4F5D-9163-43DDB8909F76}"/>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3" name="正方形/長方形 432">
          <a:extLst>
            <a:ext uri="{FF2B5EF4-FFF2-40B4-BE49-F238E27FC236}">
              <a16:creationId xmlns:a16="http://schemas.microsoft.com/office/drawing/2014/main" id="{0E23CDA6-EF73-4FE5-85E8-15DAFFAC00A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4" name="正方形/長方形 433">
          <a:extLst>
            <a:ext uri="{FF2B5EF4-FFF2-40B4-BE49-F238E27FC236}">
              <a16:creationId xmlns:a16="http://schemas.microsoft.com/office/drawing/2014/main" id="{3E00548B-0EA4-4230-9BAD-955440412B59}"/>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5" name="正方形/長方形 434">
          <a:extLst>
            <a:ext uri="{FF2B5EF4-FFF2-40B4-BE49-F238E27FC236}">
              <a16:creationId xmlns:a16="http://schemas.microsoft.com/office/drawing/2014/main" id="{3F090083-7051-4278-888E-04253BA8216C}"/>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6" name="正方形/長方形 435">
          <a:extLst>
            <a:ext uri="{FF2B5EF4-FFF2-40B4-BE49-F238E27FC236}">
              <a16:creationId xmlns:a16="http://schemas.microsoft.com/office/drawing/2014/main" id="{D5EE7013-D1F5-4890-B913-7141CDF07E10}"/>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正方形/長方形 436">
          <a:extLst>
            <a:ext uri="{FF2B5EF4-FFF2-40B4-BE49-F238E27FC236}">
              <a16:creationId xmlns:a16="http://schemas.microsoft.com/office/drawing/2014/main" id="{CA4F4909-30E0-4230-AD29-39844242A80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8" name="テキスト ボックス 437">
          <a:extLst>
            <a:ext uri="{FF2B5EF4-FFF2-40B4-BE49-F238E27FC236}">
              <a16:creationId xmlns:a16="http://schemas.microsoft.com/office/drawing/2014/main" id="{794496A4-4D0B-4CE1-928C-657145A2D46B}"/>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9" name="直線コネクタ 438">
          <a:extLst>
            <a:ext uri="{FF2B5EF4-FFF2-40B4-BE49-F238E27FC236}">
              <a16:creationId xmlns:a16="http://schemas.microsoft.com/office/drawing/2014/main" id="{9C7D5E60-99FB-4A21-816E-8F2ACA841E9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0" name="テキスト ボックス 439">
          <a:extLst>
            <a:ext uri="{FF2B5EF4-FFF2-40B4-BE49-F238E27FC236}">
              <a16:creationId xmlns:a16="http://schemas.microsoft.com/office/drawing/2014/main" id="{DB242ED6-04D6-4329-ACFA-7936EF604164}"/>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1" name="直線コネクタ 440">
          <a:extLst>
            <a:ext uri="{FF2B5EF4-FFF2-40B4-BE49-F238E27FC236}">
              <a16:creationId xmlns:a16="http://schemas.microsoft.com/office/drawing/2014/main" id="{2292D98B-E8F8-4483-9922-4821DCE89E72}"/>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42" name="テキスト ボックス 441">
          <a:extLst>
            <a:ext uri="{FF2B5EF4-FFF2-40B4-BE49-F238E27FC236}">
              <a16:creationId xmlns:a16="http://schemas.microsoft.com/office/drawing/2014/main" id="{3629C22D-1359-4D19-8A62-5441995AA876}"/>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3" name="直線コネクタ 442">
          <a:extLst>
            <a:ext uri="{FF2B5EF4-FFF2-40B4-BE49-F238E27FC236}">
              <a16:creationId xmlns:a16="http://schemas.microsoft.com/office/drawing/2014/main" id="{34BCA7D5-57ED-4A49-A21C-06C81CB5D2F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4" name="テキスト ボックス 443">
          <a:extLst>
            <a:ext uri="{FF2B5EF4-FFF2-40B4-BE49-F238E27FC236}">
              <a16:creationId xmlns:a16="http://schemas.microsoft.com/office/drawing/2014/main" id="{1E73C695-E47B-4D86-8E2F-0524F96EB4E1}"/>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5" name="直線コネクタ 444">
          <a:extLst>
            <a:ext uri="{FF2B5EF4-FFF2-40B4-BE49-F238E27FC236}">
              <a16:creationId xmlns:a16="http://schemas.microsoft.com/office/drawing/2014/main" id="{25951FBD-B0AE-4D3E-B2B6-6AF51CDB454F}"/>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6" name="テキスト ボックス 445">
          <a:extLst>
            <a:ext uri="{FF2B5EF4-FFF2-40B4-BE49-F238E27FC236}">
              <a16:creationId xmlns:a16="http://schemas.microsoft.com/office/drawing/2014/main" id="{9F372A5E-4924-490D-B5AA-F31086FF976B}"/>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7" name="直線コネクタ 446">
          <a:extLst>
            <a:ext uri="{FF2B5EF4-FFF2-40B4-BE49-F238E27FC236}">
              <a16:creationId xmlns:a16="http://schemas.microsoft.com/office/drawing/2014/main" id="{92E2B7EA-BE0D-46F8-8454-2424A2EF065C}"/>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8" name="テキスト ボックス 447">
          <a:extLst>
            <a:ext uri="{FF2B5EF4-FFF2-40B4-BE49-F238E27FC236}">
              <a16:creationId xmlns:a16="http://schemas.microsoft.com/office/drawing/2014/main" id="{841069C4-B01E-4045-8119-A489A5FA86E2}"/>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9" name="直線コネクタ 448">
          <a:extLst>
            <a:ext uri="{FF2B5EF4-FFF2-40B4-BE49-F238E27FC236}">
              <a16:creationId xmlns:a16="http://schemas.microsoft.com/office/drawing/2014/main" id="{E907D51D-2B2E-43CB-B09A-4B5CDE782376}"/>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0" name="テキスト ボックス 449">
          <a:extLst>
            <a:ext uri="{FF2B5EF4-FFF2-40B4-BE49-F238E27FC236}">
              <a16:creationId xmlns:a16="http://schemas.microsoft.com/office/drawing/2014/main" id="{F0233258-79D6-4C24-BE7F-7CF99D0449E8}"/>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1" name="直線コネクタ 450">
          <a:extLst>
            <a:ext uri="{FF2B5EF4-FFF2-40B4-BE49-F238E27FC236}">
              <a16:creationId xmlns:a16="http://schemas.microsoft.com/office/drawing/2014/main" id="{5A642F9E-A2A2-47C3-A0D7-1577CDDFEB2D}"/>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52" name="テキスト ボックス 451">
          <a:extLst>
            <a:ext uri="{FF2B5EF4-FFF2-40B4-BE49-F238E27FC236}">
              <a16:creationId xmlns:a16="http://schemas.microsoft.com/office/drawing/2014/main" id="{955C7ACF-67E5-4105-BDDB-9354B25ED7DD}"/>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3" name="直線コネクタ 452">
          <a:extLst>
            <a:ext uri="{FF2B5EF4-FFF2-40B4-BE49-F238E27FC236}">
              <a16:creationId xmlns:a16="http://schemas.microsoft.com/office/drawing/2014/main" id="{87188C4E-3358-417B-8453-1745C5066EC3}"/>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a:extLst>
            <a:ext uri="{FF2B5EF4-FFF2-40B4-BE49-F238E27FC236}">
              <a16:creationId xmlns:a16="http://schemas.microsoft.com/office/drawing/2014/main" id="{8B8159F2-FF73-4067-BAC3-68754CF4CF82}"/>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55" name="直線コネクタ 454">
          <a:extLst>
            <a:ext uri="{FF2B5EF4-FFF2-40B4-BE49-F238E27FC236}">
              <a16:creationId xmlns:a16="http://schemas.microsoft.com/office/drawing/2014/main" id="{302C3BB2-FC84-453B-820D-F8BB5535BFDC}"/>
            </a:ext>
          </a:extLst>
        </xdr:cNvPr>
        <xdr:cNvCxnSpPr/>
      </xdr:nvCxnSpPr>
      <xdr:spPr>
        <a:xfrm flipV="1">
          <a:off x="14696439" y="9108259"/>
          <a:ext cx="0" cy="1395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56" name="【学校施設】&#10;有形固定資産減価償却率最小値テキスト">
          <a:extLst>
            <a:ext uri="{FF2B5EF4-FFF2-40B4-BE49-F238E27FC236}">
              <a16:creationId xmlns:a16="http://schemas.microsoft.com/office/drawing/2014/main" id="{1963DC0D-2709-4D2A-B65E-525EB8E4251D}"/>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57" name="直線コネクタ 456">
          <a:extLst>
            <a:ext uri="{FF2B5EF4-FFF2-40B4-BE49-F238E27FC236}">
              <a16:creationId xmlns:a16="http://schemas.microsoft.com/office/drawing/2014/main" id="{2B8996C3-D1D5-465C-9615-906B3AE9EDCE}"/>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58" name="【学校施設】&#10;有形固定資産減価償却率最大値テキスト">
          <a:extLst>
            <a:ext uri="{FF2B5EF4-FFF2-40B4-BE49-F238E27FC236}">
              <a16:creationId xmlns:a16="http://schemas.microsoft.com/office/drawing/2014/main" id="{97CF49A7-288C-429A-BE06-87409F5B5CE2}"/>
            </a:ext>
          </a:extLst>
        </xdr:cNvPr>
        <xdr:cNvSpPr txBox="1"/>
      </xdr:nvSpPr>
      <xdr:spPr>
        <a:xfrm>
          <a:off x="14735175" y="8896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59" name="直線コネクタ 458">
          <a:extLst>
            <a:ext uri="{FF2B5EF4-FFF2-40B4-BE49-F238E27FC236}">
              <a16:creationId xmlns:a16="http://schemas.microsoft.com/office/drawing/2014/main" id="{AC2CB009-75FA-4A71-B29C-A86EFA5F2C21}"/>
            </a:ext>
          </a:extLst>
        </xdr:cNvPr>
        <xdr:cNvCxnSpPr/>
      </xdr:nvCxnSpPr>
      <xdr:spPr>
        <a:xfrm>
          <a:off x="14611350" y="9108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139899</xdr:rowOff>
    </xdr:from>
    <xdr:ext cx="405111" cy="259045"/>
    <xdr:sp macro="" textlink="">
      <xdr:nvSpPr>
        <xdr:cNvPr id="460" name="【学校施設】&#10;有形固定資産減価償却率平均値テキスト">
          <a:extLst>
            <a:ext uri="{FF2B5EF4-FFF2-40B4-BE49-F238E27FC236}">
              <a16:creationId xmlns:a16="http://schemas.microsoft.com/office/drawing/2014/main" id="{DF4175F5-3EDE-435D-9FC2-BE5DD5A52EDC}"/>
            </a:ext>
          </a:extLst>
        </xdr:cNvPr>
        <xdr:cNvSpPr txBox="1"/>
      </xdr:nvSpPr>
      <xdr:spPr>
        <a:xfrm>
          <a:off x="14735175" y="9868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61" name="フローチャート: 判断 460">
          <a:extLst>
            <a:ext uri="{FF2B5EF4-FFF2-40B4-BE49-F238E27FC236}">
              <a16:creationId xmlns:a16="http://schemas.microsoft.com/office/drawing/2014/main" id="{44607931-7390-46B7-A160-04F6897A8538}"/>
            </a:ext>
          </a:extLst>
        </xdr:cNvPr>
        <xdr:cNvSpPr/>
      </xdr:nvSpPr>
      <xdr:spPr>
        <a:xfrm>
          <a:off x="14649450" y="988967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62" name="フローチャート: 判断 461">
          <a:extLst>
            <a:ext uri="{FF2B5EF4-FFF2-40B4-BE49-F238E27FC236}">
              <a16:creationId xmlns:a16="http://schemas.microsoft.com/office/drawing/2014/main" id="{A4D7B7EB-3F87-470F-AF2E-BBE2E00B969E}"/>
            </a:ext>
          </a:extLst>
        </xdr:cNvPr>
        <xdr:cNvSpPr/>
      </xdr:nvSpPr>
      <xdr:spPr>
        <a:xfrm>
          <a:off x="13887450" y="98882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63" name="フローチャート: 判断 462">
          <a:extLst>
            <a:ext uri="{FF2B5EF4-FFF2-40B4-BE49-F238E27FC236}">
              <a16:creationId xmlns:a16="http://schemas.microsoft.com/office/drawing/2014/main" id="{8430C09A-07D2-4226-A54B-73E6603D413D}"/>
            </a:ext>
          </a:extLst>
        </xdr:cNvPr>
        <xdr:cNvSpPr/>
      </xdr:nvSpPr>
      <xdr:spPr>
        <a:xfrm>
          <a:off x="13096875" y="98490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464" name="フローチャート: 判断 463">
          <a:extLst>
            <a:ext uri="{FF2B5EF4-FFF2-40B4-BE49-F238E27FC236}">
              <a16:creationId xmlns:a16="http://schemas.microsoft.com/office/drawing/2014/main" id="{4994040A-5668-4D74-AFCF-7DE86388F40A}"/>
            </a:ext>
          </a:extLst>
        </xdr:cNvPr>
        <xdr:cNvSpPr/>
      </xdr:nvSpPr>
      <xdr:spPr>
        <a:xfrm>
          <a:off x="12296775" y="98896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465" name="フローチャート: 判断 464">
          <a:extLst>
            <a:ext uri="{FF2B5EF4-FFF2-40B4-BE49-F238E27FC236}">
              <a16:creationId xmlns:a16="http://schemas.microsoft.com/office/drawing/2014/main" id="{EBE12B65-BCBE-43BF-8D15-8AA97545EAC8}"/>
            </a:ext>
          </a:extLst>
        </xdr:cNvPr>
        <xdr:cNvSpPr/>
      </xdr:nvSpPr>
      <xdr:spPr>
        <a:xfrm>
          <a:off x="11487150" y="98981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id="{C2F428C8-F2F1-4AAC-8F96-B7862ABE0E5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id="{8A83E18F-F492-47CD-B45C-256DCFB6CFA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id="{9E0C9587-A956-4ECA-A21E-145CA35FA9FE}"/>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id="{D29F9DCF-617E-4001-B1C3-A4D4C5FFF712}"/>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0" name="テキスト ボックス 469">
          <a:extLst>
            <a:ext uri="{FF2B5EF4-FFF2-40B4-BE49-F238E27FC236}">
              <a16:creationId xmlns:a16="http://schemas.microsoft.com/office/drawing/2014/main" id="{A5AFA296-9A44-4256-B3E8-F84E26A7B47A}"/>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61</xdr:row>
      <xdr:rowOff>130447</xdr:rowOff>
    </xdr:from>
    <xdr:to>
      <xdr:col>76</xdr:col>
      <xdr:colOff>165100</xdr:colOff>
      <xdr:row>62</xdr:row>
      <xdr:rowOff>60597</xdr:rowOff>
    </xdr:to>
    <xdr:sp macro="" textlink="">
      <xdr:nvSpPr>
        <xdr:cNvPr id="471" name="楕円 470">
          <a:extLst>
            <a:ext uri="{FF2B5EF4-FFF2-40B4-BE49-F238E27FC236}">
              <a16:creationId xmlns:a16="http://schemas.microsoft.com/office/drawing/2014/main" id="{16827D58-60EF-4D25-A448-BAFE7E20D8BE}"/>
            </a:ext>
          </a:extLst>
        </xdr:cNvPr>
        <xdr:cNvSpPr/>
      </xdr:nvSpPr>
      <xdr:spPr>
        <a:xfrm>
          <a:off x="13096875" y="1001739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112485</xdr:rowOff>
    </xdr:from>
    <xdr:to>
      <xdr:col>72</xdr:col>
      <xdr:colOff>38100</xdr:colOff>
      <xdr:row>62</xdr:row>
      <xdr:rowOff>42635</xdr:rowOff>
    </xdr:to>
    <xdr:sp macro="" textlink="">
      <xdr:nvSpPr>
        <xdr:cNvPr id="472" name="楕円 471">
          <a:extLst>
            <a:ext uri="{FF2B5EF4-FFF2-40B4-BE49-F238E27FC236}">
              <a16:creationId xmlns:a16="http://schemas.microsoft.com/office/drawing/2014/main" id="{5F3AA24D-FE55-48D3-9DB1-37BCA395C27C}"/>
            </a:ext>
          </a:extLst>
        </xdr:cNvPr>
        <xdr:cNvSpPr/>
      </xdr:nvSpPr>
      <xdr:spPr>
        <a:xfrm>
          <a:off x="12296775" y="99994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163285</xdr:rowOff>
    </xdr:from>
    <xdr:to>
      <xdr:col>76</xdr:col>
      <xdr:colOff>114300</xdr:colOff>
      <xdr:row>62</xdr:row>
      <xdr:rowOff>9797</xdr:rowOff>
    </xdr:to>
    <xdr:cxnSp macro="">
      <xdr:nvCxnSpPr>
        <xdr:cNvPr id="473" name="直線コネクタ 472">
          <a:extLst>
            <a:ext uri="{FF2B5EF4-FFF2-40B4-BE49-F238E27FC236}">
              <a16:creationId xmlns:a16="http://schemas.microsoft.com/office/drawing/2014/main" id="{409368E3-66AB-4BF7-A974-CBBF9FF6A7EA}"/>
            </a:ext>
          </a:extLst>
        </xdr:cNvPr>
        <xdr:cNvCxnSpPr/>
      </xdr:nvCxnSpPr>
      <xdr:spPr>
        <a:xfrm>
          <a:off x="12344400" y="10047060"/>
          <a:ext cx="800100" cy="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474" name="n_1aveValue【学校施設】&#10;有形固定資産減価償却率">
          <a:extLst>
            <a:ext uri="{FF2B5EF4-FFF2-40B4-BE49-F238E27FC236}">
              <a16:creationId xmlns:a16="http://schemas.microsoft.com/office/drawing/2014/main" id="{6145CB95-93B6-40EF-9928-E40045129410}"/>
            </a:ext>
          </a:extLst>
        </xdr:cNvPr>
        <xdr:cNvSpPr txBox="1"/>
      </xdr:nvSpPr>
      <xdr:spPr>
        <a:xfrm>
          <a:off x="13745219" y="967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475" name="n_2aveValue【学校施設】&#10;有形固定資産減価償却率">
          <a:extLst>
            <a:ext uri="{FF2B5EF4-FFF2-40B4-BE49-F238E27FC236}">
              <a16:creationId xmlns:a16="http://schemas.microsoft.com/office/drawing/2014/main" id="{5CF6402E-D5A7-40AC-8019-A72AD413E439}"/>
            </a:ext>
          </a:extLst>
        </xdr:cNvPr>
        <xdr:cNvSpPr txBox="1"/>
      </xdr:nvSpPr>
      <xdr:spPr>
        <a:xfrm>
          <a:off x="12964169" y="963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476" name="n_3aveValue【学校施設】&#10;有形固定資産減価償却率">
          <a:extLst>
            <a:ext uri="{FF2B5EF4-FFF2-40B4-BE49-F238E27FC236}">
              <a16:creationId xmlns:a16="http://schemas.microsoft.com/office/drawing/2014/main" id="{EBF18F26-043A-4C73-92A6-8FC70E906EBE}"/>
            </a:ext>
          </a:extLst>
        </xdr:cNvPr>
        <xdr:cNvSpPr txBox="1"/>
      </xdr:nvSpPr>
      <xdr:spPr>
        <a:xfrm>
          <a:off x="12164069" y="9668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477" name="n_4aveValue【学校施設】&#10;有形固定資産減価償却率">
          <a:extLst>
            <a:ext uri="{FF2B5EF4-FFF2-40B4-BE49-F238E27FC236}">
              <a16:creationId xmlns:a16="http://schemas.microsoft.com/office/drawing/2014/main" id="{D9C25655-CE93-49FD-8429-AD29E5ECC7B8}"/>
            </a:ext>
          </a:extLst>
        </xdr:cNvPr>
        <xdr:cNvSpPr txBox="1"/>
      </xdr:nvSpPr>
      <xdr:spPr>
        <a:xfrm>
          <a:off x="11354444" y="9686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51724</xdr:rowOff>
    </xdr:from>
    <xdr:ext cx="405111" cy="259045"/>
    <xdr:sp macro="" textlink="">
      <xdr:nvSpPr>
        <xdr:cNvPr id="478" name="n_2mainValue【学校施設】&#10;有形固定資産減価償却率">
          <a:extLst>
            <a:ext uri="{FF2B5EF4-FFF2-40B4-BE49-F238E27FC236}">
              <a16:creationId xmlns:a16="http://schemas.microsoft.com/office/drawing/2014/main" id="{2E6FC72C-6601-4DA7-9A8A-55E9D7163A10}"/>
            </a:ext>
          </a:extLst>
        </xdr:cNvPr>
        <xdr:cNvSpPr txBox="1"/>
      </xdr:nvSpPr>
      <xdr:spPr>
        <a:xfrm>
          <a:off x="12964169" y="10097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33762</xdr:rowOff>
    </xdr:from>
    <xdr:ext cx="405111" cy="259045"/>
    <xdr:sp macro="" textlink="">
      <xdr:nvSpPr>
        <xdr:cNvPr id="479" name="n_3mainValue【学校施設】&#10;有形固定資産減価償却率">
          <a:extLst>
            <a:ext uri="{FF2B5EF4-FFF2-40B4-BE49-F238E27FC236}">
              <a16:creationId xmlns:a16="http://schemas.microsoft.com/office/drawing/2014/main" id="{8E49E989-2D03-49F5-816D-8D96F9B1C34B}"/>
            </a:ext>
          </a:extLst>
        </xdr:cNvPr>
        <xdr:cNvSpPr txBox="1"/>
      </xdr:nvSpPr>
      <xdr:spPr>
        <a:xfrm>
          <a:off x="12164069" y="1007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0" name="正方形/長方形 479">
          <a:extLst>
            <a:ext uri="{FF2B5EF4-FFF2-40B4-BE49-F238E27FC236}">
              <a16:creationId xmlns:a16="http://schemas.microsoft.com/office/drawing/2014/main" id="{91B34AA7-0136-4314-B3F0-EFCC28904EC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1" name="正方形/長方形 480">
          <a:extLst>
            <a:ext uri="{FF2B5EF4-FFF2-40B4-BE49-F238E27FC236}">
              <a16:creationId xmlns:a16="http://schemas.microsoft.com/office/drawing/2014/main" id="{ACD93961-615A-4B21-9D1B-FE2222170864}"/>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2" name="正方形/長方形 481">
          <a:extLst>
            <a:ext uri="{FF2B5EF4-FFF2-40B4-BE49-F238E27FC236}">
              <a16:creationId xmlns:a16="http://schemas.microsoft.com/office/drawing/2014/main" id="{CD1E0519-6681-4708-A322-C2DA11E1F5C0}"/>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3" name="正方形/長方形 482">
          <a:extLst>
            <a:ext uri="{FF2B5EF4-FFF2-40B4-BE49-F238E27FC236}">
              <a16:creationId xmlns:a16="http://schemas.microsoft.com/office/drawing/2014/main" id="{90A33AE9-AD20-4CD0-9D93-96A1087FBE8C}"/>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4" name="正方形/長方形 483">
          <a:extLst>
            <a:ext uri="{FF2B5EF4-FFF2-40B4-BE49-F238E27FC236}">
              <a16:creationId xmlns:a16="http://schemas.microsoft.com/office/drawing/2014/main" id="{85A57696-3FC7-482F-8EB6-A13F2B94FC44}"/>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5" name="正方形/長方形 484">
          <a:extLst>
            <a:ext uri="{FF2B5EF4-FFF2-40B4-BE49-F238E27FC236}">
              <a16:creationId xmlns:a16="http://schemas.microsoft.com/office/drawing/2014/main" id="{F9257A03-DA4E-4D0E-BFE7-CB0E5D5485D0}"/>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6" name="正方形/長方形 485">
          <a:extLst>
            <a:ext uri="{FF2B5EF4-FFF2-40B4-BE49-F238E27FC236}">
              <a16:creationId xmlns:a16="http://schemas.microsoft.com/office/drawing/2014/main" id="{1CB83E91-83EC-4DCA-8C81-FC60ECFE3486}"/>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7" name="正方形/長方形 486">
          <a:extLst>
            <a:ext uri="{FF2B5EF4-FFF2-40B4-BE49-F238E27FC236}">
              <a16:creationId xmlns:a16="http://schemas.microsoft.com/office/drawing/2014/main" id="{1434ADDC-3289-4490-B4A4-5BE0D2CAFC84}"/>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8" name="テキスト ボックス 487">
          <a:extLst>
            <a:ext uri="{FF2B5EF4-FFF2-40B4-BE49-F238E27FC236}">
              <a16:creationId xmlns:a16="http://schemas.microsoft.com/office/drawing/2014/main" id="{2124E126-439D-4908-A0F1-771CFA79A489}"/>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9" name="直線コネクタ 488">
          <a:extLst>
            <a:ext uri="{FF2B5EF4-FFF2-40B4-BE49-F238E27FC236}">
              <a16:creationId xmlns:a16="http://schemas.microsoft.com/office/drawing/2014/main" id="{44DF5122-4EED-41FA-8EDF-677133BDA1C1}"/>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0" name="直線コネクタ 489">
          <a:extLst>
            <a:ext uri="{FF2B5EF4-FFF2-40B4-BE49-F238E27FC236}">
              <a16:creationId xmlns:a16="http://schemas.microsoft.com/office/drawing/2014/main" id="{1E92A042-31CD-4765-999D-7D16C618FBCC}"/>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1" name="テキスト ボックス 490">
          <a:extLst>
            <a:ext uri="{FF2B5EF4-FFF2-40B4-BE49-F238E27FC236}">
              <a16:creationId xmlns:a16="http://schemas.microsoft.com/office/drawing/2014/main" id="{A408339D-1732-4631-9672-02DD7C26CC92}"/>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2" name="直線コネクタ 491">
          <a:extLst>
            <a:ext uri="{FF2B5EF4-FFF2-40B4-BE49-F238E27FC236}">
              <a16:creationId xmlns:a16="http://schemas.microsoft.com/office/drawing/2014/main" id="{F0A1ADC8-3DAD-409A-9B03-C42E39330B3B}"/>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3" name="テキスト ボックス 492">
          <a:extLst>
            <a:ext uri="{FF2B5EF4-FFF2-40B4-BE49-F238E27FC236}">
              <a16:creationId xmlns:a16="http://schemas.microsoft.com/office/drawing/2014/main" id="{AEB6964C-4D69-44FC-97C3-545164B45CDF}"/>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4" name="直線コネクタ 493">
          <a:extLst>
            <a:ext uri="{FF2B5EF4-FFF2-40B4-BE49-F238E27FC236}">
              <a16:creationId xmlns:a16="http://schemas.microsoft.com/office/drawing/2014/main" id="{2018511F-A4C3-4B38-B3C7-701845BA448F}"/>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95" name="テキスト ボックス 494">
          <a:extLst>
            <a:ext uri="{FF2B5EF4-FFF2-40B4-BE49-F238E27FC236}">
              <a16:creationId xmlns:a16="http://schemas.microsoft.com/office/drawing/2014/main" id="{415E2AD8-A3D6-40B9-BB82-5274AFE0C320}"/>
            </a:ext>
          </a:extLst>
        </xdr:cNvPr>
        <xdr:cNvSpPr txBox="1"/>
      </xdr:nvSpPr>
      <xdr:spPr>
        <a:xfrm>
          <a:off x="15985051" y="95891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6" name="直線コネクタ 495">
          <a:extLst>
            <a:ext uri="{FF2B5EF4-FFF2-40B4-BE49-F238E27FC236}">
              <a16:creationId xmlns:a16="http://schemas.microsoft.com/office/drawing/2014/main" id="{93D3AACA-5F5E-4AA1-B9DC-424CDE607C48}"/>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97" name="テキスト ボックス 496">
          <a:extLst>
            <a:ext uri="{FF2B5EF4-FFF2-40B4-BE49-F238E27FC236}">
              <a16:creationId xmlns:a16="http://schemas.microsoft.com/office/drawing/2014/main" id="{D2D5D34E-233C-4DCF-8242-9A718C09D0A1}"/>
            </a:ext>
          </a:extLst>
        </xdr:cNvPr>
        <xdr:cNvSpPr txBox="1"/>
      </xdr:nvSpPr>
      <xdr:spPr>
        <a:xfrm>
          <a:off x="15985051" y="92367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8" name="直線コネクタ 497">
          <a:extLst>
            <a:ext uri="{FF2B5EF4-FFF2-40B4-BE49-F238E27FC236}">
              <a16:creationId xmlns:a16="http://schemas.microsoft.com/office/drawing/2014/main" id="{7314BA44-F911-48EE-9BF6-9CCC0A7F9A96}"/>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9" name="テキスト ボックス 498">
          <a:extLst>
            <a:ext uri="{FF2B5EF4-FFF2-40B4-BE49-F238E27FC236}">
              <a16:creationId xmlns:a16="http://schemas.microsoft.com/office/drawing/2014/main" id="{631E5834-E8DB-4FFD-A70E-2DD4DD5999E2}"/>
            </a:ext>
          </a:extLst>
        </xdr:cNvPr>
        <xdr:cNvSpPr txBox="1"/>
      </xdr:nvSpPr>
      <xdr:spPr>
        <a:xfrm>
          <a:off x="1598505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0" name="直線コネクタ 499">
          <a:extLst>
            <a:ext uri="{FF2B5EF4-FFF2-40B4-BE49-F238E27FC236}">
              <a16:creationId xmlns:a16="http://schemas.microsoft.com/office/drawing/2014/main" id="{FF35FF0F-D0E3-42A7-9EF6-126BAF6530C3}"/>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1" name="テキスト ボックス 500">
          <a:extLst>
            <a:ext uri="{FF2B5EF4-FFF2-40B4-BE49-F238E27FC236}">
              <a16:creationId xmlns:a16="http://schemas.microsoft.com/office/drawing/2014/main" id="{AE87AF3A-96E7-4486-8D69-91B861172EAA}"/>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2" name="【学校施設】&#10;一人当たり面積グラフ枠">
          <a:extLst>
            <a:ext uri="{FF2B5EF4-FFF2-40B4-BE49-F238E27FC236}">
              <a16:creationId xmlns:a16="http://schemas.microsoft.com/office/drawing/2014/main" id="{E5755B9F-B19B-42EB-963F-E4F6F890926F}"/>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03" name="直線コネクタ 502">
          <a:extLst>
            <a:ext uri="{FF2B5EF4-FFF2-40B4-BE49-F238E27FC236}">
              <a16:creationId xmlns:a16="http://schemas.microsoft.com/office/drawing/2014/main" id="{DC34DE16-ED2D-49BA-9D86-E912E013B78A}"/>
            </a:ext>
          </a:extLst>
        </xdr:cNvPr>
        <xdr:cNvCxnSpPr/>
      </xdr:nvCxnSpPr>
      <xdr:spPr>
        <a:xfrm flipV="1">
          <a:off x="19954239" y="8917915"/>
          <a:ext cx="0" cy="1434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04" name="【学校施設】&#10;一人当たり面積最小値テキスト">
          <a:extLst>
            <a:ext uri="{FF2B5EF4-FFF2-40B4-BE49-F238E27FC236}">
              <a16:creationId xmlns:a16="http://schemas.microsoft.com/office/drawing/2014/main" id="{7F3F7116-9B62-40D4-84C8-8E57D7DDACE7}"/>
            </a:ext>
          </a:extLst>
        </xdr:cNvPr>
        <xdr:cNvSpPr txBox="1"/>
      </xdr:nvSpPr>
      <xdr:spPr>
        <a:xfrm>
          <a:off x="19992975" y="10356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05" name="直線コネクタ 504">
          <a:extLst>
            <a:ext uri="{FF2B5EF4-FFF2-40B4-BE49-F238E27FC236}">
              <a16:creationId xmlns:a16="http://schemas.microsoft.com/office/drawing/2014/main" id="{0F0099B0-885F-4B0E-A2C2-AB008ED169AC}"/>
            </a:ext>
          </a:extLst>
        </xdr:cNvPr>
        <xdr:cNvCxnSpPr/>
      </xdr:nvCxnSpPr>
      <xdr:spPr>
        <a:xfrm>
          <a:off x="19878675" y="103527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06" name="【学校施設】&#10;一人当たり面積最大値テキスト">
          <a:extLst>
            <a:ext uri="{FF2B5EF4-FFF2-40B4-BE49-F238E27FC236}">
              <a16:creationId xmlns:a16="http://schemas.microsoft.com/office/drawing/2014/main" id="{3AC7B7EF-7857-4171-8B41-4E2C8FE32F01}"/>
            </a:ext>
          </a:extLst>
        </xdr:cNvPr>
        <xdr:cNvSpPr txBox="1"/>
      </xdr:nvSpPr>
      <xdr:spPr>
        <a:xfrm>
          <a:off x="19992975" y="871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07" name="直線コネクタ 506">
          <a:extLst>
            <a:ext uri="{FF2B5EF4-FFF2-40B4-BE49-F238E27FC236}">
              <a16:creationId xmlns:a16="http://schemas.microsoft.com/office/drawing/2014/main" id="{B77E6E7F-62C4-4AC5-AA93-1A6F363F4E66}"/>
            </a:ext>
          </a:extLst>
        </xdr:cNvPr>
        <xdr:cNvCxnSpPr/>
      </xdr:nvCxnSpPr>
      <xdr:spPr>
        <a:xfrm>
          <a:off x="19878675" y="8917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10380</xdr:rowOff>
    </xdr:from>
    <xdr:ext cx="469744" cy="259045"/>
    <xdr:sp macro="" textlink="">
      <xdr:nvSpPr>
        <xdr:cNvPr id="508" name="【学校施設】&#10;一人当たり面積平均値テキスト">
          <a:extLst>
            <a:ext uri="{FF2B5EF4-FFF2-40B4-BE49-F238E27FC236}">
              <a16:creationId xmlns:a16="http://schemas.microsoft.com/office/drawing/2014/main" id="{0B4B4CB3-8A09-42EB-A7A4-EF47D81076D5}"/>
            </a:ext>
          </a:extLst>
        </xdr:cNvPr>
        <xdr:cNvSpPr txBox="1"/>
      </xdr:nvSpPr>
      <xdr:spPr>
        <a:xfrm>
          <a:off x="19992975" y="1005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09" name="フローチャート: 判断 508">
          <a:extLst>
            <a:ext uri="{FF2B5EF4-FFF2-40B4-BE49-F238E27FC236}">
              <a16:creationId xmlns:a16="http://schemas.microsoft.com/office/drawing/2014/main" id="{A21E12D6-EA98-435B-B640-7A058EFE90E9}"/>
            </a:ext>
          </a:extLst>
        </xdr:cNvPr>
        <xdr:cNvSpPr/>
      </xdr:nvSpPr>
      <xdr:spPr>
        <a:xfrm>
          <a:off x="19897725" y="1007765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10" name="フローチャート: 判断 509">
          <a:extLst>
            <a:ext uri="{FF2B5EF4-FFF2-40B4-BE49-F238E27FC236}">
              <a16:creationId xmlns:a16="http://schemas.microsoft.com/office/drawing/2014/main" id="{936FE3CB-90A0-43D6-80F9-380BAC712E6F}"/>
            </a:ext>
          </a:extLst>
        </xdr:cNvPr>
        <xdr:cNvSpPr/>
      </xdr:nvSpPr>
      <xdr:spPr>
        <a:xfrm>
          <a:off x="19154775" y="1010452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11" name="フローチャート: 判断 510">
          <a:extLst>
            <a:ext uri="{FF2B5EF4-FFF2-40B4-BE49-F238E27FC236}">
              <a16:creationId xmlns:a16="http://schemas.microsoft.com/office/drawing/2014/main" id="{3F774DA1-DC34-4C7D-A28B-12E554193CFF}"/>
            </a:ext>
          </a:extLst>
        </xdr:cNvPr>
        <xdr:cNvSpPr/>
      </xdr:nvSpPr>
      <xdr:spPr>
        <a:xfrm>
          <a:off x="18345150" y="10118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512" name="フローチャート: 判断 511">
          <a:extLst>
            <a:ext uri="{FF2B5EF4-FFF2-40B4-BE49-F238E27FC236}">
              <a16:creationId xmlns:a16="http://schemas.microsoft.com/office/drawing/2014/main" id="{D589A6DB-3DB8-4F51-BBE1-8EEAD6EF67CB}"/>
            </a:ext>
          </a:extLst>
        </xdr:cNvPr>
        <xdr:cNvSpPr/>
      </xdr:nvSpPr>
      <xdr:spPr>
        <a:xfrm>
          <a:off x="17554575" y="10145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513" name="フローチャート: 判断 512">
          <a:extLst>
            <a:ext uri="{FF2B5EF4-FFF2-40B4-BE49-F238E27FC236}">
              <a16:creationId xmlns:a16="http://schemas.microsoft.com/office/drawing/2014/main" id="{45FCA409-3B2F-419F-8C9B-0001A99D520A}"/>
            </a:ext>
          </a:extLst>
        </xdr:cNvPr>
        <xdr:cNvSpPr/>
      </xdr:nvSpPr>
      <xdr:spPr>
        <a:xfrm>
          <a:off x="16754475" y="1013289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id="{5BEF7379-CEB7-4BDA-AEA3-451E2C71DE9E}"/>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id="{C4D07675-A9BF-4F4F-A4BF-A76688E3E4B3}"/>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id="{6A3B7736-E9BB-4F80-8975-6D5260C976C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7" name="テキスト ボックス 516">
          <a:extLst>
            <a:ext uri="{FF2B5EF4-FFF2-40B4-BE49-F238E27FC236}">
              <a16:creationId xmlns:a16="http://schemas.microsoft.com/office/drawing/2014/main" id="{677A3C5C-3E3B-4DDA-A666-4FA2324B2A49}"/>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8D2C1E4B-9E44-4624-9D29-484A5D5AC343}"/>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155626</xdr:rowOff>
    </xdr:from>
    <xdr:to>
      <xdr:col>107</xdr:col>
      <xdr:colOff>101600</xdr:colOff>
      <xdr:row>63</xdr:row>
      <xdr:rowOff>85776</xdr:rowOff>
    </xdr:to>
    <xdr:sp macro="" textlink="">
      <xdr:nvSpPr>
        <xdr:cNvPr id="519" name="楕円 518">
          <a:extLst>
            <a:ext uri="{FF2B5EF4-FFF2-40B4-BE49-F238E27FC236}">
              <a16:creationId xmlns:a16="http://schemas.microsoft.com/office/drawing/2014/main" id="{A8058119-5704-4C03-96EE-7715CD5F057F}"/>
            </a:ext>
          </a:extLst>
        </xdr:cNvPr>
        <xdr:cNvSpPr/>
      </xdr:nvSpPr>
      <xdr:spPr>
        <a:xfrm>
          <a:off x="18345150" y="10207676"/>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520" name="楕円 519">
          <a:extLst>
            <a:ext uri="{FF2B5EF4-FFF2-40B4-BE49-F238E27FC236}">
              <a16:creationId xmlns:a16="http://schemas.microsoft.com/office/drawing/2014/main" id="{FE7F157C-F3DF-4DE9-8E4E-C3DBFC6935BD}"/>
            </a:ext>
          </a:extLst>
        </xdr:cNvPr>
        <xdr:cNvSpPr/>
      </xdr:nvSpPr>
      <xdr:spPr>
        <a:xfrm>
          <a:off x="17554575" y="102082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34976</xdr:rowOff>
    </xdr:from>
    <xdr:to>
      <xdr:col>107</xdr:col>
      <xdr:colOff>50800</xdr:colOff>
      <xdr:row>63</xdr:row>
      <xdr:rowOff>41910</xdr:rowOff>
    </xdr:to>
    <xdr:cxnSp macro="">
      <xdr:nvCxnSpPr>
        <xdr:cNvPr id="521" name="直線コネクタ 520">
          <a:extLst>
            <a:ext uri="{FF2B5EF4-FFF2-40B4-BE49-F238E27FC236}">
              <a16:creationId xmlns:a16="http://schemas.microsoft.com/office/drawing/2014/main" id="{555E5F0D-D7D1-4945-9135-D3E45B5FC736}"/>
            </a:ext>
          </a:extLst>
        </xdr:cNvPr>
        <xdr:cNvCxnSpPr/>
      </xdr:nvCxnSpPr>
      <xdr:spPr>
        <a:xfrm flipV="1">
          <a:off x="17602200" y="10245776"/>
          <a:ext cx="790575" cy="1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522" name="n_1aveValue【学校施設】&#10;一人当たり面積">
          <a:extLst>
            <a:ext uri="{FF2B5EF4-FFF2-40B4-BE49-F238E27FC236}">
              <a16:creationId xmlns:a16="http://schemas.microsoft.com/office/drawing/2014/main" id="{FD7C538F-CBBA-4289-9BC6-B7BE509A61E1}"/>
            </a:ext>
          </a:extLst>
        </xdr:cNvPr>
        <xdr:cNvSpPr txBox="1"/>
      </xdr:nvSpPr>
      <xdr:spPr>
        <a:xfrm>
          <a:off x="18983402" y="988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523" name="n_2aveValue【学校施設】&#10;一人当たり面積">
          <a:extLst>
            <a:ext uri="{FF2B5EF4-FFF2-40B4-BE49-F238E27FC236}">
              <a16:creationId xmlns:a16="http://schemas.microsoft.com/office/drawing/2014/main" id="{9CD1FE43-5EB3-4DE7-8A4E-978D58DA906F}"/>
            </a:ext>
          </a:extLst>
        </xdr:cNvPr>
        <xdr:cNvSpPr txBox="1"/>
      </xdr:nvSpPr>
      <xdr:spPr>
        <a:xfrm>
          <a:off x="18183302" y="989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524" name="n_3aveValue【学校施設】&#10;一人当たり面積">
          <a:extLst>
            <a:ext uri="{FF2B5EF4-FFF2-40B4-BE49-F238E27FC236}">
              <a16:creationId xmlns:a16="http://schemas.microsoft.com/office/drawing/2014/main" id="{EDA156C1-5B0B-4195-946B-F9C65CD7EB91}"/>
            </a:ext>
          </a:extLst>
        </xdr:cNvPr>
        <xdr:cNvSpPr txBox="1"/>
      </xdr:nvSpPr>
      <xdr:spPr>
        <a:xfrm>
          <a:off x="17383202" y="993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525" name="n_4aveValue【学校施設】&#10;一人当たり面積">
          <a:extLst>
            <a:ext uri="{FF2B5EF4-FFF2-40B4-BE49-F238E27FC236}">
              <a16:creationId xmlns:a16="http://schemas.microsoft.com/office/drawing/2014/main" id="{49DE2C40-E2A9-4A5C-A536-02A8B17FC001}"/>
            </a:ext>
          </a:extLst>
        </xdr:cNvPr>
        <xdr:cNvSpPr txBox="1"/>
      </xdr:nvSpPr>
      <xdr:spPr>
        <a:xfrm>
          <a:off x="16592627" y="991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76903</xdr:rowOff>
    </xdr:from>
    <xdr:ext cx="469744" cy="259045"/>
    <xdr:sp macro="" textlink="">
      <xdr:nvSpPr>
        <xdr:cNvPr id="526" name="n_2mainValue【学校施設】&#10;一人当たり面積">
          <a:extLst>
            <a:ext uri="{FF2B5EF4-FFF2-40B4-BE49-F238E27FC236}">
              <a16:creationId xmlns:a16="http://schemas.microsoft.com/office/drawing/2014/main" id="{515C8ED7-E34A-4926-B4C1-ED2F30E1A6DE}"/>
            </a:ext>
          </a:extLst>
        </xdr:cNvPr>
        <xdr:cNvSpPr txBox="1"/>
      </xdr:nvSpPr>
      <xdr:spPr>
        <a:xfrm>
          <a:off x="18183302" y="10287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83837</xdr:rowOff>
    </xdr:from>
    <xdr:ext cx="469744" cy="259045"/>
    <xdr:sp macro="" textlink="">
      <xdr:nvSpPr>
        <xdr:cNvPr id="527" name="n_3mainValue【学校施設】&#10;一人当たり面積">
          <a:extLst>
            <a:ext uri="{FF2B5EF4-FFF2-40B4-BE49-F238E27FC236}">
              <a16:creationId xmlns:a16="http://schemas.microsoft.com/office/drawing/2014/main" id="{17C38616-6917-4E31-867A-860F5B4D0B30}"/>
            </a:ext>
          </a:extLst>
        </xdr:cNvPr>
        <xdr:cNvSpPr txBox="1"/>
      </xdr:nvSpPr>
      <xdr:spPr>
        <a:xfrm>
          <a:off x="17383202" y="1029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27BCAA4F-135C-4624-AFCE-2D705597127E}"/>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1F341A50-83D2-4EA7-8959-3579ECBBCE4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209EA60B-0844-4548-938E-70B334402746}"/>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C15919D1-8A5D-46B5-BB7D-8D485C19A7BA}"/>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456E178E-72EA-47E3-9CB2-8E587973EA23}"/>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AF6DD1E5-6EDE-4BD4-94FC-9DE1345269D1}"/>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5716CD88-22F9-4C7C-B3FC-BAF80DF65C42}"/>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FC774848-FA1F-493B-82F6-A77E9D8B7FE8}"/>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6" name="テキスト ボックス 535">
          <a:extLst>
            <a:ext uri="{FF2B5EF4-FFF2-40B4-BE49-F238E27FC236}">
              <a16:creationId xmlns:a16="http://schemas.microsoft.com/office/drawing/2014/main" id="{DC3652C8-9B25-49C7-99AD-B8BAA305E10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7" name="直線コネクタ 536">
          <a:extLst>
            <a:ext uri="{FF2B5EF4-FFF2-40B4-BE49-F238E27FC236}">
              <a16:creationId xmlns:a16="http://schemas.microsoft.com/office/drawing/2014/main" id="{2944403E-8599-400E-8E58-7D82AB81DD3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8" name="テキスト ボックス 537">
          <a:extLst>
            <a:ext uri="{FF2B5EF4-FFF2-40B4-BE49-F238E27FC236}">
              <a16:creationId xmlns:a16="http://schemas.microsoft.com/office/drawing/2014/main" id="{01912945-9748-4990-851D-9076BEF5B10A}"/>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9" name="直線コネクタ 538">
          <a:extLst>
            <a:ext uri="{FF2B5EF4-FFF2-40B4-BE49-F238E27FC236}">
              <a16:creationId xmlns:a16="http://schemas.microsoft.com/office/drawing/2014/main" id="{3E37A229-4192-4296-94F9-668D612E4A97}"/>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40" name="テキスト ボックス 539">
          <a:extLst>
            <a:ext uri="{FF2B5EF4-FFF2-40B4-BE49-F238E27FC236}">
              <a16:creationId xmlns:a16="http://schemas.microsoft.com/office/drawing/2014/main" id="{B6C4F705-7B8D-4119-9541-E03E0EA125C0}"/>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41" name="直線コネクタ 540">
          <a:extLst>
            <a:ext uri="{FF2B5EF4-FFF2-40B4-BE49-F238E27FC236}">
              <a16:creationId xmlns:a16="http://schemas.microsoft.com/office/drawing/2014/main" id="{BB5F3655-05A8-444D-A713-80459538325A}"/>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2" name="テキスト ボックス 541">
          <a:extLst>
            <a:ext uri="{FF2B5EF4-FFF2-40B4-BE49-F238E27FC236}">
              <a16:creationId xmlns:a16="http://schemas.microsoft.com/office/drawing/2014/main" id="{0E61271A-214D-4F2B-A600-61782C7B5469}"/>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3" name="直線コネクタ 542">
          <a:extLst>
            <a:ext uri="{FF2B5EF4-FFF2-40B4-BE49-F238E27FC236}">
              <a16:creationId xmlns:a16="http://schemas.microsoft.com/office/drawing/2014/main" id="{ED71A763-A3B4-47DE-8EA1-C04B400A0128}"/>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4" name="テキスト ボックス 543">
          <a:extLst>
            <a:ext uri="{FF2B5EF4-FFF2-40B4-BE49-F238E27FC236}">
              <a16:creationId xmlns:a16="http://schemas.microsoft.com/office/drawing/2014/main" id="{E98EC4D7-4BCB-4033-93AA-799B0C6886A4}"/>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5" name="直線コネクタ 544">
          <a:extLst>
            <a:ext uri="{FF2B5EF4-FFF2-40B4-BE49-F238E27FC236}">
              <a16:creationId xmlns:a16="http://schemas.microsoft.com/office/drawing/2014/main" id="{3419673A-9BE7-42EF-B250-829E8F887293}"/>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6" name="テキスト ボックス 545">
          <a:extLst>
            <a:ext uri="{FF2B5EF4-FFF2-40B4-BE49-F238E27FC236}">
              <a16:creationId xmlns:a16="http://schemas.microsoft.com/office/drawing/2014/main" id="{38420CD2-4CB1-47DA-B44A-DFB0D18F5871}"/>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7" name="直線コネクタ 546">
          <a:extLst>
            <a:ext uri="{FF2B5EF4-FFF2-40B4-BE49-F238E27FC236}">
              <a16:creationId xmlns:a16="http://schemas.microsoft.com/office/drawing/2014/main" id="{FFDAE25C-FD15-4C39-A763-DA2D5D350095}"/>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8" name="テキスト ボックス 547">
          <a:extLst>
            <a:ext uri="{FF2B5EF4-FFF2-40B4-BE49-F238E27FC236}">
              <a16:creationId xmlns:a16="http://schemas.microsoft.com/office/drawing/2014/main" id="{F52EC02B-3818-43DE-9A5C-CC83D3C064AF}"/>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9" name="直線コネクタ 548">
          <a:extLst>
            <a:ext uri="{FF2B5EF4-FFF2-40B4-BE49-F238E27FC236}">
              <a16:creationId xmlns:a16="http://schemas.microsoft.com/office/drawing/2014/main" id="{F0DAF7DB-BA3D-4CE1-89FA-9E988C74BBEE}"/>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50" name="テキスト ボックス 549">
          <a:extLst>
            <a:ext uri="{FF2B5EF4-FFF2-40B4-BE49-F238E27FC236}">
              <a16:creationId xmlns:a16="http://schemas.microsoft.com/office/drawing/2014/main" id="{AFB4A6E4-7CF5-4248-83C6-28C15C53BB58}"/>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a:extLst>
            <a:ext uri="{FF2B5EF4-FFF2-40B4-BE49-F238E27FC236}">
              <a16:creationId xmlns:a16="http://schemas.microsoft.com/office/drawing/2014/main" id="{61EABECA-2A13-4A71-AC50-32368C028F97}"/>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2" name="【児童館】&#10;有形固定資産減価償却率グラフ枠">
          <a:extLst>
            <a:ext uri="{FF2B5EF4-FFF2-40B4-BE49-F238E27FC236}">
              <a16:creationId xmlns:a16="http://schemas.microsoft.com/office/drawing/2014/main" id="{34499F57-BDB8-4A82-99D9-4E578E96B6F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127907</xdr:rowOff>
    </xdr:from>
    <xdr:to>
      <xdr:col>85</xdr:col>
      <xdr:colOff>126364</xdr:colOff>
      <xdr:row>86</xdr:row>
      <xdr:rowOff>168729</xdr:rowOff>
    </xdr:to>
    <xdr:cxnSp macro="">
      <xdr:nvCxnSpPr>
        <xdr:cNvPr id="553" name="直線コネクタ 552">
          <a:extLst>
            <a:ext uri="{FF2B5EF4-FFF2-40B4-BE49-F238E27FC236}">
              <a16:creationId xmlns:a16="http://schemas.microsoft.com/office/drawing/2014/main" id="{51215022-9C12-4099-B25E-B776BFFBDFC3}"/>
            </a:ext>
          </a:extLst>
        </xdr:cNvPr>
        <xdr:cNvCxnSpPr/>
      </xdr:nvCxnSpPr>
      <xdr:spPr>
        <a:xfrm flipV="1">
          <a:off x="14696439" y="12602482"/>
          <a:ext cx="0" cy="1491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4" name="【児童館】&#10;有形固定資産減価償却率最小値テキスト">
          <a:extLst>
            <a:ext uri="{FF2B5EF4-FFF2-40B4-BE49-F238E27FC236}">
              <a16:creationId xmlns:a16="http://schemas.microsoft.com/office/drawing/2014/main" id="{E37CACE7-A5FB-441B-99AB-CF2569265EB4}"/>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5" name="直線コネクタ 554">
          <a:extLst>
            <a:ext uri="{FF2B5EF4-FFF2-40B4-BE49-F238E27FC236}">
              <a16:creationId xmlns:a16="http://schemas.microsoft.com/office/drawing/2014/main" id="{D8E87E9A-7628-4B9F-B80D-47F4E652A60E}"/>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74584</xdr:rowOff>
    </xdr:from>
    <xdr:ext cx="340478" cy="259045"/>
    <xdr:sp macro="" textlink="">
      <xdr:nvSpPr>
        <xdr:cNvPr id="556" name="【児童館】&#10;有形固定資産減価償却率最大値テキスト">
          <a:extLst>
            <a:ext uri="{FF2B5EF4-FFF2-40B4-BE49-F238E27FC236}">
              <a16:creationId xmlns:a16="http://schemas.microsoft.com/office/drawing/2014/main" id="{5CB1BE45-7B90-4524-AB29-CC275F307947}"/>
            </a:ext>
          </a:extLst>
        </xdr:cNvPr>
        <xdr:cNvSpPr txBox="1"/>
      </xdr:nvSpPr>
      <xdr:spPr>
        <a:xfrm>
          <a:off x="14735175" y="123904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127907</xdr:rowOff>
    </xdr:from>
    <xdr:to>
      <xdr:col>86</xdr:col>
      <xdr:colOff>25400</xdr:colOff>
      <xdr:row>77</xdr:row>
      <xdr:rowOff>127907</xdr:rowOff>
    </xdr:to>
    <xdr:cxnSp macro="">
      <xdr:nvCxnSpPr>
        <xdr:cNvPr id="557" name="直線コネクタ 556">
          <a:extLst>
            <a:ext uri="{FF2B5EF4-FFF2-40B4-BE49-F238E27FC236}">
              <a16:creationId xmlns:a16="http://schemas.microsoft.com/office/drawing/2014/main" id="{689E7080-FA98-4F62-82F9-A56F9B7576D8}"/>
            </a:ext>
          </a:extLst>
        </xdr:cNvPr>
        <xdr:cNvCxnSpPr/>
      </xdr:nvCxnSpPr>
      <xdr:spPr>
        <a:xfrm>
          <a:off x="14611350" y="12602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133911</xdr:rowOff>
    </xdr:from>
    <xdr:ext cx="405111" cy="259045"/>
    <xdr:sp macro="" textlink="">
      <xdr:nvSpPr>
        <xdr:cNvPr id="558" name="【児童館】&#10;有形固定資産減価償却率平均値テキスト">
          <a:extLst>
            <a:ext uri="{FF2B5EF4-FFF2-40B4-BE49-F238E27FC236}">
              <a16:creationId xmlns:a16="http://schemas.microsoft.com/office/drawing/2014/main" id="{9F72C6B8-702C-446B-9930-995D2637F935}"/>
            </a:ext>
          </a:extLst>
        </xdr:cNvPr>
        <xdr:cNvSpPr txBox="1"/>
      </xdr:nvSpPr>
      <xdr:spPr>
        <a:xfrm>
          <a:off x="14735175" y="13259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155484</xdr:rowOff>
    </xdr:from>
    <xdr:to>
      <xdr:col>85</xdr:col>
      <xdr:colOff>177800</xdr:colOff>
      <xdr:row>82</xdr:row>
      <xdr:rowOff>85634</xdr:rowOff>
    </xdr:to>
    <xdr:sp macro="" textlink="">
      <xdr:nvSpPr>
        <xdr:cNvPr id="559" name="フローチャート: 判断 558">
          <a:extLst>
            <a:ext uri="{FF2B5EF4-FFF2-40B4-BE49-F238E27FC236}">
              <a16:creationId xmlns:a16="http://schemas.microsoft.com/office/drawing/2014/main" id="{25B74388-2139-42AC-AE7D-9DA70F786A62}"/>
            </a:ext>
          </a:extLst>
        </xdr:cNvPr>
        <xdr:cNvSpPr/>
      </xdr:nvSpPr>
      <xdr:spPr>
        <a:xfrm>
          <a:off x="14649450" y="1328093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34652</xdr:rowOff>
    </xdr:from>
    <xdr:to>
      <xdr:col>81</xdr:col>
      <xdr:colOff>101600</xdr:colOff>
      <xdr:row>82</xdr:row>
      <xdr:rowOff>136252</xdr:rowOff>
    </xdr:to>
    <xdr:sp macro="" textlink="">
      <xdr:nvSpPr>
        <xdr:cNvPr id="560" name="フローチャート: 判断 559">
          <a:extLst>
            <a:ext uri="{FF2B5EF4-FFF2-40B4-BE49-F238E27FC236}">
              <a16:creationId xmlns:a16="http://schemas.microsoft.com/office/drawing/2014/main" id="{C70673F4-5530-4ADA-9D0C-6357FC0DAE95}"/>
            </a:ext>
          </a:extLst>
        </xdr:cNvPr>
        <xdr:cNvSpPr/>
      </xdr:nvSpPr>
      <xdr:spPr>
        <a:xfrm>
          <a:off x="13887450" y="1331885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99968</xdr:rowOff>
    </xdr:from>
    <xdr:to>
      <xdr:col>76</xdr:col>
      <xdr:colOff>165100</xdr:colOff>
      <xdr:row>83</xdr:row>
      <xdr:rowOff>30118</xdr:rowOff>
    </xdr:to>
    <xdr:sp macro="" textlink="">
      <xdr:nvSpPr>
        <xdr:cNvPr id="561" name="フローチャート: 判断 560">
          <a:extLst>
            <a:ext uri="{FF2B5EF4-FFF2-40B4-BE49-F238E27FC236}">
              <a16:creationId xmlns:a16="http://schemas.microsoft.com/office/drawing/2014/main" id="{527DDF14-BEDE-4079-86CB-47D5B44999BB}"/>
            </a:ext>
          </a:extLst>
        </xdr:cNvPr>
        <xdr:cNvSpPr/>
      </xdr:nvSpPr>
      <xdr:spPr>
        <a:xfrm>
          <a:off x="13096875" y="1339051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111398</xdr:rowOff>
    </xdr:from>
    <xdr:to>
      <xdr:col>72</xdr:col>
      <xdr:colOff>38100</xdr:colOff>
      <xdr:row>82</xdr:row>
      <xdr:rowOff>41548</xdr:rowOff>
    </xdr:to>
    <xdr:sp macro="" textlink="">
      <xdr:nvSpPr>
        <xdr:cNvPr id="562" name="フローチャート: 判断 561">
          <a:extLst>
            <a:ext uri="{FF2B5EF4-FFF2-40B4-BE49-F238E27FC236}">
              <a16:creationId xmlns:a16="http://schemas.microsoft.com/office/drawing/2014/main" id="{BEB50AB4-37B1-49FB-848C-24DD0D9C1005}"/>
            </a:ext>
          </a:extLst>
        </xdr:cNvPr>
        <xdr:cNvSpPr/>
      </xdr:nvSpPr>
      <xdr:spPr>
        <a:xfrm>
          <a:off x="12296775" y="1323684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23223</xdr:rowOff>
    </xdr:from>
    <xdr:to>
      <xdr:col>67</xdr:col>
      <xdr:colOff>101600</xdr:colOff>
      <xdr:row>81</xdr:row>
      <xdr:rowOff>124823</xdr:rowOff>
    </xdr:to>
    <xdr:sp macro="" textlink="">
      <xdr:nvSpPr>
        <xdr:cNvPr id="563" name="フローチャート: 判断 562">
          <a:extLst>
            <a:ext uri="{FF2B5EF4-FFF2-40B4-BE49-F238E27FC236}">
              <a16:creationId xmlns:a16="http://schemas.microsoft.com/office/drawing/2014/main" id="{8E8CC347-CDEA-41B1-90CC-A649B1EFF984}"/>
            </a:ext>
          </a:extLst>
        </xdr:cNvPr>
        <xdr:cNvSpPr/>
      </xdr:nvSpPr>
      <xdr:spPr>
        <a:xfrm>
          <a:off x="11487150" y="131518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0736F96-A1BB-4CA8-A3B8-BC7D9799EF25}"/>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5" name="テキスト ボックス 564">
          <a:extLst>
            <a:ext uri="{FF2B5EF4-FFF2-40B4-BE49-F238E27FC236}">
              <a16:creationId xmlns:a16="http://schemas.microsoft.com/office/drawing/2014/main" id="{33D00FA0-F1DC-4F4D-8C00-080F3B677F8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6" name="テキスト ボックス 565">
          <a:extLst>
            <a:ext uri="{FF2B5EF4-FFF2-40B4-BE49-F238E27FC236}">
              <a16:creationId xmlns:a16="http://schemas.microsoft.com/office/drawing/2014/main" id="{21D45DFC-E625-4D9D-8273-438D169FA3B0}"/>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7" name="テキスト ボックス 566">
          <a:extLst>
            <a:ext uri="{FF2B5EF4-FFF2-40B4-BE49-F238E27FC236}">
              <a16:creationId xmlns:a16="http://schemas.microsoft.com/office/drawing/2014/main" id="{5B2656AB-FDCC-4CA1-B702-F51B30547EDB}"/>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8" name="テキスト ボックス 567">
          <a:extLst>
            <a:ext uri="{FF2B5EF4-FFF2-40B4-BE49-F238E27FC236}">
              <a16:creationId xmlns:a16="http://schemas.microsoft.com/office/drawing/2014/main" id="{B0DA09B1-9D86-41F2-8E5C-D9F0C6D63BF7}"/>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148952</xdr:rowOff>
    </xdr:from>
    <xdr:to>
      <xdr:col>76</xdr:col>
      <xdr:colOff>165100</xdr:colOff>
      <xdr:row>82</xdr:row>
      <xdr:rowOff>79102</xdr:rowOff>
    </xdr:to>
    <xdr:sp macro="" textlink="">
      <xdr:nvSpPr>
        <xdr:cNvPr id="569" name="楕円 568">
          <a:extLst>
            <a:ext uri="{FF2B5EF4-FFF2-40B4-BE49-F238E27FC236}">
              <a16:creationId xmlns:a16="http://schemas.microsoft.com/office/drawing/2014/main" id="{E3382BA2-C205-4B7A-B66F-F276524B6E69}"/>
            </a:ext>
          </a:extLst>
        </xdr:cNvPr>
        <xdr:cNvSpPr/>
      </xdr:nvSpPr>
      <xdr:spPr>
        <a:xfrm>
          <a:off x="13096875" y="13271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114663</xdr:rowOff>
    </xdr:from>
    <xdr:to>
      <xdr:col>72</xdr:col>
      <xdr:colOff>38100</xdr:colOff>
      <xdr:row>82</xdr:row>
      <xdr:rowOff>44813</xdr:rowOff>
    </xdr:to>
    <xdr:sp macro="" textlink="">
      <xdr:nvSpPr>
        <xdr:cNvPr id="570" name="楕円 569">
          <a:extLst>
            <a:ext uri="{FF2B5EF4-FFF2-40B4-BE49-F238E27FC236}">
              <a16:creationId xmlns:a16="http://schemas.microsoft.com/office/drawing/2014/main" id="{EDFB5B4B-D9F5-4255-8401-C0DB8D495C5F}"/>
            </a:ext>
          </a:extLst>
        </xdr:cNvPr>
        <xdr:cNvSpPr/>
      </xdr:nvSpPr>
      <xdr:spPr>
        <a:xfrm>
          <a:off x="12296775" y="132401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165463</xdr:rowOff>
    </xdr:from>
    <xdr:to>
      <xdr:col>76</xdr:col>
      <xdr:colOff>114300</xdr:colOff>
      <xdr:row>82</xdr:row>
      <xdr:rowOff>28302</xdr:rowOff>
    </xdr:to>
    <xdr:cxnSp macro="">
      <xdr:nvCxnSpPr>
        <xdr:cNvPr id="571" name="直線コネクタ 570">
          <a:extLst>
            <a:ext uri="{FF2B5EF4-FFF2-40B4-BE49-F238E27FC236}">
              <a16:creationId xmlns:a16="http://schemas.microsoft.com/office/drawing/2014/main" id="{3D12CF44-6D7E-42EF-AB26-412CCFA50F43}"/>
            </a:ext>
          </a:extLst>
        </xdr:cNvPr>
        <xdr:cNvCxnSpPr/>
      </xdr:nvCxnSpPr>
      <xdr:spPr>
        <a:xfrm>
          <a:off x="12344400" y="13287738"/>
          <a:ext cx="800100" cy="3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152779</xdr:rowOff>
    </xdr:from>
    <xdr:ext cx="405111" cy="259045"/>
    <xdr:sp macro="" textlink="">
      <xdr:nvSpPr>
        <xdr:cNvPr id="572" name="n_1aveValue【児童館】&#10;有形固定資産減価償却率">
          <a:extLst>
            <a:ext uri="{FF2B5EF4-FFF2-40B4-BE49-F238E27FC236}">
              <a16:creationId xmlns:a16="http://schemas.microsoft.com/office/drawing/2014/main" id="{13605523-7F76-432F-9858-83433F7BB26D}"/>
            </a:ext>
          </a:extLst>
        </xdr:cNvPr>
        <xdr:cNvSpPr txBox="1"/>
      </xdr:nvSpPr>
      <xdr:spPr>
        <a:xfrm>
          <a:off x="13745219" y="13116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21245</xdr:rowOff>
    </xdr:from>
    <xdr:ext cx="405111" cy="259045"/>
    <xdr:sp macro="" textlink="">
      <xdr:nvSpPr>
        <xdr:cNvPr id="573" name="n_2aveValue【児童館】&#10;有形固定資産減価償却率">
          <a:extLst>
            <a:ext uri="{FF2B5EF4-FFF2-40B4-BE49-F238E27FC236}">
              <a16:creationId xmlns:a16="http://schemas.microsoft.com/office/drawing/2014/main" id="{C048E544-BA86-4D46-B646-15E09FC57DD9}"/>
            </a:ext>
          </a:extLst>
        </xdr:cNvPr>
        <xdr:cNvSpPr txBox="1"/>
      </xdr:nvSpPr>
      <xdr:spPr>
        <a:xfrm>
          <a:off x="12964169" y="1347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58075</xdr:rowOff>
    </xdr:from>
    <xdr:ext cx="405111" cy="259045"/>
    <xdr:sp macro="" textlink="">
      <xdr:nvSpPr>
        <xdr:cNvPr id="574" name="n_3aveValue【児童館】&#10;有形固定資産減価償却率">
          <a:extLst>
            <a:ext uri="{FF2B5EF4-FFF2-40B4-BE49-F238E27FC236}">
              <a16:creationId xmlns:a16="http://schemas.microsoft.com/office/drawing/2014/main" id="{4137067C-FD58-43E7-BF3F-9D79B1CDAEE6}"/>
            </a:ext>
          </a:extLst>
        </xdr:cNvPr>
        <xdr:cNvSpPr txBox="1"/>
      </xdr:nvSpPr>
      <xdr:spPr>
        <a:xfrm>
          <a:off x="12164069" y="1302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141350</xdr:rowOff>
    </xdr:from>
    <xdr:ext cx="405111" cy="259045"/>
    <xdr:sp macro="" textlink="">
      <xdr:nvSpPr>
        <xdr:cNvPr id="575" name="n_4aveValue【児童館】&#10;有形固定資産減価償却率">
          <a:extLst>
            <a:ext uri="{FF2B5EF4-FFF2-40B4-BE49-F238E27FC236}">
              <a16:creationId xmlns:a16="http://schemas.microsoft.com/office/drawing/2014/main" id="{A2988ED4-5302-4645-8DA5-74AB6FD01702}"/>
            </a:ext>
          </a:extLst>
        </xdr:cNvPr>
        <xdr:cNvSpPr txBox="1"/>
      </xdr:nvSpPr>
      <xdr:spPr>
        <a:xfrm>
          <a:off x="11354444" y="1294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576" name="n_2mainValue【児童館】&#10;有形固定資産減価償却率">
          <a:extLst>
            <a:ext uri="{FF2B5EF4-FFF2-40B4-BE49-F238E27FC236}">
              <a16:creationId xmlns:a16="http://schemas.microsoft.com/office/drawing/2014/main" id="{083B280F-A176-4D6F-8B32-08713DCFE187}"/>
            </a:ext>
          </a:extLst>
        </xdr:cNvPr>
        <xdr:cNvSpPr txBox="1"/>
      </xdr:nvSpPr>
      <xdr:spPr>
        <a:xfrm>
          <a:off x="12964169" y="13059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35940</xdr:rowOff>
    </xdr:from>
    <xdr:ext cx="405111" cy="259045"/>
    <xdr:sp macro="" textlink="">
      <xdr:nvSpPr>
        <xdr:cNvPr id="577" name="n_3mainValue【児童館】&#10;有形固定資産減価償却率">
          <a:extLst>
            <a:ext uri="{FF2B5EF4-FFF2-40B4-BE49-F238E27FC236}">
              <a16:creationId xmlns:a16="http://schemas.microsoft.com/office/drawing/2014/main" id="{2EBE40D9-11B2-4A7C-9C07-629D103BE970}"/>
            </a:ext>
          </a:extLst>
        </xdr:cNvPr>
        <xdr:cNvSpPr txBox="1"/>
      </xdr:nvSpPr>
      <xdr:spPr>
        <a:xfrm>
          <a:off x="12164069" y="1332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92D4CA3C-006D-43B7-AC0D-33549F86922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07E352E9-82A6-44BC-B27F-F8F73047F9E3}"/>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E96DAE30-552F-4451-BE89-3025C8A6E1BF}"/>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0A773FF1-C58B-47BB-929D-F8BF073AD88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9B6529F3-0DC6-4587-B38F-1DA18C1E23BE}"/>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6FB582A5-C433-462F-A5C0-509DC74EA08C}"/>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62C5742E-CEEA-48F7-A5C6-2B8CAEFC223C}"/>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BA828D43-C01B-4278-83B2-C32BEBDEB8BD}"/>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A68A6BA3-333A-48A7-9BB3-72A8ED5F7E0A}"/>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59FBE4C5-39D3-48D4-B2AF-8AC1CABF882A}"/>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6E986092-3A2C-4D8C-83D2-CB9E01A13BCC}"/>
            </a:ext>
          </a:extLst>
        </xdr:cNvPr>
        <xdr:cNvCxnSpPr/>
      </xdr:nvCxnSpPr>
      <xdr:spPr>
        <a:xfrm>
          <a:off x="164592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E9BB3AB5-DE07-421F-8318-1C36024BD7DF}"/>
            </a:ext>
          </a:extLst>
        </xdr:cNvPr>
        <xdr:cNvSpPr txBox="1"/>
      </xdr:nvSpPr>
      <xdr:spPr>
        <a:xfrm>
          <a:off x="160523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94108680-796C-4C41-A34C-E74DC989E8B0}"/>
            </a:ext>
          </a:extLst>
        </xdr:cNvPr>
        <xdr:cNvCxnSpPr/>
      </xdr:nvCxnSpPr>
      <xdr:spPr>
        <a:xfrm>
          <a:off x="164592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B083A872-2BAB-4148-ADE0-85D6AC4A6394}"/>
            </a:ext>
          </a:extLst>
        </xdr:cNvPr>
        <xdr:cNvSpPr txBox="1"/>
      </xdr:nvSpPr>
      <xdr:spPr>
        <a:xfrm>
          <a:off x="16052346"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A0FAF974-89AC-4E04-B58F-942C6C1A0A86}"/>
            </a:ext>
          </a:extLst>
        </xdr:cNvPr>
        <xdr:cNvCxnSpPr/>
      </xdr:nvCxnSpPr>
      <xdr:spPr>
        <a:xfrm>
          <a:off x="164592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BF79B80E-7926-408D-BE76-394AE4135B3F}"/>
            </a:ext>
          </a:extLst>
        </xdr:cNvPr>
        <xdr:cNvSpPr txBox="1"/>
      </xdr:nvSpPr>
      <xdr:spPr>
        <a:xfrm>
          <a:off x="16052346"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1E809454-4657-42D8-B093-DBDA9E52C552}"/>
            </a:ext>
          </a:extLst>
        </xdr:cNvPr>
        <xdr:cNvCxnSpPr/>
      </xdr:nvCxnSpPr>
      <xdr:spPr>
        <a:xfrm>
          <a:off x="164592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48FC4406-1909-435C-82BF-EDA38281FD44}"/>
            </a:ext>
          </a:extLst>
        </xdr:cNvPr>
        <xdr:cNvSpPr txBox="1"/>
      </xdr:nvSpPr>
      <xdr:spPr>
        <a:xfrm>
          <a:off x="16052346"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D44702A7-E50C-427E-9FFC-5EE6F7D08F17}"/>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E90B1E4E-38C5-4A07-AEA9-42559063F066}"/>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児童館】&#10;一人当たり面積グラフ枠">
          <a:extLst>
            <a:ext uri="{FF2B5EF4-FFF2-40B4-BE49-F238E27FC236}">
              <a16:creationId xmlns:a16="http://schemas.microsoft.com/office/drawing/2014/main" id="{84D5AFA2-8D3D-47BD-BF75-84A9C0B769D4}"/>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108965</xdr:rowOff>
    </xdr:from>
    <xdr:to>
      <xdr:col>116</xdr:col>
      <xdr:colOff>62864</xdr:colOff>
      <xdr:row>85</xdr:row>
      <xdr:rowOff>72389</xdr:rowOff>
    </xdr:to>
    <xdr:cxnSp macro="">
      <xdr:nvCxnSpPr>
        <xdr:cNvPr id="599" name="直線コネクタ 598">
          <a:extLst>
            <a:ext uri="{FF2B5EF4-FFF2-40B4-BE49-F238E27FC236}">
              <a16:creationId xmlns:a16="http://schemas.microsoft.com/office/drawing/2014/main" id="{1A8E7307-C5E7-41E4-86F9-76ABDC54BB16}"/>
            </a:ext>
          </a:extLst>
        </xdr:cNvPr>
        <xdr:cNvCxnSpPr/>
      </xdr:nvCxnSpPr>
      <xdr:spPr>
        <a:xfrm flipV="1">
          <a:off x="19954239" y="12745465"/>
          <a:ext cx="0" cy="1096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76216</xdr:rowOff>
    </xdr:from>
    <xdr:ext cx="469744" cy="259045"/>
    <xdr:sp macro="" textlink="">
      <xdr:nvSpPr>
        <xdr:cNvPr id="600" name="【児童館】&#10;一人当たり面積最小値テキスト">
          <a:extLst>
            <a:ext uri="{FF2B5EF4-FFF2-40B4-BE49-F238E27FC236}">
              <a16:creationId xmlns:a16="http://schemas.microsoft.com/office/drawing/2014/main" id="{B1B987C4-DF1C-4371-BF15-5AC1EA0DCD6A}"/>
            </a:ext>
          </a:extLst>
        </xdr:cNvPr>
        <xdr:cNvSpPr txBox="1"/>
      </xdr:nvSpPr>
      <xdr:spPr>
        <a:xfrm>
          <a:off x="19992975" y="13849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72389</xdr:rowOff>
    </xdr:from>
    <xdr:to>
      <xdr:col>116</xdr:col>
      <xdr:colOff>152400</xdr:colOff>
      <xdr:row>85</xdr:row>
      <xdr:rowOff>72389</xdr:rowOff>
    </xdr:to>
    <xdr:cxnSp macro="">
      <xdr:nvCxnSpPr>
        <xdr:cNvPr id="601" name="直線コネクタ 600">
          <a:extLst>
            <a:ext uri="{FF2B5EF4-FFF2-40B4-BE49-F238E27FC236}">
              <a16:creationId xmlns:a16="http://schemas.microsoft.com/office/drawing/2014/main" id="{A30A7D08-3AD9-4132-9B5F-BDB2F5562F5E}"/>
            </a:ext>
          </a:extLst>
        </xdr:cNvPr>
        <xdr:cNvCxnSpPr/>
      </xdr:nvCxnSpPr>
      <xdr:spPr>
        <a:xfrm>
          <a:off x="19878675" y="138423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55642</xdr:rowOff>
    </xdr:from>
    <xdr:ext cx="469744" cy="259045"/>
    <xdr:sp macro="" textlink="">
      <xdr:nvSpPr>
        <xdr:cNvPr id="602" name="【児童館】&#10;一人当たり面積最大値テキスト">
          <a:extLst>
            <a:ext uri="{FF2B5EF4-FFF2-40B4-BE49-F238E27FC236}">
              <a16:creationId xmlns:a16="http://schemas.microsoft.com/office/drawing/2014/main" id="{785EAD1C-0F04-49EE-8CA1-BCAD056A3FBE}"/>
            </a:ext>
          </a:extLst>
        </xdr:cNvPr>
        <xdr:cNvSpPr txBox="1"/>
      </xdr:nvSpPr>
      <xdr:spPr>
        <a:xfrm>
          <a:off x="19992975" y="1253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108965</xdr:rowOff>
    </xdr:from>
    <xdr:to>
      <xdr:col>116</xdr:col>
      <xdr:colOff>152400</xdr:colOff>
      <xdr:row>78</xdr:row>
      <xdr:rowOff>108965</xdr:rowOff>
    </xdr:to>
    <xdr:cxnSp macro="">
      <xdr:nvCxnSpPr>
        <xdr:cNvPr id="603" name="直線コネクタ 602">
          <a:extLst>
            <a:ext uri="{FF2B5EF4-FFF2-40B4-BE49-F238E27FC236}">
              <a16:creationId xmlns:a16="http://schemas.microsoft.com/office/drawing/2014/main" id="{E3FCC311-4495-4EF5-9F2D-1E0E5D0EDFD9}"/>
            </a:ext>
          </a:extLst>
        </xdr:cNvPr>
        <xdr:cNvCxnSpPr/>
      </xdr:nvCxnSpPr>
      <xdr:spPr>
        <a:xfrm>
          <a:off x="19878675" y="127454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130319</xdr:rowOff>
    </xdr:from>
    <xdr:ext cx="469744" cy="259045"/>
    <xdr:sp macro="" textlink="">
      <xdr:nvSpPr>
        <xdr:cNvPr id="604" name="【児童館】&#10;一人当たり面積平均値テキスト">
          <a:extLst>
            <a:ext uri="{FF2B5EF4-FFF2-40B4-BE49-F238E27FC236}">
              <a16:creationId xmlns:a16="http://schemas.microsoft.com/office/drawing/2014/main" id="{4A03E6CF-78D2-4DB7-AC48-9FE9AA0902E7}"/>
            </a:ext>
          </a:extLst>
        </xdr:cNvPr>
        <xdr:cNvSpPr txBox="1"/>
      </xdr:nvSpPr>
      <xdr:spPr>
        <a:xfrm>
          <a:off x="19992975" y="135796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151892</xdr:rowOff>
    </xdr:from>
    <xdr:to>
      <xdr:col>116</xdr:col>
      <xdr:colOff>114300</xdr:colOff>
      <xdr:row>84</xdr:row>
      <xdr:rowOff>82042</xdr:rowOff>
    </xdr:to>
    <xdr:sp macro="" textlink="">
      <xdr:nvSpPr>
        <xdr:cNvPr id="605" name="フローチャート: 判断 604">
          <a:extLst>
            <a:ext uri="{FF2B5EF4-FFF2-40B4-BE49-F238E27FC236}">
              <a16:creationId xmlns:a16="http://schemas.microsoft.com/office/drawing/2014/main" id="{782BFB69-E065-4551-8506-D26FB94BFF99}"/>
            </a:ext>
          </a:extLst>
        </xdr:cNvPr>
        <xdr:cNvSpPr/>
      </xdr:nvSpPr>
      <xdr:spPr>
        <a:xfrm>
          <a:off x="19897725" y="1360119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12446</xdr:rowOff>
    </xdr:from>
    <xdr:to>
      <xdr:col>112</xdr:col>
      <xdr:colOff>38100</xdr:colOff>
      <xdr:row>84</xdr:row>
      <xdr:rowOff>114046</xdr:rowOff>
    </xdr:to>
    <xdr:sp macro="" textlink="">
      <xdr:nvSpPr>
        <xdr:cNvPr id="606" name="フローチャート: 判断 605">
          <a:extLst>
            <a:ext uri="{FF2B5EF4-FFF2-40B4-BE49-F238E27FC236}">
              <a16:creationId xmlns:a16="http://schemas.microsoft.com/office/drawing/2014/main" id="{23D66E42-B3B9-49BB-91FD-FFF4A408DAA4}"/>
            </a:ext>
          </a:extLst>
        </xdr:cNvPr>
        <xdr:cNvSpPr/>
      </xdr:nvSpPr>
      <xdr:spPr>
        <a:xfrm>
          <a:off x="19154775" y="1362049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21589</xdr:rowOff>
    </xdr:from>
    <xdr:to>
      <xdr:col>107</xdr:col>
      <xdr:colOff>101600</xdr:colOff>
      <xdr:row>84</xdr:row>
      <xdr:rowOff>123189</xdr:rowOff>
    </xdr:to>
    <xdr:sp macro="" textlink="">
      <xdr:nvSpPr>
        <xdr:cNvPr id="607" name="フローチャート: 判断 606">
          <a:extLst>
            <a:ext uri="{FF2B5EF4-FFF2-40B4-BE49-F238E27FC236}">
              <a16:creationId xmlns:a16="http://schemas.microsoft.com/office/drawing/2014/main" id="{4AE24811-0D33-43A0-984B-2B40A66F4375}"/>
            </a:ext>
          </a:extLst>
        </xdr:cNvPr>
        <xdr:cNvSpPr/>
      </xdr:nvSpPr>
      <xdr:spPr>
        <a:xfrm>
          <a:off x="18345150" y="136328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115315</xdr:rowOff>
    </xdr:from>
    <xdr:to>
      <xdr:col>102</xdr:col>
      <xdr:colOff>165100</xdr:colOff>
      <xdr:row>84</xdr:row>
      <xdr:rowOff>45465</xdr:rowOff>
    </xdr:to>
    <xdr:sp macro="" textlink="">
      <xdr:nvSpPr>
        <xdr:cNvPr id="608" name="フローチャート: 判断 607">
          <a:extLst>
            <a:ext uri="{FF2B5EF4-FFF2-40B4-BE49-F238E27FC236}">
              <a16:creationId xmlns:a16="http://schemas.microsoft.com/office/drawing/2014/main" id="{EB0670A0-B79E-4CE3-90EE-807F425D45E3}"/>
            </a:ext>
          </a:extLst>
        </xdr:cNvPr>
        <xdr:cNvSpPr/>
      </xdr:nvSpPr>
      <xdr:spPr>
        <a:xfrm>
          <a:off x="17554575" y="135646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83313</xdr:rowOff>
    </xdr:from>
    <xdr:to>
      <xdr:col>98</xdr:col>
      <xdr:colOff>38100</xdr:colOff>
      <xdr:row>84</xdr:row>
      <xdr:rowOff>13463</xdr:rowOff>
    </xdr:to>
    <xdr:sp macro="" textlink="">
      <xdr:nvSpPr>
        <xdr:cNvPr id="609" name="フローチャート: 判断 608">
          <a:extLst>
            <a:ext uri="{FF2B5EF4-FFF2-40B4-BE49-F238E27FC236}">
              <a16:creationId xmlns:a16="http://schemas.microsoft.com/office/drawing/2014/main" id="{BA4696C5-0B8E-4356-8785-AEA1C91BDE1A}"/>
            </a:ext>
          </a:extLst>
        </xdr:cNvPr>
        <xdr:cNvSpPr/>
      </xdr:nvSpPr>
      <xdr:spPr>
        <a:xfrm>
          <a:off x="16754475" y="135357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47721526-23F3-40A7-8754-3C3B246DAF29}"/>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C186C64B-B339-4F72-8AB8-64343F91D8E6}"/>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1A360401-67D1-4AF4-B53B-AD9575EB3CAA}"/>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29DD5FAD-D857-491F-B172-0232B693DEDD}"/>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30FD44B5-4423-4479-804F-6ED67BD1C9BA}"/>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28448</xdr:rowOff>
    </xdr:from>
    <xdr:to>
      <xdr:col>107</xdr:col>
      <xdr:colOff>101600</xdr:colOff>
      <xdr:row>83</xdr:row>
      <xdr:rowOff>130048</xdr:rowOff>
    </xdr:to>
    <xdr:sp macro="" textlink="">
      <xdr:nvSpPr>
        <xdr:cNvPr id="615" name="楕円 614">
          <a:extLst>
            <a:ext uri="{FF2B5EF4-FFF2-40B4-BE49-F238E27FC236}">
              <a16:creationId xmlns:a16="http://schemas.microsoft.com/office/drawing/2014/main" id="{5926103D-060C-49A6-8493-E67F9E23C701}"/>
            </a:ext>
          </a:extLst>
        </xdr:cNvPr>
        <xdr:cNvSpPr/>
      </xdr:nvSpPr>
      <xdr:spPr>
        <a:xfrm>
          <a:off x="18345150" y="1348092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616" name="楕円 615">
          <a:extLst>
            <a:ext uri="{FF2B5EF4-FFF2-40B4-BE49-F238E27FC236}">
              <a16:creationId xmlns:a16="http://schemas.microsoft.com/office/drawing/2014/main" id="{FFC860DD-A620-4FCE-95A6-856B0F9CB2EF}"/>
            </a:ext>
          </a:extLst>
        </xdr:cNvPr>
        <xdr:cNvSpPr/>
      </xdr:nvSpPr>
      <xdr:spPr>
        <a:xfrm>
          <a:off x="17554575" y="13496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79248</xdr:rowOff>
    </xdr:from>
    <xdr:to>
      <xdr:col>107</xdr:col>
      <xdr:colOff>50800</xdr:colOff>
      <xdr:row>83</xdr:row>
      <xdr:rowOff>95250</xdr:rowOff>
    </xdr:to>
    <xdr:cxnSp macro="">
      <xdr:nvCxnSpPr>
        <xdr:cNvPr id="617" name="直線コネクタ 616">
          <a:extLst>
            <a:ext uri="{FF2B5EF4-FFF2-40B4-BE49-F238E27FC236}">
              <a16:creationId xmlns:a16="http://schemas.microsoft.com/office/drawing/2014/main" id="{F1ACF642-B281-49CA-857A-7EF80BC5B63D}"/>
            </a:ext>
          </a:extLst>
        </xdr:cNvPr>
        <xdr:cNvCxnSpPr/>
      </xdr:nvCxnSpPr>
      <xdr:spPr>
        <a:xfrm flipV="1">
          <a:off x="17602200" y="13528548"/>
          <a:ext cx="79057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130573</xdr:rowOff>
    </xdr:from>
    <xdr:ext cx="469744" cy="259045"/>
    <xdr:sp macro="" textlink="">
      <xdr:nvSpPr>
        <xdr:cNvPr id="618" name="n_1aveValue【児童館】&#10;一人当たり面積">
          <a:extLst>
            <a:ext uri="{FF2B5EF4-FFF2-40B4-BE49-F238E27FC236}">
              <a16:creationId xmlns:a16="http://schemas.microsoft.com/office/drawing/2014/main" id="{AA968FA3-A2D9-4E36-9FE6-9C7CCB809539}"/>
            </a:ext>
          </a:extLst>
        </xdr:cNvPr>
        <xdr:cNvSpPr txBox="1"/>
      </xdr:nvSpPr>
      <xdr:spPr>
        <a:xfrm>
          <a:off x="18983402" y="1341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114316</xdr:rowOff>
    </xdr:from>
    <xdr:ext cx="469744" cy="259045"/>
    <xdr:sp macro="" textlink="">
      <xdr:nvSpPr>
        <xdr:cNvPr id="619" name="n_2aveValue【児童館】&#10;一人当たり面積">
          <a:extLst>
            <a:ext uri="{FF2B5EF4-FFF2-40B4-BE49-F238E27FC236}">
              <a16:creationId xmlns:a16="http://schemas.microsoft.com/office/drawing/2014/main" id="{D1AF5A1E-FF80-45D9-9421-F9A525C766F7}"/>
            </a:ext>
          </a:extLst>
        </xdr:cNvPr>
        <xdr:cNvSpPr txBox="1"/>
      </xdr:nvSpPr>
      <xdr:spPr>
        <a:xfrm>
          <a:off x="18183302" y="1372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36592</xdr:rowOff>
    </xdr:from>
    <xdr:ext cx="469744" cy="259045"/>
    <xdr:sp macro="" textlink="">
      <xdr:nvSpPr>
        <xdr:cNvPr id="620" name="n_3aveValue【児童館】&#10;一人当たり面積">
          <a:extLst>
            <a:ext uri="{FF2B5EF4-FFF2-40B4-BE49-F238E27FC236}">
              <a16:creationId xmlns:a16="http://schemas.microsoft.com/office/drawing/2014/main" id="{43B7F20B-DAD6-4425-999D-D8C744D74C17}"/>
            </a:ext>
          </a:extLst>
        </xdr:cNvPr>
        <xdr:cNvSpPr txBox="1"/>
      </xdr:nvSpPr>
      <xdr:spPr>
        <a:xfrm>
          <a:off x="17383202" y="1364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29990</xdr:rowOff>
    </xdr:from>
    <xdr:ext cx="469744" cy="259045"/>
    <xdr:sp macro="" textlink="">
      <xdr:nvSpPr>
        <xdr:cNvPr id="621" name="n_4aveValue【児童館】&#10;一人当たり面積">
          <a:extLst>
            <a:ext uri="{FF2B5EF4-FFF2-40B4-BE49-F238E27FC236}">
              <a16:creationId xmlns:a16="http://schemas.microsoft.com/office/drawing/2014/main" id="{F0A033F0-8027-465F-9F48-D4883D9E90A3}"/>
            </a:ext>
          </a:extLst>
        </xdr:cNvPr>
        <xdr:cNvSpPr txBox="1"/>
      </xdr:nvSpPr>
      <xdr:spPr>
        <a:xfrm>
          <a:off x="16592627" y="13314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146575</xdr:rowOff>
    </xdr:from>
    <xdr:ext cx="469744" cy="259045"/>
    <xdr:sp macro="" textlink="">
      <xdr:nvSpPr>
        <xdr:cNvPr id="622" name="n_2mainValue【児童館】&#10;一人当たり面積">
          <a:extLst>
            <a:ext uri="{FF2B5EF4-FFF2-40B4-BE49-F238E27FC236}">
              <a16:creationId xmlns:a16="http://schemas.microsoft.com/office/drawing/2014/main" id="{AB659D45-296D-42CB-8AEA-72047CB66D11}"/>
            </a:ext>
          </a:extLst>
        </xdr:cNvPr>
        <xdr:cNvSpPr txBox="1"/>
      </xdr:nvSpPr>
      <xdr:spPr>
        <a:xfrm>
          <a:off x="18183302" y="1326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623" name="n_3mainValue【児童館】&#10;一人当たり面積">
          <a:extLst>
            <a:ext uri="{FF2B5EF4-FFF2-40B4-BE49-F238E27FC236}">
              <a16:creationId xmlns:a16="http://schemas.microsoft.com/office/drawing/2014/main" id="{1CA9EF6C-6B15-4D45-AAC9-CDDFE4B4613A}"/>
            </a:ext>
          </a:extLst>
        </xdr:cNvPr>
        <xdr:cNvSpPr txBox="1"/>
      </xdr:nvSpPr>
      <xdr:spPr>
        <a:xfrm>
          <a:off x="17383202" y="132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4" name="正方形/長方形 623">
          <a:extLst>
            <a:ext uri="{FF2B5EF4-FFF2-40B4-BE49-F238E27FC236}">
              <a16:creationId xmlns:a16="http://schemas.microsoft.com/office/drawing/2014/main" id="{432FBBA8-8DCB-48BC-9450-9FC8B3B9C8D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5" name="正方形/長方形 624">
          <a:extLst>
            <a:ext uri="{FF2B5EF4-FFF2-40B4-BE49-F238E27FC236}">
              <a16:creationId xmlns:a16="http://schemas.microsoft.com/office/drawing/2014/main" id="{3357F7BD-2EBF-4133-94D8-1962AF678F0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6" name="正方形/長方形 625">
          <a:extLst>
            <a:ext uri="{FF2B5EF4-FFF2-40B4-BE49-F238E27FC236}">
              <a16:creationId xmlns:a16="http://schemas.microsoft.com/office/drawing/2014/main" id="{7228EB81-8687-4F16-9C4F-7516607E0354}"/>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7" name="正方形/長方形 626">
          <a:extLst>
            <a:ext uri="{FF2B5EF4-FFF2-40B4-BE49-F238E27FC236}">
              <a16:creationId xmlns:a16="http://schemas.microsoft.com/office/drawing/2014/main" id="{840B1DF8-6C8A-4E83-9EA7-25C150F1ECAE}"/>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8" name="正方形/長方形 627">
          <a:extLst>
            <a:ext uri="{FF2B5EF4-FFF2-40B4-BE49-F238E27FC236}">
              <a16:creationId xmlns:a16="http://schemas.microsoft.com/office/drawing/2014/main" id="{32F0F34F-C3A5-44AA-94AE-CEC08804A2BD}"/>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9" name="正方形/長方形 628">
          <a:extLst>
            <a:ext uri="{FF2B5EF4-FFF2-40B4-BE49-F238E27FC236}">
              <a16:creationId xmlns:a16="http://schemas.microsoft.com/office/drawing/2014/main" id="{E276C648-495A-4690-B061-8AC04015B18B}"/>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0" name="正方形/長方形 629">
          <a:extLst>
            <a:ext uri="{FF2B5EF4-FFF2-40B4-BE49-F238E27FC236}">
              <a16:creationId xmlns:a16="http://schemas.microsoft.com/office/drawing/2014/main" id="{B52564FE-30DA-46A9-8AD5-9A7B1A0BA5D1}"/>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正方形/長方形 630">
          <a:extLst>
            <a:ext uri="{FF2B5EF4-FFF2-40B4-BE49-F238E27FC236}">
              <a16:creationId xmlns:a16="http://schemas.microsoft.com/office/drawing/2014/main" id="{61F5A287-E0CF-4BC4-877E-11532F88093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2" name="テキスト ボックス 631">
          <a:extLst>
            <a:ext uri="{FF2B5EF4-FFF2-40B4-BE49-F238E27FC236}">
              <a16:creationId xmlns:a16="http://schemas.microsoft.com/office/drawing/2014/main" id="{25120525-A782-4165-983D-A1E9C99A83BF}"/>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3" name="直線コネクタ 632">
          <a:extLst>
            <a:ext uri="{FF2B5EF4-FFF2-40B4-BE49-F238E27FC236}">
              <a16:creationId xmlns:a16="http://schemas.microsoft.com/office/drawing/2014/main" id="{AABF73F6-9221-48C0-8602-D615EE224CD3}"/>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4" name="テキスト ボックス 633">
          <a:extLst>
            <a:ext uri="{FF2B5EF4-FFF2-40B4-BE49-F238E27FC236}">
              <a16:creationId xmlns:a16="http://schemas.microsoft.com/office/drawing/2014/main" id="{492282E6-1161-46C6-8647-BB8928EF4CCB}"/>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5" name="直線コネクタ 634">
          <a:extLst>
            <a:ext uri="{FF2B5EF4-FFF2-40B4-BE49-F238E27FC236}">
              <a16:creationId xmlns:a16="http://schemas.microsoft.com/office/drawing/2014/main" id="{DD305063-D2B0-4432-9C45-F30BDDC2D4D3}"/>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6" name="テキスト ボックス 635">
          <a:extLst>
            <a:ext uri="{FF2B5EF4-FFF2-40B4-BE49-F238E27FC236}">
              <a16:creationId xmlns:a16="http://schemas.microsoft.com/office/drawing/2014/main" id="{2F3CD722-B49A-4B4B-A250-1F406E48FE9F}"/>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7" name="直線コネクタ 636">
          <a:extLst>
            <a:ext uri="{FF2B5EF4-FFF2-40B4-BE49-F238E27FC236}">
              <a16:creationId xmlns:a16="http://schemas.microsoft.com/office/drawing/2014/main" id="{CF23DB36-C7B4-4876-B2AE-DF42234CC487}"/>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8" name="テキスト ボックス 637">
          <a:extLst>
            <a:ext uri="{FF2B5EF4-FFF2-40B4-BE49-F238E27FC236}">
              <a16:creationId xmlns:a16="http://schemas.microsoft.com/office/drawing/2014/main" id="{C23974D6-F8E2-4738-B2BD-BE34029A832E}"/>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9" name="直線コネクタ 638">
          <a:extLst>
            <a:ext uri="{FF2B5EF4-FFF2-40B4-BE49-F238E27FC236}">
              <a16:creationId xmlns:a16="http://schemas.microsoft.com/office/drawing/2014/main" id="{75B34B69-B647-498B-8FB4-FA776F8DAEB5}"/>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0" name="テキスト ボックス 639">
          <a:extLst>
            <a:ext uri="{FF2B5EF4-FFF2-40B4-BE49-F238E27FC236}">
              <a16:creationId xmlns:a16="http://schemas.microsoft.com/office/drawing/2014/main" id="{E784E37E-6890-4646-A7BC-70B41160058B}"/>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1" name="直線コネクタ 640">
          <a:extLst>
            <a:ext uri="{FF2B5EF4-FFF2-40B4-BE49-F238E27FC236}">
              <a16:creationId xmlns:a16="http://schemas.microsoft.com/office/drawing/2014/main" id="{96BB2474-C434-4840-9293-67E1BEEEA73B}"/>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2" name="テキスト ボックス 641">
          <a:extLst>
            <a:ext uri="{FF2B5EF4-FFF2-40B4-BE49-F238E27FC236}">
              <a16:creationId xmlns:a16="http://schemas.microsoft.com/office/drawing/2014/main" id="{21CCE1F8-8293-4223-AD74-45E32DB3EB01}"/>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3" name="直線コネクタ 642">
          <a:extLst>
            <a:ext uri="{FF2B5EF4-FFF2-40B4-BE49-F238E27FC236}">
              <a16:creationId xmlns:a16="http://schemas.microsoft.com/office/drawing/2014/main" id="{F17E2D06-91AC-4928-A401-65BEE9628A57}"/>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4" name="テキスト ボックス 643">
          <a:extLst>
            <a:ext uri="{FF2B5EF4-FFF2-40B4-BE49-F238E27FC236}">
              <a16:creationId xmlns:a16="http://schemas.microsoft.com/office/drawing/2014/main" id="{987C7545-3C03-46AD-BFAC-80072E151169}"/>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5" name="直線コネクタ 644">
          <a:extLst>
            <a:ext uri="{FF2B5EF4-FFF2-40B4-BE49-F238E27FC236}">
              <a16:creationId xmlns:a16="http://schemas.microsoft.com/office/drawing/2014/main" id="{436BF5EE-EE0E-4CCA-A8E1-C59EB9F2EA27}"/>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6" name="テキスト ボックス 645">
          <a:extLst>
            <a:ext uri="{FF2B5EF4-FFF2-40B4-BE49-F238E27FC236}">
              <a16:creationId xmlns:a16="http://schemas.microsoft.com/office/drawing/2014/main" id="{1E2C01FD-78C6-4958-8200-6B9ED587E6A3}"/>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7" name="直線コネクタ 646">
          <a:extLst>
            <a:ext uri="{FF2B5EF4-FFF2-40B4-BE49-F238E27FC236}">
              <a16:creationId xmlns:a16="http://schemas.microsoft.com/office/drawing/2014/main" id="{D16AF97D-AD89-401E-A345-03E7D9A466D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公民館】&#10;有形固定資産減価償却率グラフ枠">
          <a:extLst>
            <a:ext uri="{FF2B5EF4-FFF2-40B4-BE49-F238E27FC236}">
              <a16:creationId xmlns:a16="http://schemas.microsoft.com/office/drawing/2014/main" id="{2B9EFF9E-EDC8-43A9-B559-080847B62DE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649" name="直線コネクタ 648">
          <a:extLst>
            <a:ext uri="{FF2B5EF4-FFF2-40B4-BE49-F238E27FC236}">
              <a16:creationId xmlns:a16="http://schemas.microsoft.com/office/drawing/2014/main" id="{EEF457AB-906A-45C3-A7C6-CD9CEE1E9B05}"/>
            </a:ext>
          </a:extLst>
        </xdr:cNvPr>
        <xdr:cNvCxnSpPr/>
      </xdr:nvCxnSpPr>
      <xdr:spPr>
        <a:xfrm flipV="1">
          <a:off x="14696439" y="16354244"/>
          <a:ext cx="0" cy="1511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50" name="【公民館】&#10;有形固定資産減価償却率最小値テキスト">
          <a:extLst>
            <a:ext uri="{FF2B5EF4-FFF2-40B4-BE49-F238E27FC236}">
              <a16:creationId xmlns:a16="http://schemas.microsoft.com/office/drawing/2014/main" id="{2E49FE89-3B1E-4640-807C-9E00A31F9EDC}"/>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51" name="直線コネクタ 650">
          <a:extLst>
            <a:ext uri="{FF2B5EF4-FFF2-40B4-BE49-F238E27FC236}">
              <a16:creationId xmlns:a16="http://schemas.microsoft.com/office/drawing/2014/main" id="{2F4DD8B0-3E14-47C8-83CE-FC98DD1A8989}"/>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652" name="【公民館】&#10;有形固定資産減価償却率最大値テキスト">
          <a:extLst>
            <a:ext uri="{FF2B5EF4-FFF2-40B4-BE49-F238E27FC236}">
              <a16:creationId xmlns:a16="http://schemas.microsoft.com/office/drawing/2014/main" id="{18546711-7997-46EC-8791-5475FE2317DA}"/>
            </a:ext>
          </a:extLst>
        </xdr:cNvPr>
        <xdr:cNvSpPr txBox="1"/>
      </xdr:nvSpPr>
      <xdr:spPr>
        <a:xfrm>
          <a:off x="14735175" y="16132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653" name="直線コネクタ 652">
          <a:extLst>
            <a:ext uri="{FF2B5EF4-FFF2-40B4-BE49-F238E27FC236}">
              <a16:creationId xmlns:a16="http://schemas.microsoft.com/office/drawing/2014/main" id="{E818F508-05A3-4E0C-9DB2-81F69513946B}"/>
            </a:ext>
          </a:extLst>
        </xdr:cNvPr>
        <xdr:cNvCxnSpPr/>
      </xdr:nvCxnSpPr>
      <xdr:spPr>
        <a:xfrm>
          <a:off x="14611350" y="1635424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654" name="【公民館】&#10;有形固定資産減価償却率平均値テキスト">
          <a:extLst>
            <a:ext uri="{FF2B5EF4-FFF2-40B4-BE49-F238E27FC236}">
              <a16:creationId xmlns:a16="http://schemas.microsoft.com/office/drawing/2014/main" id="{21619D44-E4F7-453C-962F-6E65BA39D540}"/>
            </a:ext>
          </a:extLst>
        </xdr:cNvPr>
        <xdr:cNvSpPr txBox="1"/>
      </xdr:nvSpPr>
      <xdr:spPr>
        <a:xfrm>
          <a:off x="14735175" y="171717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655" name="フローチャート: 判断 654">
          <a:extLst>
            <a:ext uri="{FF2B5EF4-FFF2-40B4-BE49-F238E27FC236}">
              <a16:creationId xmlns:a16="http://schemas.microsoft.com/office/drawing/2014/main" id="{08843430-98DF-4A32-9789-5F35693AB206}"/>
            </a:ext>
          </a:extLst>
        </xdr:cNvPr>
        <xdr:cNvSpPr/>
      </xdr:nvSpPr>
      <xdr:spPr>
        <a:xfrm>
          <a:off x="14649450" y="1719335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656" name="フローチャート: 判断 655">
          <a:extLst>
            <a:ext uri="{FF2B5EF4-FFF2-40B4-BE49-F238E27FC236}">
              <a16:creationId xmlns:a16="http://schemas.microsoft.com/office/drawing/2014/main" id="{16E70481-839D-4693-B725-E79F3367B839}"/>
            </a:ext>
          </a:extLst>
        </xdr:cNvPr>
        <xdr:cNvSpPr/>
      </xdr:nvSpPr>
      <xdr:spPr>
        <a:xfrm>
          <a:off x="13887450" y="1729776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57" name="フローチャート: 判断 656">
          <a:extLst>
            <a:ext uri="{FF2B5EF4-FFF2-40B4-BE49-F238E27FC236}">
              <a16:creationId xmlns:a16="http://schemas.microsoft.com/office/drawing/2014/main" id="{04B13024-130F-452F-977F-C141C88A7023}"/>
            </a:ext>
          </a:extLst>
        </xdr:cNvPr>
        <xdr:cNvSpPr/>
      </xdr:nvSpPr>
      <xdr:spPr>
        <a:xfrm>
          <a:off x="13096875" y="1728787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658" name="フローチャート: 判断 657">
          <a:extLst>
            <a:ext uri="{FF2B5EF4-FFF2-40B4-BE49-F238E27FC236}">
              <a16:creationId xmlns:a16="http://schemas.microsoft.com/office/drawing/2014/main" id="{78AF9273-E87F-4C66-8A3F-83AB02F1203C}"/>
            </a:ext>
          </a:extLst>
        </xdr:cNvPr>
        <xdr:cNvSpPr/>
      </xdr:nvSpPr>
      <xdr:spPr>
        <a:xfrm>
          <a:off x="12296775" y="1733695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659" name="フローチャート: 判断 658">
          <a:extLst>
            <a:ext uri="{FF2B5EF4-FFF2-40B4-BE49-F238E27FC236}">
              <a16:creationId xmlns:a16="http://schemas.microsoft.com/office/drawing/2014/main" id="{E50D2911-C23D-4FB8-8828-83053DA88838}"/>
            </a:ext>
          </a:extLst>
        </xdr:cNvPr>
        <xdr:cNvSpPr/>
      </xdr:nvSpPr>
      <xdr:spPr>
        <a:xfrm>
          <a:off x="11487150" y="172325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id="{A3313013-07AB-45F7-8B2C-26DC54D5D37B}"/>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1" name="テキスト ボックス 660">
          <a:extLst>
            <a:ext uri="{FF2B5EF4-FFF2-40B4-BE49-F238E27FC236}">
              <a16:creationId xmlns:a16="http://schemas.microsoft.com/office/drawing/2014/main" id="{525FC12B-CD08-422A-8E76-BA373F0C38AD}"/>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2" name="テキスト ボックス 661">
          <a:extLst>
            <a:ext uri="{FF2B5EF4-FFF2-40B4-BE49-F238E27FC236}">
              <a16:creationId xmlns:a16="http://schemas.microsoft.com/office/drawing/2014/main" id="{AE91F8E4-A103-4F78-8E26-49FA18CDD9E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3" name="テキスト ボックス 662">
          <a:extLst>
            <a:ext uri="{FF2B5EF4-FFF2-40B4-BE49-F238E27FC236}">
              <a16:creationId xmlns:a16="http://schemas.microsoft.com/office/drawing/2014/main" id="{754837C2-BC60-44F8-8E29-542B7FDDD165}"/>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4" name="テキスト ボックス 663">
          <a:extLst>
            <a:ext uri="{FF2B5EF4-FFF2-40B4-BE49-F238E27FC236}">
              <a16:creationId xmlns:a16="http://schemas.microsoft.com/office/drawing/2014/main" id="{D8A99793-6F88-4F76-97E0-07AD969A898D}"/>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61323</xdr:rowOff>
    </xdr:from>
    <xdr:to>
      <xdr:col>76</xdr:col>
      <xdr:colOff>165100</xdr:colOff>
      <xdr:row>105</xdr:row>
      <xdr:rowOff>162923</xdr:rowOff>
    </xdr:to>
    <xdr:sp macro="" textlink="">
      <xdr:nvSpPr>
        <xdr:cNvPr id="665" name="楕円 664">
          <a:extLst>
            <a:ext uri="{FF2B5EF4-FFF2-40B4-BE49-F238E27FC236}">
              <a16:creationId xmlns:a16="http://schemas.microsoft.com/office/drawing/2014/main" id="{A55565D8-2D5C-4F92-AB9E-6BBE49C234B1}"/>
            </a:ext>
          </a:extLst>
        </xdr:cNvPr>
        <xdr:cNvSpPr/>
      </xdr:nvSpPr>
      <xdr:spPr>
        <a:xfrm>
          <a:off x="13096875" y="172094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66" name="楕円 665">
          <a:extLst>
            <a:ext uri="{FF2B5EF4-FFF2-40B4-BE49-F238E27FC236}">
              <a16:creationId xmlns:a16="http://schemas.microsoft.com/office/drawing/2014/main" id="{39FF5C61-E5BF-4820-9048-21DEE0917D7A}"/>
            </a:ext>
          </a:extLst>
        </xdr:cNvPr>
        <xdr:cNvSpPr/>
      </xdr:nvSpPr>
      <xdr:spPr>
        <a:xfrm>
          <a:off x="12296775" y="1713783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46808</xdr:rowOff>
    </xdr:from>
    <xdr:to>
      <xdr:col>76</xdr:col>
      <xdr:colOff>114300</xdr:colOff>
      <xdr:row>105</xdr:row>
      <xdr:rowOff>112123</xdr:rowOff>
    </xdr:to>
    <xdr:cxnSp macro="">
      <xdr:nvCxnSpPr>
        <xdr:cNvPr id="667" name="直線コネクタ 666">
          <a:extLst>
            <a:ext uri="{FF2B5EF4-FFF2-40B4-BE49-F238E27FC236}">
              <a16:creationId xmlns:a16="http://schemas.microsoft.com/office/drawing/2014/main" id="{E604DAF5-7139-487C-9482-4A757A9E9CF5}"/>
            </a:ext>
          </a:extLst>
        </xdr:cNvPr>
        <xdr:cNvCxnSpPr/>
      </xdr:nvCxnSpPr>
      <xdr:spPr>
        <a:xfrm>
          <a:off x="12344400" y="17194983"/>
          <a:ext cx="800100" cy="62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99440</xdr:rowOff>
    </xdr:from>
    <xdr:ext cx="405111" cy="259045"/>
    <xdr:sp macro="" textlink="">
      <xdr:nvSpPr>
        <xdr:cNvPr id="668" name="n_1aveValue【公民館】&#10;有形固定資産減価償却率">
          <a:extLst>
            <a:ext uri="{FF2B5EF4-FFF2-40B4-BE49-F238E27FC236}">
              <a16:creationId xmlns:a16="http://schemas.microsoft.com/office/drawing/2014/main" id="{37ECD27C-3B29-4D28-80B1-15A6320F6AE9}"/>
            </a:ext>
          </a:extLst>
        </xdr:cNvPr>
        <xdr:cNvSpPr txBox="1"/>
      </xdr:nvSpPr>
      <xdr:spPr>
        <a:xfrm>
          <a:off x="13745219" y="17076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69" name="n_2aveValue【公民館】&#10;有形固定資産減価償却率">
          <a:extLst>
            <a:ext uri="{FF2B5EF4-FFF2-40B4-BE49-F238E27FC236}">
              <a16:creationId xmlns:a16="http://schemas.microsoft.com/office/drawing/2014/main" id="{7C324BCD-B96D-449E-80DC-5C8625C3C623}"/>
            </a:ext>
          </a:extLst>
        </xdr:cNvPr>
        <xdr:cNvSpPr txBox="1"/>
      </xdr:nvSpPr>
      <xdr:spPr>
        <a:xfrm>
          <a:off x="12964169" y="17380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670" name="n_3aveValue【公民館】&#10;有形固定資産減価償却率">
          <a:extLst>
            <a:ext uri="{FF2B5EF4-FFF2-40B4-BE49-F238E27FC236}">
              <a16:creationId xmlns:a16="http://schemas.microsoft.com/office/drawing/2014/main" id="{F88041AF-205E-4B5E-95B2-52443BAE4986}"/>
            </a:ext>
          </a:extLst>
        </xdr:cNvPr>
        <xdr:cNvSpPr txBox="1"/>
      </xdr:nvSpPr>
      <xdr:spPr>
        <a:xfrm>
          <a:off x="12164069" y="17429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671" name="n_4aveValue【公民館】&#10;有形固定資産減価償却率">
          <a:extLst>
            <a:ext uri="{FF2B5EF4-FFF2-40B4-BE49-F238E27FC236}">
              <a16:creationId xmlns:a16="http://schemas.microsoft.com/office/drawing/2014/main" id="{95A0891D-B8C2-49FD-9823-70154C9A4654}"/>
            </a:ext>
          </a:extLst>
        </xdr:cNvPr>
        <xdr:cNvSpPr txBox="1"/>
      </xdr:nvSpPr>
      <xdr:spPr>
        <a:xfrm>
          <a:off x="11354444" y="1701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8000</xdr:rowOff>
    </xdr:from>
    <xdr:ext cx="405111" cy="259045"/>
    <xdr:sp macro="" textlink="">
      <xdr:nvSpPr>
        <xdr:cNvPr id="672" name="n_2mainValue【公民館】&#10;有形固定資産減価償却率">
          <a:extLst>
            <a:ext uri="{FF2B5EF4-FFF2-40B4-BE49-F238E27FC236}">
              <a16:creationId xmlns:a16="http://schemas.microsoft.com/office/drawing/2014/main" id="{B62A06E6-62C4-4259-AA59-87483E91D730}"/>
            </a:ext>
          </a:extLst>
        </xdr:cNvPr>
        <xdr:cNvSpPr txBox="1"/>
      </xdr:nvSpPr>
      <xdr:spPr>
        <a:xfrm>
          <a:off x="12964169" y="16984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114135</xdr:rowOff>
    </xdr:from>
    <xdr:ext cx="405111" cy="259045"/>
    <xdr:sp macro="" textlink="">
      <xdr:nvSpPr>
        <xdr:cNvPr id="673" name="n_3mainValue【公民館】&#10;有形固定資産減価償却率">
          <a:extLst>
            <a:ext uri="{FF2B5EF4-FFF2-40B4-BE49-F238E27FC236}">
              <a16:creationId xmlns:a16="http://schemas.microsoft.com/office/drawing/2014/main" id="{B414A202-D519-4EAD-BEDC-73C65F2EA4F4}"/>
            </a:ext>
          </a:extLst>
        </xdr:cNvPr>
        <xdr:cNvSpPr txBox="1"/>
      </xdr:nvSpPr>
      <xdr:spPr>
        <a:xfrm>
          <a:off x="12164069" y="169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4" name="正方形/長方形 673">
          <a:extLst>
            <a:ext uri="{FF2B5EF4-FFF2-40B4-BE49-F238E27FC236}">
              <a16:creationId xmlns:a16="http://schemas.microsoft.com/office/drawing/2014/main" id="{82CE40C1-2299-4BF0-B69B-4FD32501A6A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5" name="正方形/長方形 674">
          <a:extLst>
            <a:ext uri="{FF2B5EF4-FFF2-40B4-BE49-F238E27FC236}">
              <a16:creationId xmlns:a16="http://schemas.microsoft.com/office/drawing/2014/main" id="{24D96A49-2E4D-4989-B490-04D6CA72F310}"/>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6" name="正方形/長方形 675">
          <a:extLst>
            <a:ext uri="{FF2B5EF4-FFF2-40B4-BE49-F238E27FC236}">
              <a16:creationId xmlns:a16="http://schemas.microsoft.com/office/drawing/2014/main" id="{6F57FA7A-7D30-4720-9B6D-308F0333A26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7" name="正方形/長方形 676">
          <a:extLst>
            <a:ext uri="{FF2B5EF4-FFF2-40B4-BE49-F238E27FC236}">
              <a16:creationId xmlns:a16="http://schemas.microsoft.com/office/drawing/2014/main" id="{AC049F56-0E64-4D76-8312-5F02FC26BFE6}"/>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8" name="正方形/長方形 677">
          <a:extLst>
            <a:ext uri="{FF2B5EF4-FFF2-40B4-BE49-F238E27FC236}">
              <a16:creationId xmlns:a16="http://schemas.microsoft.com/office/drawing/2014/main" id="{FD8FBBDF-7353-4B8C-913B-E2D321A28528}"/>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9" name="正方形/長方形 678">
          <a:extLst>
            <a:ext uri="{FF2B5EF4-FFF2-40B4-BE49-F238E27FC236}">
              <a16:creationId xmlns:a16="http://schemas.microsoft.com/office/drawing/2014/main" id="{25110549-DE33-4C99-8226-25151BBB46E0}"/>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0" name="正方形/長方形 679">
          <a:extLst>
            <a:ext uri="{FF2B5EF4-FFF2-40B4-BE49-F238E27FC236}">
              <a16:creationId xmlns:a16="http://schemas.microsoft.com/office/drawing/2014/main" id="{9635A4C0-0C79-48B7-A774-4E0BF782A524}"/>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1" name="正方形/長方形 680">
          <a:extLst>
            <a:ext uri="{FF2B5EF4-FFF2-40B4-BE49-F238E27FC236}">
              <a16:creationId xmlns:a16="http://schemas.microsoft.com/office/drawing/2014/main" id="{943A2E38-F5EE-4244-A364-CC2F2BEC8D9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2" name="テキスト ボックス 681">
          <a:extLst>
            <a:ext uri="{FF2B5EF4-FFF2-40B4-BE49-F238E27FC236}">
              <a16:creationId xmlns:a16="http://schemas.microsoft.com/office/drawing/2014/main" id="{489E6F07-D531-4136-94B3-EB6784989B9D}"/>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3" name="直線コネクタ 682">
          <a:extLst>
            <a:ext uri="{FF2B5EF4-FFF2-40B4-BE49-F238E27FC236}">
              <a16:creationId xmlns:a16="http://schemas.microsoft.com/office/drawing/2014/main" id="{A34C8339-6C01-438F-8AA1-3F0A90472FFF}"/>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4" name="直線コネクタ 683">
          <a:extLst>
            <a:ext uri="{FF2B5EF4-FFF2-40B4-BE49-F238E27FC236}">
              <a16:creationId xmlns:a16="http://schemas.microsoft.com/office/drawing/2014/main" id="{2361A56E-B51F-4C1C-8FC5-0098B7BF2C75}"/>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5" name="テキスト ボックス 684">
          <a:extLst>
            <a:ext uri="{FF2B5EF4-FFF2-40B4-BE49-F238E27FC236}">
              <a16:creationId xmlns:a16="http://schemas.microsoft.com/office/drawing/2014/main" id="{AE612425-C78B-46F7-9986-9F302FB9DC69}"/>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6" name="直線コネクタ 685">
          <a:extLst>
            <a:ext uri="{FF2B5EF4-FFF2-40B4-BE49-F238E27FC236}">
              <a16:creationId xmlns:a16="http://schemas.microsoft.com/office/drawing/2014/main" id="{F374D404-FF2D-4319-B240-0CA92B249015}"/>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7" name="テキスト ボックス 686">
          <a:extLst>
            <a:ext uri="{FF2B5EF4-FFF2-40B4-BE49-F238E27FC236}">
              <a16:creationId xmlns:a16="http://schemas.microsoft.com/office/drawing/2014/main" id="{4543753C-CE13-4A27-B7E2-6FE4272A4898}"/>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8" name="直線コネクタ 687">
          <a:extLst>
            <a:ext uri="{FF2B5EF4-FFF2-40B4-BE49-F238E27FC236}">
              <a16:creationId xmlns:a16="http://schemas.microsoft.com/office/drawing/2014/main" id="{2EC6B816-94D2-4674-8491-A60B5B21F925}"/>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9" name="テキスト ボックス 688">
          <a:extLst>
            <a:ext uri="{FF2B5EF4-FFF2-40B4-BE49-F238E27FC236}">
              <a16:creationId xmlns:a16="http://schemas.microsoft.com/office/drawing/2014/main" id="{14FC6759-9C8A-463D-A560-93F77F169EC5}"/>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90" name="直線コネクタ 689">
          <a:extLst>
            <a:ext uri="{FF2B5EF4-FFF2-40B4-BE49-F238E27FC236}">
              <a16:creationId xmlns:a16="http://schemas.microsoft.com/office/drawing/2014/main" id="{D10761ED-C0BD-4C88-8B83-400EE87923AF}"/>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91" name="テキスト ボックス 690">
          <a:extLst>
            <a:ext uri="{FF2B5EF4-FFF2-40B4-BE49-F238E27FC236}">
              <a16:creationId xmlns:a16="http://schemas.microsoft.com/office/drawing/2014/main" id="{D0DCD311-6C38-4462-97CC-882B394CED91}"/>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92" name="直線コネクタ 691">
          <a:extLst>
            <a:ext uri="{FF2B5EF4-FFF2-40B4-BE49-F238E27FC236}">
              <a16:creationId xmlns:a16="http://schemas.microsoft.com/office/drawing/2014/main" id="{52E441A1-FECC-438E-84B4-83A18872E2B3}"/>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3" name="テキスト ボックス 692">
          <a:extLst>
            <a:ext uri="{FF2B5EF4-FFF2-40B4-BE49-F238E27FC236}">
              <a16:creationId xmlns:a16="http://schemas.microsoft.com/office/drawing/2014/main" id="{90FC6E8B-4721-4FF4-988B-41B159C47CF1}"/>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4" name="直線コネクタ 693">
          <a:extLst>
            <a:ext uri="{FF2B5EF4-FFF2-40B4-BE49-F238E27FC236}">
              <a16:creationId xmlns:a16="http://schemas.microsoft.com/office/drawing/2014/main" id="{AE22FF27-62B2-4168-9761-FE4F224D4AE2}"/>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95" name="テキスト ボックス 694">
          <a:extLst>
            <a:ext uri="{FF2B5EF4-FFF2-40B4-BE49-F238E27FC236}">
              <a16:creationId xmlns:a16="http://schemas.microsoft.com/office/drawing/2014/main" id="{B96DA5E8-2874-4ECB-A709-F46284512493}"/>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6" name="【公民館】&#10;一人当たり面積グラフ枠">
          <a:extLst>
            <a:ext uri="{FF2B5EF4-FFF2-40B4-BE49-F238E27FC236}">
              <a16:creationId xmlns:a16="http://schemas.microsoft.com/office/drawing/2014/main" id="{4E2FC52F-6231-47AD-8082-D9A26BCC9F24}"/>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697" name="直線コネクタ 696">
          <a:extLst>
            <a:ext uri="{FF2B5EF4-FFF2-40B4-BE49-F238E27FC236}">
              <a16:creationId xmlns:a16="http://schemas.microsoft.com/office/drawing/2014/main" id="{4138BC9C-65A0-4DC5-A4C9-61F6FA72D3B9}"/>
            </a:ext>
          </a:extLst>
        </xdr:cNvPr>
        <xdr:cNvCxnSpPr/>
      </xdr:nvCxnSpPr>
      <xdr:spPr>
        <a:xfrm flipV="1">
          <a:off x="19954239" y="16390493"/>
          <a:ext cx="0"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698" name="【公民館】&#10;一人当たり面積最小値テキスト">
          <a:extLst>
            <a:ext uri="{FF2B5EF4-FFF2-40B4-BE49-F238E27FC236}">
              <a16:creationId xmlns:a16="http://schemas.microsoft.com/office/drawing/2014/main" id="{E60DCD1D-00E7-4646-99A4-59F152EE2856}"/>
            </a:ext>
          </a:extLst>
        </xdr:cNvPr>
        <xdr:cNvSpPr txBox="1"/>
      </xdr:nvSpPr>
      <xdr:spPr>
        <a:xfrm>
          <a:off x="19992975" y="17800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699" name="直線コネクタ 698">
          <a:extLst>
            <a:ext uri="{FF2B5EF4-FFF2-40B4-BE49-F238E27FC236}">
              <a16:creationId xmlns:a16="http://schemas.microsoft.com/office/drawing/2014/main" id="{ED49394A-8892-47A7-A37A-1E1E9B950B7F}"/>
            </a:ext>
          </a:extLst>
        </xdr:cNvPr>
        <xdr:cNvCxnSpPr/>
      </xdr:nvCxnSpPr>
      <xdr:spPr>
        <a:xfrm>
          <a:off x="19878675" y="1779308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700" name="【公民館】&#10;一人当たり面積最大値テキスト">
          <a:extLst>
            <a:ext uri="{FF2B5EF4-FFF2-40B4-BE49-F238E27FC236}">
              <a16:creationId xmlns:a16="http://schemas.microsoft.com/office/drawing/2014/main" id="{B4D2EC7E-BC70-4691-9FBF-134EE8E8D834}"/>
            </a:ext>
          </a:extLst>
        </xdr:cNvPr>
        <xdr:cNvSpPr txBox="1"/>
      </xdr:nvSpPr>
      <xdr:spPr>
        <a:xfrm>
          <a:off x="19992975" y="1616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701" name="直線コネクタ 700">
          <a:extLst>
            <a:ext uri="{FF2B5EF4-FFF2-40B4-BE49-F238E27FC236}">
              <a16:creationId xmlns:a16="http://schemas.microsoft.com/office/drawing/2014/main" id="{AFFB075A-D00B-4F16-814B-F9293B30E58C}"/>
            </a:ext>
          </a:extLst>
        </xdr:cNvPr>
        <xdr:cNvCxnSpPr/>
      </xdr:nvCxnSpPr>
      <xdr:spPr>
        <a:xfrm>
          <a:off x="19878675" y="1639049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702" name="【公民館】&#10;一人当たり面積平均値テキスト">
          <a:extLst>
            <a:ext uri="{FF2B5EF4-FFF2-40B4-BE49-F238E27FC236}">
              <a16:creationId xmlns:a16="http://schemas.microsoft.com/office/drawing/2014/main" id="{25F39EDB-4B89-4030-8D69-7984BC8414BE}"/>
            </a:ext>
          </a:extLst>
        </xdr:cNvPr>
        <xdr:cNvSpPr txBox="1"/>
      </xdr:nvSpPr>
      <xdr:spPr>
        <a:xfrm>
          <a:off x="19992975" y="17561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703" name="フローチャート: 判断 702">
          <a:extLst>
            <a:ext uri="{FF2B5EF4-FFF2-40B4-BE49-F238E27FC236}">
              <a16:creationId xmlns:a16="http://schemas.microsoft.com/office/drawing/2014/main" id="{D0EBDA83-D0A8-4663-9202-BC5927D20EBA}"/>
            </a:ext>
          </a:extLst>
        </xdr:cNvPr>
        <xdr:cNvSpPr/>
      </xdr:nvSpPr>
      <xdr:spPr>
        <a:xfrm>
          <a:off x="19897725" y="1758283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704" name="フローチャート: 判断 703">
          <a:extLst>
            <a:ext uri="{FF2B5EF4-FFF2-40B4-BE49-F238E27FC236}">
              <a16:creationId xmlns:a16="http://schemas.microsoft.com/office/drawing/2014/main" id="{C6B7A8C8-5728-4453-B416-3238AB24DBCC}"/>
            </a:ext>
          </a:extLst>
        </xdr:cNvPr>
        <xdr:cNvSpPr/>
      </xdr:nvSpPr>
      <xdr:spPr>
        <a:xfrm>
          <a:off x="19154775" y="1759978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705" name="フローチャート: 判断 704">
          <a:extLst>
            <a:ext uri="{FF2B5EF4-FFF2-40B4-BE49-F238E27FC236}">
              <a16:creationId xmlns:a16="http://schemas.microsoft.com/office/drawing/2014/main" id="{A56C53DE-0FF1-462B-92BF-872F5EAF6DDA}"/>
            </a:ext>
          </a:extLst>
        </xdr:cNvPr>
        <xdr:cNvSpPr/>
      </xdr:nvSpPr>
      <xdr:spPr>
        <a:xfrm>
          <a:off x="18345150" y="1760512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706" name="フローチャート: 判断 705">
          <a:extLst>
            <a:ext uri="{FF2B5EF4-FFF2-40B4-BE49-F238E27FC236}">
              <a16:creationId xmlns:a16="http://schemas.microsoft.com/office/drawing/2014/main" id="{F971C026-21F8-4FD8-BB7D-E9F04FB1EF69}"/>
            </a:ext>
          </a:extLst>
        </xdr:cNvPr>
        <xdr:cNvSpPr/>
      </xdr:nvSpPr>
      <xdr:spPr>
        <a:xfrm>
          <a:off x="17554575" y="1760378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707" name="フローチャート: 判断 706">
          <a:extLst>
            <a:ext uri="{FF2B5EF4-FFF2-40B4-BE49-F238E27FC236}">
              <a16:creationId xmlns:a16="http://schemas.microsoft.com/office/drawing/2014/main" id="{17D727E2-62CD-428D-9D98-94E466C71ABC}"/>
            </a:ext>
          </a:extLst>
        </xdr:cNvPr>
        <xdr:cNvSpPr/>
      </xdr:nvSpPr>
      <xdr:spPr>
        <a:xfrm>
          <a:off x="16754475" y="17589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8" name="テキスト ボックス 707">
          <a:extLst>
            <a:ext uri="{FF2B5EF4-FFF2-40B4-BE49-F238E27FC236}">
              <a16:creationId xmlns:a16="http://schemas.microsoft.com/office/drawing/2014/main" id="{F83617A7-1190-4177-BB3A-D86C4289EC68}"/>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9" name="テキスト ボックス 708">
          <a:extLst>
            <a:ext uri="{FF2B5EF4-FFF2-40B4-BE49-F238E27FC236}">
              <a16:creationId xmlns:a16="http://schemas.microsoft.com/office/drawing/2014/main" id="{5DA0DA52-1001-4E60-A25C-08437A4891FD}"/>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0" name="テキスト ボックス 709">
          <a:extLst>
            <a:ext uri="{FF2B5EF4-FFF2-40B4-BE49-F238E27FC236}">
              <a16:creationId xmlns:a16="http://schemas.microsoft.com/office/drawing/2014/main" id="{36EC8964-B969-440C-BAC4-A40877AB66AF}"/>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1" name="テキスト ボックス 710">
          <a:extLst>
            <a:ext uri="{FF2B5EF4-FFF2-40B4-BE49-F238E27FC236}">
              <a16:creationId xmlns:a16="http://schemas.microsoft.com/office/drawing/2014/main" id="{5003B006-F2AA-4AC1-85B6-2B1180A92707}"/>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2" name="テキスト ボックス 711">
          <a:extLst>
            <a:ext uri="{FF2B5EF4-FFF2-40B4-BE49-F238E27FC236}">
              <a16:creationId xmlns:a16="http://schemas.microsoft.com/office/drawing/2014/main" id="{FA1C5459-D6E9-4825-816B-695E61161157}"/>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164655</xdr:rowOff>
    </xdr:from>
    <xdr:to>
      <xdr:col>107</xdr:col>
      <xdr:colOff>101600</xdr:colOff>
      <xdr:row>108</xdr:row>
      <xdr:rowOff>94805</xdr:rowOff>
    </xdr:to>
    <xdr:sp macro="" textlink="">
      <xdr:nvSpPr>
        <xdr:cNvPr id="713" name="楕円 712">
          <a:extLst>
            <a:ext uri="{FF2B5EF4-FFF2-40B4-BE49-F238E27FC236}">
              <a16:creationId xmlns:a16="http://schemas.microsoft.com/office/drawing/2014/main" id="{5A8F2F2A-0718-4764-86A4-A4CCA1F22239}"/>
            </a:ext>
          </a:extLst>
        </xdr:cNvPr>
        <xdr:cNvSpPr/>
      </xdr:nvSpPr>
      <xdr:spPr>
        <a:xfrm>
          <a:off x="18345150" y="176493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3874</xdr:rowOff>
    </xdr:from>
    <xdr:to>
      <xdr:col>102</xdr:col>
      <xdr:colOff>165100</xdr:colOff>
      <xdr:row>108</xdr:row>
      <xdr:rowOff>105474</xdr:rowOff>
    </xdr:to>
    <xdr:sp macro="" textlink="">
      <xdr:nvSpPr>
        <xdr:cNvPr id="714" name="楕円 713">
          <a:extLst>
            <a:ext uri="{FF2B5EF4-FFF2-40B4-BE49-F238E27FC236}">
              <a16:creationId xmlns:a16="http://schemas.microsoft.com/office/drawing/2014/main" id="{4D52C5B6-56E7-4337-92F6-75C95485E3AE}"/>
            </a:ext>
          </a:extLst>
        </xdr:cNvPr>
        <xdr:cNvSpPr/>
      </xdr:nvSpPr>
      <xdr:spPr>
        <a:xfrm>
          <a:off x="17554575" y="176663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44005</xdr:rowOff>
    </xdr:from>
    <xdr:to>
      <xdr:col>107</xdr:col>
      <xdr:colOff>50800</xdr:colOff>
      <xdr:row>108</xdr:row>
      <xdr:rowOff>54674</xdr:rowOff>
    </xdr:to>
    <xdr:cxnSp macro="">
      <xdr:nvCxnSpPr>
        <xdr:cNvPr id="715" name="直線コネクタ 714">
          <a:extLst>
            <a:ext uri="{FF2B5EF4-FFF2-40B4-BE49-F238E27FC236}">
              <a16:creationId xmlns:a16="http://schemas.microsoft.com/office/drawing/2014/main" id="{898CC8CC-14EA-4E1E-A850-903D09367F9C}"/>
            </a:ext>
          </a:extLst>
        </xdr:cNvPr>
        <xdr:cNvCxnSpPr/>
      </xdr:nvCxnSpPr>
      <xdr:spPr>
        <a:xfrm flipV="1">
          <a:off x="17602200" y="17706530"/>
          <a:ext cx="790575"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716" name="n_1aveValue【公民館】&#10;一人当たり面積">
          <a:extLst>
            <a:ext uri="{FF2B5EF4-FFF2-40B4-BE49-F238E27FC236}">
              <a16:creationId xmlns:a16="http://schemas.microsoft.com/office/drawing/2014/main" id="{8089F60C-58B1-4F9D-9CBB-5BD391FE6A22}"/>
            </a:ext>
          </a:extLst>
        </xdr:cNvPr>
        <xdr:cNvSpPr txBox="1"/>
      </xdr:nvSpPr>
      <xdr:spPr>
        <a:xfrm>
          <a:off x="18983402" y="17375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717" name="n_2aveValue【公民館】&#10;一人当たり面積">
          <a:extLst>
            <a:ext uri="{FF2B5EF4-FFF2-40B4-BE49-F238E27FC236}">
              <a16:creationId xmlns:a16="http://schemas.microsoft.com/office/drawing/2014/main" id="{FEA70CB7-0335-4C44-BDA6-E374EB3A3F4E}"/>
            </a:ext>
          </a:extLst>
        </xdr:cNvPr>
        <xdr:cNvSpPr txBox="1"/>
      </xdr:nvSpPr>
      <xdr:spPr>
        <a:xfrm>
          <a:off x="18183302" y="17383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718" name="n_3aveValue【公民館】&#10;一人当たり面積">
          <a:extLst>
            <a:ext uri="{FF2B5EF4-FFF2-40B4-BE49-F238E27FC236}">
              <a16:creationId xmlns:a16="http://schemas.microsoft.com/office/drawing/2014/main" id="{7469D4A0-AF77-411F-A213-30A6BD4EF1D8}"/>
            </a:ext>
          </a:extLst>
        </xdr:cNvPr>
        <xdr:cNvSpPr txBox="1"/>
      </xdr:nvSpPr>
      <xdr:spPr>
        <a:xfrm>
          <a:off x="17383202" y="17382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719" name="n_4aveValue【公民館】&#10;一人当たり面積">
          <a:extLst>
            <a:ext uri="{FF2B5EF4-FFF2-40B4-BE49-F238E27FC236}">
              <a16:creationId xmlns:a16="http://schemas.microsoft.com/office/drawing/2014/main" id="{C7AE7079-3644-4043-9C97-AB4A9DCB9072}"/>
            </a:ext>
          </a:extLst>
        </xdr:cNvPr>
        <xdr:cNvSpPr txBox="1"/>
      </xdr:nvSpPr>
      <xdr:spPr>
        <a:xfrm>
          <a:off x="16592627" y="173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85932</xdr:rowOff>
    </xdr:from>
    <xdr:ext cx="469744" cy="259045"/>
    <xdr:sp macro="" textlink="">
      <xdr:nvSpPr>
        <xdr:cNvPr id="720" name="n_2mainValue【公民館】&#10;一人当たり面積">
          <a:extLst>
            <a:ext uri="{FF2B5EF4-FFF2-40B4-BE49-F238E27FC236}">
              <a16:creationId xmlns:a16="http://schemas.microsoft.com/office/drawing/2014/main" id="{76A02D45-C6EC-45A1-B56F-0AA35DDA9A27}"/>
            </a:ext>
          </a:extLst>
        </xdr:cNvPr>
        <xdr:cNvSpPr txBox="1"/>
      </xdr:nvSpPr>
      <xdr:spPr>
        <a:xfrm>
          <a:off x="18183302" y="17742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96601</xdr:rowOff>
    </xdr:from>
    <xdr:ext cx="469744" cy="259045"/>
    <xdr:sp macro="" textlink="">
      <xdr:nvSpPr>
        <xdr:cNvPr id="721" name="n_3mainValue【公民館】&#10;一人当たり面積">
          <a:extLst>
            <a:ext uri="{FF2B5EF4-FFF2-40B4-BE49-F238E27FC236}">
              <a16:creationId xmlns:a16="http://schemas.microsoft.com/office/drawing/2014/main" id="{6BF72EED-0422-408E-AE1D-BAC0F134DF5F}"/>
            </a:ext>
          </a:extLst>
        </xdr:cNvPr>
        <xdr:cNvSpPr txBox="1"/>
      </xdr:nvSpPr>
      <xdr:spPr>
        <a:xfrm>
          <a:off x="17383202" y="1775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2" name="正方形/長方形 721">
          <a:extLst>
            <a:ext uri="{FF2B5EF4-FFF2-40B4-BE49-F238E27FC236}">
              <a16:creationId xmlns:a16="http://schemas.microsoft.com/office/drawing/2014/main" id="{4D8A8CD9-104C-4417-AB37-F0023257847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3" name="正方形/長方形 722">
          <a:extLst>
            <a:ext uri="{FF2B5EF4-FFF2-40B4-BE49-F238E27FC236}">
              <a16:creationId xmlns:a16="http://schemas.microsoft.com/office/drawing/2014/main" id="{368C1AED-E52E-4C29-9CAF-A4F959CD795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4" name="テキスト ボックス 723">
          <a:extLst>
            <a:ext uri="{FF2B5EF4-FFF2-40B4-BE49-F238E27FC236}">
              <a16:creationId xmlns:a16="http://schemas.microsoft.com/office/drawing/2014/main" id="{E5BF199C-CD66-4E76-B55A-854490B0E4CA}"/>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有形固定資産減価償却率は全体的に高く、特に公営住宅や道路、橋りょう・トンネルが年数の経過に対して、修繕等が追い付いていない状況である。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道路については長寿命化計画により毎年改修工事を行っている。橋りょうについては、村内にある橋を</a:t>
          </a:r>
          <a:r>
            <a:rPr lang="ja-JP" altLang="en-US" sz="1100" b="0" i="0" baseline="0">
              <a:solidFill>
                <a:schemeClr val="dk1"/>
              </a:solidFill>
              <a:effectLst/>
              <a:latin typeface="+mn-lt"/>
              <a:ea typeface="+mn-ea"/>
              <a:cs typeface="+mn-cs"/>
            </a:rPr>
            <a:t>修繕の</a:t>
          </a:r>
          <a:r>
            <a:rPr lang="ja-JP" altLang="ja-JP" sz="1100" b="0" i="0" baseline="0">
              <a:solidFill>
                <a:schemeClr val="dk1"/>
              </a:solidFill>
              <a:effectLst/>
              <a:latin typeface="+mn-lt"/>
              <a:ea typeface="+mn-ea"/>
              <a:cs typeface="+mn-cs"/>
            </a:rPr>
            <a:t>緊急性</a:t>
          </a:r>
          <a:r>
            <a:rPr lang="ja-JP" altLang="en-US" sz="1100" b="0" i="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高い橋から実施しているが、工事</a:t>
          </a:r>
          <a:r>
            <a:rPr lang="ja-JP" altLang="en-US" sz="1100" b="0" i="0" baseline="0">
              <a:solidFill>
                <a:schemeClr val="dk1"/>
              </a:solidFill>
              <a:effectLst/>
              <a:latin typeface="+mn-lt"/>
              <a:ea typeface="+mn-ea"/>
              <a:cs typeface="+mn-cs"/>
            </a:rPr>
            <a:t>費用</a:t>
          </a:r>
          <a:r>
            <a:rPr lang="ja-JP" altLang="ja-JP" sz="1100" b="0" i="0" baseline="0">
              <a:solidFill>
                <a:schemeClr val="dk1"/>
              </a:solidFill>
              <a:effectLst/>
              <a:latin typeface="+mn-lt"/>
              <a:ea typeface="+mn-ea"/>
              <a:cs typeface="+mn-cs"/>
            </a:rPr>
            <a:t>も</a:t>
          </a:r>
          <a:r>
            <a:rPr lang="ja-JP" altLang="en-US" sz="1100" b="0" i="0" baseline="0">
              <a:solidFill>
                <a:schemeClr val="dk1"/>
              </a:solidFill>
              <a:effectLst/>
              <a:latin typeface="+mn-lt"/>
              <a:ea typeface="+mn-ea"/>
              <a:cs typeface="+mn-cs"/>
            </a:rPr>
            <a:t>物価高騰などにより</a:t>
          </a:r>
          <a:r>
            <a:rPr lang="ja-JP" altLang="ja-JP" sz="1100" b="0" i="0" baseline="0">
              <a:solidFill>
                <a:schemeClr val="dk1"/>
              </a:solidFill>
              <a:effectLst/>
              <a:latin typeface="+mn-lt"/>
              <a:ea typeface="+mn-ea"/>
              <a:cs typeface="+mn-cs"/>
            </a:rPr>
            <a:t>高くなって</a:t>
          </a:r>
          <a:r>
            <a:rPr lang="ja-JP" altLang="en-US" sz="1100" b="0" i="0" baseline="0">
              <a:solidFill>
                <a:schemeClr val="dk1"/>
              </a:solidFill>
              <a:effectLst/>
              <a:latin typeface="+mn-lt"/>
              <a:ea typeface="+mn-ea"/>
              <a:cs typeface="+mn-cs"/>
            </a:rPr>
            <a:t>きて</a:t>
          </a:r>
          <a:r>
            <a:rPr lang="ja-JP" altLang="ja-JP" sz="1100" b="0" i="0" baseline="0">
              <a:solidFill>
                <a:schemeClr val="dk1"/>
              </a:solidFill>
              <a:effectLst/>
              <a:latin typeface="+mn-lt"/>
              <a:ea typeface="+mn-ea"/>
              <a:cs typeface="+mn-cs"/>
            </a:rPr>
            <a:t>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公営住宅では、昭和６２年から平成４年にかけて建設されたものの大部分が耐用年数の３０年を経過しており、今後の建て替えを含め解体や管理を進めているため、年度により大きく変動するものと思われるが高い水準が続いている。</a:t>
          </a:r>
          <a:endParaRPr lang="en-US" altLang="ja-JP" sz="1100" b="0" i="0" baseline="0">
            <a:solidFill>
              <a:schemeClr val="dk1"/>
            </a:solidFill>
            <a:effectLst/>
            <a:latin typeface="+mn-lt"/>
            <a:ea typeface="+mn-ea"/>
            <a:cs typeface="+mn-cs"/>
          </a:endParaRPr>
        </a:p>
        <a:p>
          <a:r>
            <a:rPr lang="ja-JP" altLang="ja-JP" sz="1100" b="0" i="0" baseline="0">
              <a:solidFill>
                <a:schemeClr val="dk1"/>
              </a:solidFill>
              <a:effectLst/>
              <a:latin typeface="+mn-lt"/>
              <a:ea typeface="+mn-ea"/>
              <a:cs typeface="+mn-cs"/>
            </a:rPr>
            <a:t>公民館については、平成２年に建設された中央公民館の１棟のみであり、経年劣化や耐用年数を考慮すると今後増加する傾向にある。 </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84B2A6E-9399-477D-94BE-41805B6FAC13}"/>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54B1AF-9BC3-4CED-9F17-26A4E7105A95}"/>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A24F8AD-97B1-4992-BE47-3FEB639E17B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42008A2-12D2-463A-8A15-35762545300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6B118A6-041B-444B-A7E0-C6DEA6B76C2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F8A254-02FA-4B25-BE5F-1A57F743AD0F}"/>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D0DDE8A-2723-4E85-ABDC-9F09DF2341BD}"/>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17A0B2-0C8A-4B54-80DF-57ADDDA4B09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3B3C945-5E2D-45DF-8B33-847ED5A23975}"/>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23F25B7-468E-4986-BD5C-D0FFCA1BFB08}"/>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DCB0F3-4480-4352-815C-1E6C053A5AE9}"/>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FB7F319-F70A-471D-BAE9-9BFB9D29C3E8}"/>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C469F80-F988-471F-9699-3A0DE9901AD5}"/>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D714FE0-E5BB-4BF6-830E-9752079A228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D3BE7AB-700A-4B3F-A19D-2621485FB36F}"/>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4E21236-9988-4F7B-9738-6914E278E183}"/>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06F36B-8051-437F-9071-BC97BAB1FF4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F7A0F8A-5A62-4935-8A45-3AE9FB60754E}"/>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A1CC892-0569-40D5-8D8F-83D9B510E028}"/>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8B1478-2FE9-49E8-A7A0-549D613A8DE7}"/>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F595B19-8E62-4B82-B957-4BED645A553C}"/>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C3BAF65-B598-49F8-AD0F-14DC37052882}"/>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EE1443-5ACD-4194-B34E-81E97D032F54}"/>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45C03C-7F3E-4A4D-BE50-0BF06D1FC2C3}"/>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D87E582-7AE8-42A0-B085-24F2E88E2ED8}"/>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710CE7B-8ACE-41BB-A1F5-88B1EFF5BDD4}"/>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6215693-DDB5-4197-960A-068B5D559274}"/>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53B235D-437B-4CD5-8131-788B1220EA4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2374029-9E98-4500-8874-5F28D17647A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65FCF37-299F-4C00-BFDB-FA3D468EC751}"/>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BBB75E-CA4F-47A6-903E-16138481335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ACF7A3A-3609-4D92-B95D-C19B1270ED6C}"/>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61EC00C-9854-41E8-83FD-65529CB5D4B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DA2E6D-3C8F-4FC4-A36B-DC7679D417E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30584F-08C2-491C-BE60-0D481B7850F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35730AB-E91B-42E4-A52E-AEBE0ACA9E6E}"/>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1505064-CE41-4065-9AB0-066FEA374263}"/>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CA2FE0-B755-4E61-BB84-FE1D9EF115C0}"/>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58CAEA0-AF9C-4D95-9B55-0495C6872329}"/>
            </a:ext>
          </a:extLst>
        </xdr:cNvPr>
        <xdr:cNvSpPr/>
      </xdr:nvSpPr>
      <xdr:spPr>
        <a:xfrm>
          <a:off x="6858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F7C0925-9C9C-401F-B339-A98DD29C0EA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35E9BB1-6F30-472C-BD17-B08ED008794A}"/>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314CE70-20FD-422E-8BF3-04213642E063}"/>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1208529-A1C4-47CF-8136-795AF3D6EFC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F6857A4-C298-4840-8DD7-4D5FF96B68FC}"/>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4E06B465-3687-48E5-A71A-6C8D690AC0A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7741954-6C4C-4C67-9CCD-1231AD66BD2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C72A0B0-BE34-47BD-B5B6-F7711A9C8428}"/>
            </a:ext>
          </a:extLst>
        </xdr:cNvPr>
        <xdr:cNvSpPr/>
      </xdr:nvSpPr>
      <xdr:spPr>
        <a:xfrm>
          <a:off x="59531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5C94226-9CEC-4F8D-AAF7-7806B2FB3647}"/>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A4B0EE2-F0BC-4B01-BAD4-23B860464CC1}"/>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AD4CE38-64B6-4574-B932-F15C1D50C61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24132B8-A048-4DFF-8541-BC881B9DA7AA}"/>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DE18FC8C-50F7-4153-BF16-7F1618187EC2}"/>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8B4A1991-B4EF-439A-86B7-74CF81AF0DCE}"/>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A1E2FAA4-4D39-4734-A109-CFAA0CC25146}"/>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4DB5C59-6DBC-4DAF-9CEA-99BFC31FB61E}"/>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CBE846BC-E098-4842-89B8-8C825A8A71F2}"/>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E4A471B-E2F3-48BB-BA24-707BDBD8942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258D4E79-AE19-42F5-AE71-BD1CB1D987D7}"/>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AC4A865E-982B-4332-8AAD-1553AC5525D8}"/>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5A10CD1-E787-4960-A457-44A7A18C49D2}"/>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1EA4EE31-2B78-4097-A4F2-0AC832E18867}"/>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B15A7106-BB8E-4A29-9917-A90D58270B9A}"/>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7BFBF2B-8644-42D4-95C8-144B13C95225}"/>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6DE29446-D689-4C47-B03C-171FCD02E22E}"/>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43E12210-A312-4197-AA17-417C5BED5999}"/>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5FF4B869-173A-4982-BCD1-7E0BDF54B1CD}"/>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FD9FB5F5-5753-4E10-B152-E29079376A50}"/>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7916A6E6-C4CB-4FAD-B8E7-568DCFB7BD3F}"/>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4BC20015-9EFB-4F3D-993D-5842FDACD6C8}"/>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6D103AF4-D0FE-4BAE-B1C7-76A67617B74E}"/>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511D077D-9EDD-40B2-A3C7-5D83BBC652C7}"/>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B318B8F-E51D-4C48-A455-495D6BF4E5F5}"/>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886D1ACB-0D45-4672-BE62-6FB64CFF753C}"/>
            </a:ext>
          </a:extLst>
        </xdr:cNvPr>
        <xdr:cNvCxnSpPr/>
      </xdr:nvCxnSpPr>
      <xdr:spPr>
        <a:xfrm flipV="1">
          <a:off x="4180840" y="9165409"/>
          <a:ext cx="0" cy="133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7C5BB457-FC40-426E-A80F-DC5FD12D5511}"/>
            </a:ext>
          </a:extLst>
        </xdr:cNvPr>
        <xdr:cNvSpPr txBox="1"/>
      </xdr:nvSpPr>
      <xdr:spPr>
        <a:xfrm>
          <a:off x="42195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3B633EC4-AE36-4270-B214-BF376C716D09}"/>
            </a:ext>
          </a:extLst>
        </xdr:cNvPr>
        <xdr:cNvCxnSpPr/>
      </xdr:nvCxnSpPr>
      <xdr:spPr>
        <a:xfrm>
          <a:off x="4105275"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9A694F74-E894-4F66-A969-1ECB43E89462}"/>
            </a:ext>
          </a:extLst>
        </xdr:cNvPr>
        <xdr:cNvSpPr txBox="1"/>
      </xdr:nvSpPr>
      <xdr:spPr>
        <a:xfrm>
          <a:off x="4219575" y="8943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9D170CC2-02D4-46F8-95FF-B699A4A953C0}"/>
            </a:ext>
          </a:extLst>
        </xdr:cNvPr>
        <xdr:cNvCxnSpPr/>
      </xdr:nvCxnSpPr>
      <xdr:spPr>
        <a:xfrm>
          <a:off x="4105275" y="916540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133367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5F04F495-0794-430F-8B2A-B15C628A2AD3}"/>
            </a:ext>
          </a:extLst>
        </xdr:cNvPr>
        <xdr:cNvSpPr txBox="1"/>
      </xdr:nvSpPr>
      <xdr:spPr>
        <a:xfrm>
          <a:off x="4219575"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74EA94F8-3CD1-4B67-BBEA-F790CD5966AA}"/>
            </a:ext>
          </a:extLst>
        </xdr:cNvPr>
        <xdr:cNvSpPr/>
      </xdr:nvSpPr>
      <xdr:spPr>
        <a:xfrm>
          <a:off x="4124325" y="10041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8AFB58C1-EAE9-4DF0-9165-A5420707778D}"/>
            </a:ext>
          </a:extLst>
        </xdr:cNvPr>
        <xdr:cNvSpPr/>
      </xdr:nvSpPr>
      <xdr:spPr>
        <a:xfrm>
          <a:off x="3381375" y="9974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AE7ED03E-DAC5-4196-BB1F-06C3F24C2FFE}"/>
            </a:ext>
          </a:extLst>
        </xdr:cNvPr>
        <xdr:cNvSpPr/>
      </xdr:nvSpPr>
      <xdr:spPr>
        <a:xfrm>
          <a:off x="2571750" y="98554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35C0D4B3-B1EF-4684-8CBB-884E2F312236}"/>
            </a:ext>
          </a:extLst>
        </xdr:cNvPr>
        <xdr:cNvSpPr/>
      </xdr:nvSpPr>
      <xdr:spPr>
        <a:xfrm>
          <a:off x="1781175" y="97329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7C027409-7DC5-4B65-A6B7-F9BA639BAB54}"/>
            </a:ext>
          </a:extLst>
        </xdr:cNvPr>
        <xdr:cNvSpPr/>
      </xdr:nvSpPr>
      <xdr:spPr>
        <a:xfrm>
          <a:off x="981075" y="100222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C66034C6-6E53-4586-AD58-7B1DB7CEB207}"/>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4507347-D1EF-4E65-8462-5333B5F96676}"/>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5B996C67-4A78-457C-A63E-B229BC36FC39}"/>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30B5605C-2C12-44FB-B6A1-A732F7E8AE1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D265D225-5E25-44B5-A05F-785300CAFD42}"/>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62</xdr:row>
      <xdr:rowOff>22678</xdr:rowOff>
    </xdr:from>
    <xdr:to>
      <xdr:col>15</xdr:col>
      <xdr:colOff>101600</xdr:colOff>
      <xdr:row>62</xdr:row>
      <xdr:rowOff>124278</xdr:rowOff>
    </xdr:to>
    <xdr:sp macro="" textlink="">
      <xdr:nvSpPr>
        <xdr:cNvPr id="90" name="楕円 89">
          <a:extLst>
            <a:ext uri="{FF2B5EF4-FFF2-40B4-BE49-F238E27FC236}">
              <a16:creationId xmlns:a16="http://schemas.microsoft.com/office/drawing/2014/main" id="{D58F018D-D6B3-4BB6-B005-2D5634CDC23C}"/>
            </a:ext>
          </a:extLst>
        </xdr:cNvPr>
        <xdr:cNvSpPr/>
      </xdr:nvSpPr>
      <xdr:spPr>
        <a:xfrm>
          <a:off x="2571750" y="1007472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1451</xdr:rowOff>
    </xdr:from>
    <xdr:to>
      <xdr:col>10</xdr:col>
      <xdr:colOff>165100</xdr:colOff>
      <xdr:row>62</xdr:row>
      <xdr:rowOff>103051</xdr:rowOff>
    </xdr:to>
    <xdr:sp macro="" textlink="">
      <xdr:nvSpPr>
        <xdr:cNvPr id="91" name="楕円 90">
          <a:extLst>
            <a:ext uri="{FF2B5EF4-FFF2-40B4-BE49-F238E27FC236}">
              <a16:creationId xmlns:a16="http://schemas.microsoft.com/office/drawing/2014/main" id="{4F228825-CF82-4BB5-A591-15DAE398B064}"/>
            </a:ext>
          </a:extLst>
        </xdr:cNvPr>
        <xdr:cNvSpPr/>
      </xdr:nvSpPr>
      <xdr:spPr>
        <a:xfrm>
          <a:off x="1781175" y="1005032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52251</xdr:rowOff>
    </xdr:from>
    <xdr:to>
      <xdr:col>15</xdr:col>
      <xdr:colOff>50800</xdr:colOff>
      <xdr:row>62</xdr:row>
      <xdr:rowOff>73478</xdr:rowOff>
    </xdr:to>
    <xdr:cxnSp macro="">
      <xdr:nvCxnSpPr>
        <xdr:cNvPr id="92" name="直線コネクタ 91">
          <a:extLst>
            <a:ext uri="{FF2B5EF4-FFF2-40B4-BE49-F238E27FC236}">
              <a16:creationId xmlns:a16="http://schemas.microsoft.com/office/drawing/2014/main" id="{EF79BDAA-24B1-4925-89C6-B8C5D7FFFE7C}"/>
            </a:ext>
          </a:extLst>
        </xdr:cNvPr>
        <xdr:cNvCxnSpPr/>
      </xdr:nvCxnSpPr>
      <xdr:spPr>
        <a:xfrm>
          <a:off x="1828800" y="10097951"/>
          <a:ext cx="790575" cy="2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93" name="n_1aveValue【体育館・プール】&#10;有形固定資産減価償却率">
          <a:extLst>
            <a:ext uri="{FF2B5EF4-FFF2-40B4-BE49-F238E27FC236}">
              <a16:creationId xmlns:a16="http://schemas.microsoft.com/office/drawing/2014/main" id="{52B9460E-7AFE-4D34-9843-551EE48CDF93}"/>
            </a:ext>
          </a:extLst>
        </xdr:cNvPr>
        <xdr:cNvSpPr txBox="1"/>
      </xdr:nvSpPr>
      <xdr:spPr>
        <a:xfrm>
          <a:off x="3239144" y="9753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94" name="n_2aveValue【体育館・プール】&#10;有形固定資産減価償却率">
          <a:extLst>
            <a:ext uri="{FF2B5EF4-FFF2-40B4-BE49-F238E27FC236}">
              <a16:creationId xmlns:a16="http://schemas.microsoft.com/office/drawing/2014/main" id="{C5550CA4-692B-43ED-86DC-185A62BE72AF}"/>
            </a:ext>
          </a:extLst>
        </xdr:cNvPr>
        <xdr:cNvSpPr txBox="1"/>
      </xdr:nvSpPr>
      <xdr:spPr>
        <a:xfrm>
          <a:off x="2439044" y="964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95" name="n_3aveValue【体育館・プール】&#10;有形固定資産減価償却率">
          <a:extLst>
            <a:ext uri="{FF2B5EF4-FFF2-40B4-BE49-F238E27FC236}">
              <a16:creationId xmlns:a16="http://schemas.microsoft.com/office/drawing/2014/main" id="{31C325B7-C118-48F9-834D-67B6E9EE82E7}"/>
            </a:ext>
          </a:extLst>
        </xdr:cNvPr>
        <xdr:cNvSpPr txBox="1"/>
      </xdr:nvSpPr>
      <xdr:spPr>
        <a:xfrm>
          <a:off x="1648469" y="9527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82023</xdr:rowOff>
    </xdr:from>
    <xdr:ext cx="405111" cy="259045"/>
    <xdr:sp macro="" textlink="">
      <xdr:nvSpPr>
        <xdr:cNvPr id="96" name="n_4aveValue【体育館・プール】&#10;有形固定資産減価償却率">
          <a:extLst>
            <a:ext uri="{FF2B5EF4-FFF2-40B4-BE49-F238E27FC236}">
              <a16:creationId xmlns:a16="http://schemas.microsoft.com/office/drawing/2014/main" id="{45335F01-AAAF-42F0-842A-61BF5F5C2A4B}"/>
            </a:ext>
          </a:extLst>
        </xdr:cNvPr>
        <xdr:cNvSpPr txBox="1"/>
      </xdr:nvSpPr>
      <xdr:spPr>
        <a:xfrm>
          <a:off x="848369" y="9810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115405</xdr:rowOff>
    </xdr:from>
    <xdr:ext cx="405111" cy="259045"/>
    <xdr:sp macro="" textlink="">
      <xdr:nvSpPr>
        <xdr:cNvPr id="97" name="n_2mainValue【体育館・プール】&#10;有形固定資産減価償却率">
          <a:extLst>
            <a:ext uri="{FF2B5EF4-FFF2-40B4-BE49-F238E27FC236}">
              <a16:creationId xmlns:a16="http://schemas.microsoft.com/office/drawing/2014/main" id="{31E39C15-CD69-42B0-9546-C7993AB4B8F2}"/>
            </a:ext>
          </a:extLst>
        </xdr:cNvPr>
        <xdr:cNvSpPr txBox="1"/>
      </xdr:nvSpPr>
      <xdr:spPr>
        <a:xfrm>
          <a:off x="2439044" y="10164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94178</xdr:rowOff>
    </xdr:from>
    <xdr:ext cx="405111" cy="259045"/>
    <xdr:sp macro="" textlink="">
      <xdr:nvSpPr>
        <xdr:cNvPr id="98" name="n_3mainValue【体育館・プール】&#10;有形固定資産減価償却率">
          <a:extLst>
            <a:ext uri="{FF2B5EF4-FFF2-40B4-BE49-F238E27FC236}">
              <a16:creationId xmlns:a16="http://schemas.microsoft.com/office/drawing/2014/main" id="{6BA832D2-9518-40CF-B41A-9C7EFDC740C2}"/>
            </a:ext>
          </a:extLst>
        </xdr:cNvPr>
        <xdr:cNvSpPr txBox="1"/>
      </xdr:nvSpPr>
      <xdr:spPr>
        <a:xfrm>
          <a:off x="1648469" y="10143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9" name="正方形/長方形 98">
          <a:extLst>
            <a:ext uri="{FF2B5EF4-FFF2-40B4-BE49-F238E27FC236}">
              <a16:creationId xmlns:a16="http://schemas.microsoft.com/office/drawing/2014/main" id="{E9D8A247-81B1-4467-BFC5-027FF4908DA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0" name="正方形/長方形 99">
          <a:extLst>
            <a:ext uri="{FF2B5EF4-FFF2-40B4-BE49-F238E27FC236}">
              <a16:creationId xmlns:a16="http://schemas.microsoft.com/office/drawing/2014/main" id="{EBA0B00B-D5B9-40C5-AF53-B6DBF9E755C8}"/>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1" name="正方形/長方形 100">
          <a:extLst>
            <a:ext uri="{FF2B5EF4-FFF2-40B4-BE49-F238E27FC236}">
              <a16:creationId xmlns:a16="http://schemas.microsoft.com/office/drawing/2014/main" id="{A988DF40-0236-4639-8C52-CC099CAD2536}"/>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2" name="正方形/長方形 101">
          <a:extLst>
            <a:ext uri="{FF2B5EF4-FFF2-40B4-BE49-F238E27FC236}">
              <a16:creationId xmlns:a16="http://schemas.microsoft.com/office/drawing/2014/main" id="{372FAECE-279F-4660-B4DC-11FE468B4FB9}"/>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3" name="正方形/長方形 102">
          <a:extLst>
            <a:ext uri="{FF2B5EF4-FFF2-40B4-BE49-F238E27FC236}">
              <a16:creationId xmlns:a16="http://schemas.microsoft.com/office/drawing/2014/main" id="{0EDFD1F2-8D0C-4230-A0AB-5653FCA020B8}"/>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4" name="正方形/長方形 103">
          <a:extLst>
            <a:ext uri="{FF2B5EF4-FFF2-40B4-BE49-F238E27FC236}">
              <a16:creationId xmlns:a16="http://schemas.microsoft.com/office/drawing/2014/main" id="{62E70B5F-037F-4654-84AD-0C52FCCB0222}"/>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5" name="正方形/長方形 104">
          <a:extLst>
            <a:ext uri="{FF2B5EF4-FFF2-40B4-BE49-F238E27FC236}">
              <a16:creationId xmlns:a16="http://schemas.microsoft.com/office/drawing/2014/main" id="{E82AD1C1-EBEF-4551-A1E4-D59FE533F56E}"/>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6" name="正方形/長方形 105">
          <a:extLst>
            <a:ext uri="{FF2B5EF4-FFF2-40B4-BE49-F238E27FC236}">
              <a16:creationId xmlns:a16="http://schemas.microsoft.com/office/drawing/2014/main" id="{0B573FCA-F1E3-4C0A-AFE0-628CE9A8A5F3}"/>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7" name="テキスト ボックス 106">
          <a:extLst>
            <a:ext uri="{FF2B5EF4-FFF2-40B4-BE49-F238E27FC236}">
              <a16:creationId xmlns:a16="http://schemas.microsoft.com/office/drawing/2014/main" id="{3FE9C838-4933-4522-A7AE-A38C8AFA140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8" name="直線コネクタ 107">
          <a:extLst>
            <a:ext uri="{FF2B5EF4-FFF2-40B4-BE49-F238E27FC236}">
              <a16:creationId xmlns:a16="http://schemas.microsoft.com/office/drawing/2014/main" id="{CEC37F18-62FF-476E-95AE-D307EEB04E65}"/>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9" name="直線コネクタ 108">
          <a:extLst>
            <a:ext uri="{FF2B5EF4-FFF2-40B4-BE49-F238E27FC236}">
              <a16:creationId xmlns:a16="http://schemas.microsoft.com/office/drawing/2014/main" id="{032F2957-51A5-42AB-B558-DACB798DA1A2}"/>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0" name="テキスト ボックス 109">
          <a:extLst>
            <a:ext uri="{FF2B5EF4-FFF2-40B4-BE49-F238E27FC236}">
              <a16:creationId xmlns:a16="http://schemas.microsoft.com/office/drawing/2014/main" id="{E104939D-FE56-40B3-ACBB-A43C9FF1BE70}"/>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1" name="直線コネクタ 110">
          <a:extLst>
            <a:ext uri="{FF2B5EF4-FFF2-40B4-BE49-F238E27FC236}">
              <a16:creationId xmlns:a16="http://schemas.microsoft.com/office/drawing/2014/main" id="{D74371D7-DA3E-45D9-9865-6D05664DD9AB}"/>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2" name="テキスト ボックス 111">
          <a:extLst>
            <a:ext uri="{FF2B5EF4-FFF2-40B4-BE49-F238E27FC236}">
              <a16:creationId xmlns:a16="http://schemas.microsoft.com/office/drawing/2014/main" id="{895911AC-3890-418F-957B-4A3B2734ED94}"/>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3" name="直線コネクタ 112">
          <a:extLst>
            <a:ext uri="{FF2B5EF4-FFF2-40B4-BE49-F238E27FC236}">
              <a16:creationId xmlns:a16="http://schemas.microsoft.com/office/drawing/2014/main" id="{7AC63F18-40AD-4261-91D4-835246696F5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4" name="テキスト ボックス 113">
          <a:extLst>
            <a:ext uri="{FF2B5EF4-FFF2-40B4-BE49-F238E27FC236}">
              <a16:creationId xmlns:a16="http://schemas.microsoft.com/office/drawing/2014/main" id="{CA1E5F39-AEC6-4038-983A-3AA4A7B85CFA}"/>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15" name="直線コネクタ 114">
          <a:extLst>
            <a:ext uri="{FF2B5EF4-FFF2-40B4-BE49-F238E27FC236}">
              <a16:creationId xmlns:a16="http://schemas.microsoft.com/office/drawing/2014/main" id="{72BF8DE6-CB24-436B-8DB4-2193ABF2ADF0}"/>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6" name="テキスト ボックス 115">
          <a:extLst>
            <a:ext uri="{FF2B5EF4-FFF2-40B4-BE49-F238E27FC236}">
              <a16:creationId xmlns:a16="http://schemas.microsoft.com/office/drawing/2014/main" id="{9E18A664-C2FC-417B-B7E5-3945483001E9}"/>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7" name="直線コネクタ 116">
          <a:extLst>
            <a:ext uri="{FF2B5EF4-FFF2-40B4-BE49-F238E27FC236}">
              <a16:creationId xmlns:a16="http://schemas.microsoft.com/office/drawing/2014/main" id="{91F3CE1C-12D8-4278-B1A6-2691092404ED}"/>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8" name="テキスト ボックス 117">
          <a:extLst>
            <a:ext uri="{FF2B5EF4-FFF2-40B4-BE49-F238E27FC236}">
              <a16:creationId xmlns:a16="http://schemas.microsoft.com/office/drawing/2014/main" id="{94C91A6E-5D56-4548-8A61-68229D4DD780}"/>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9" name="直線コネクタ 118">
          <a:extLst>
            <a:ext uri="{FF2B5EF4-FFF2-40B4-BE49-F238E27FC236}">
              <a16:creationId xmlns:a16="http://schemas.microsoft.com/office/drawing/2014/main" id="{6705FF39-8857-4D24-AB9B-EA9738F78BC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0" name="テキスト ボックス 119">
          <a:extLst>
            <a:ext uri="{FF2B5EF4-FFF2-40B4-BE49-F238E27FC236}">
              <a16:creationId xmlns:a16="http://schemas.microsoft.com/office/drawing/2014/main" id="{B4202EC7-165D-47A5-8FB3-7E9E67225EDB}"/>
            </a:ext>
          </a:extLst>
        </xdr:cNvPr>
        <xdr:cNvSpPr txBox="1"/>
      </xdr:nvSpPr>
      <xdr:spPr>
        <a:xfrm>
          <a:off x="5478976"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1" name="【体育館・プール】&#10;一人当たり面積グラフ枠">
          <a:extLst>
            <a:ext uri="{FF2B5EF4-FFF2-40B4-BE49-F238E27FC236}">
              <a16:creationId xmlns:a16="http://schemas.microsoft.com/office/drawing/2014/main" id="{4531F8B2-A386-4257-ACDB-207026AE98D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22" name="直線コネクタ 121">
          <a:extLst>
            <a:ext uri="{FF2B5EF4-FFF2-40B4-BE49-F238E27FC236}">
              <a16:creationId xmlns:a16="http://schemas.microsoft.com/office/drawing/2014/main" id="{467F7DD5-5CDA-4DDE-9B38-4D01F416632C}"/>
            </a:ext>
          </a:extLst>
        </xdr:cNvPr>
        <xdr:cNvCxnSpPr/>
      </xdr:nvCxnSpPr>
      <xdr:spPr>
        <a:xfrm flipV="1">
          <a:off x="9429115" y="8964676"/>
          <a:ext cx="0" cy="14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23" name="【体育館・プール】&#10;一人当たり面積最小値テキスト">
          <a:extLst>
            <a:ext uri="{FF2B5EF4-FFF2-40B4-BE49-F238E27FC236}">
              <a16:creationId xmlns:a16="http://schemas.microsoft.com/office/drawing/2014/main" id="{21C9DBFE-3E4C-4ABB-9C6F-0B62E1ABDEDE}"/>
            </a:ext>
          </a:extLst>
        </xdr:cNvPr>
        <xdr:cNvSpPr txBox="1"/>
      </xdr:nvSpPr>
      <xdr:spPr>
        <a:xfrm>
          <a:off x="9467850" y="1045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24" name="直線コネクタ 123">
          <a:extLst>
            <a:ext uri="{FF2B5EF4-FFF2-40B4-BE49-F238E27FC236}">
              <a16:creationId xmlns:a16="http://schemas.microsoft.com/office/drawing/2014/main" id="{1C188033-4400-471C-90C1-EF3CBBE58D93}"/>
            </a:ext>
          </a:extLst>
        </xdr:cNvPr>
        <xdr:cNvCxnSpPr/>
      </xdr:nvCxnSpPr>
      <xdr:spPr>
        <a:xfrm>
          <a:off x="9363075" y="104477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25" name="【体育館・プール】&#10;一人当たり面積最大値テキスト">
          <a:extLst>
            <a:ext uri="{FF2B5EF4-FFF2-40B4-BE49-F238E27FC236}">
              <a16:creationId xmlns:a16="http://schemas.microsoft.com/office/drawing/2014/main" id="{E0B6CAB0-B712-44D9-A06F-94F16903106E}"/>
            </a:ext>
          </a:extLst>
        </xdr:cNvPr>
        <xdr:cNvSpPr txBox="1"/>
      </xdr:nvSpPr>
      <xdr:spPr>
        <a:xfrm>
          <a:off x="9467850" y="8752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26" name="直線コネクタ 125">
          <a:extLst>
            <a:ext uri="{FF2B5EF4-FFF2-40B4-BE49-F238E27FC236}">
              <a16:creationId xmlns:a16="http://schemas.microsoft.com/office/drawing/2014/main" id="{C76BBCCB-DFA4-4354-88E8-A8848B7BE5CF}"/>
            </a:ext>
          </a:extLst>
        </xdr:cNvPr>
        <xdr:cNvCxnSpPr/>
      </xdr:nvCxnSpPr>
      <xdr:spPr>
        <a:xfrm>
          <a:off x="9363075" y="896467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133176</xdr:rowOff>
    </xdr:from>
    <xdr:ext cx="469744" cy="259045"/>
    <xdr:sp macro="" textlink="">
      <xdr:nvSpPr>
        <xdr:cNvPr id="127" name="【体育館・プール】&#10;一人当たり面積平均値テキスト">
          <a:extLst>
            <a:ext uri="{FF2B5EF4-FFF2-40B4-BE49-F238E27FC236}">
              <a16:creationId xmlns:a16="http://schemas.microsoft.com/office/drawing/2014/main" id="{3BFA6099-93BD-488D-900E-78444DB0F8DE}"/>
            </a:ext>
          </a:extLst>
        </xdr:cNvPr>
        <xdr:cNvSpPr txBox="1"/>
      </xdr:nvSpPr>
      <xdr:spPr>
        <a:xfrm>
          <a:off x="9467850" y="10182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28" name="フローチャート: 判断 127">
          <a:extLst>
            <a:ext uri="{FF2B5EF4-FFF2-40B4-BE49-F238E27FC236}">
              <a16:creationId xmlns:a16="http://schemas.microsoft.com/office/drawing/2014/main" id="{AC76D080-5227-45DE-A484-4ABABFDBCF9D}"/>
            </a:ext>
          </a:extLst>
        </xdr:cNvPr>
        <xdr:cNvSpPr/>
      </xdr:nvSpPr>
      <xdr:spPr>
        <a:xfrm>
          <a:off x="9401175" y="1020362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29" name="フローチャート: 判断 128">
          <a:extLst>
            <a:ext uri="{FF2B5EF4-FFF2-40B4-BE49-F238E27FC236}">
              <a16:creationId xmlns:a16="http://schemas.microsoft.com/office/drawing/2014/main" id="{03F4E36B-7B9B-479A-9828-8E18F0C3FA72}"/>
            </a:ext>
          </a:extLst>
        </xdr:cNvPr>
        <xdr:cNvSpPr/>
      </xdr:nvSpPr>
      <xdr:spPr>
        <a:xfrm>
          <a:off x="8639175" y="102085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0" name="フローチャート: 判断 129">
          <a:extLst>
            <a:ext uri="{FF2B5EF4-FFF2-40B4-BE49-F238E27FC236}">
              <a16:creationId xmlns:a16="http://schemas.microsoft.com/office/drawing/2014/main" id="{AC62DF30-7ED3-4AED-BFB1-477E66ACB769}"/>
            </a:ext>
          </a:extLst>
        </xdr:cNvPr>
        <xdr:cNvSpPr/>
      </xdr:nvSpPr>
      <xdr:spPr>
        <a:xfrm>
          <a:off x="7839075" y="1020806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31" name="フローチャート: 判断 130">
          <a:extLst>
            <a:ext uri="{FF2B5EF4-FFF2-40B4-BE49-F238E27FC236}">
              <a16:creationId xmlns:a16="http://schemas.microsoft.com/office/drawing/2014/main" id="{852EF6EF-B1B5-4FCC-B0E9-5C975E002E17}"/>
            </a:ext>
          </a:extLst>
        </xdr:cNvPr>
        <xdr:cNvSpPr/>
      </xdr:nvSpPr>
      <xdr:spPr>
        <a:xfrm>
          <a:off x="7029450" y="102199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32" name="フローチャート: 判断 131">
          <a:extLst>
            <a:ext uri="{FF2B5EF4-FFF2-40B4-BE49-F238E27FC236}">
              <a16:creationId xmlns:a16="http://schemas.microsoft.com/office/drawing/2014/main" id="{E588EBAC-3500-44C5-A19E-F67DF8EB139D}"/>
            </a:ext>
          </a:extLst>
        </xdr:cNvPr>
        <xdr:cNvSpPr/>
      </xdr:nvSpPr>
      <xdr:spPr>
        <a:xfrm>
          <a:off x="6238875" y="1022724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id="{31B3F18C-C4B9-4930-9696-CE88548D76A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id="{E1A89C80-A19F-46F1-A6BB-F11D1A1C5079}"/>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id="{FDFA9446-949D-4AF9-B646-CA75FBEBAA39}"/>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id="{77AF82D0-A153-4AE3-A21C-F053D2CF786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7" name="テキスト ボックス 136">
          <a:extLst>
            <a:ext uri="{FF2B5EF4-FFF2-40B4-BE49-F238E27FC236}">
              <a16:creationId xmlns:a16="http://schemas.microsoft.com/office/drawing/2014/main" id="{0B861255-02EA-4756-BEBA-456160AB14F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126174</xdr:rowOff>
    </xdr:from>
    <xdr:to>
      <xdr:col>46</xdr:col>
      <xdr:colOff>38100</xdr:colOff>
      <xdr:row>64</xdr:row>
      <xdr:rowOff>56324</xdr:rowOff>
    </xdr:to>
    <xdr:sp macro="" textlink="">
      <xdr:nvSpPr>
        <xdr:cNvPr id="138" name="楕円 137">
          <a:extLst>
            <a:ext uri="{FF2B5EF4-FFF2-40B4-BE49-F238E27FC236}">
              <a16:creationId xmlns:a16="http://schemas.microsoft.com/office/drawing/2014/main" id="{942F8F8C-B3A3-4B18-BF12-18DE1696C0A5}"/>
            </a:ext>
          </a:extLst>
        </xdr:cNvPr>
        <xdr:cNvSpPr/>
      </xdr:nvSpPr>
      <xdr:spPr>
        <a:xfrm>
          <a:off x="7839075" y="103337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128460</xdr:rowOff>
    </xdr:from>
    <xdr:to>
      <xdr:col>41</xdr:col>
      <xdr:colOff>101600</xdr:colOff>
      <xdr:row>64</xdr:row>
      <xdr:rowOff>58610</xdr:rowOff>
    </xdr:to>
    <xdr:sp macro="" textlink="">
      <xdr:nvSpPr>
        <xdr:cNvPr id="139" name="楕円 138">
          <a:extLst>
            <a:ext uri="{FF2B5EF4-FFF2-40B4-BE49-F238E27FC236}">
              <a16:creationId xmlns:a16="http://schemas.microsoft.com/office/drawing/2014/main" id="{3E59B5C3-6638-458B-9CD6-87B6353CB34D}"/>
            </a:ext>
          </a:extLst>
        </xdr:cNvPr>
        <xdr:cNvSpPr/>
      </xdr:nvSpPr>
      <xdr:spPr>
        <a:xfrm>
          <a:off x="7029450" y="103360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5524</xdr:rowOff>
    </xdr:from>
    <xdr:to>
      <xdr:col>45</xdr:col>
      <xdr:colOff>177800</xdr:colOff>
      <xdr:row>64</xdr:row>
      <xdr:rowOff>7810</xdr:rowOff>
    </xdr:to>
    <xdr:cxnSp macro="">
      <xdr:nvCxnSpPr>
        <xdr:cNvPr id="140" name="直線コネクタ 139">
          <a:extLst>
            <a:ext uri="{FF2B5EF4-FFF2-40B4-BE49-F238E27FC236}">
              <a16:creationId xmlns:a16="http://schemas.microsoft.com/office/drawing/2014/main" id="{9AE8FCDA-1B7E-4F06-9149-D36DE6E53C37}"/>
            </a:ext>
          </a:extLst>
        </xdr:cNvPr>
        <xdr:cNvCxnSpPr/>
      </xdr:nvCxnSpPr>
      <xdr:spPr>
        <a:xfrm flipV="1">
          <a:off x="7077075" y="10381424"/>
          <a:ext cx="80962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41" name="n_1aveValue【体育館・プール】&#10;一人当たり面積">
          <a:extLst>
            <a:ext uri="{FF2B5EF4-FFF2-40B4-BE49-F238E27FC236}">
              <a16:creationId xmlns:a16="http://schemas.microsoft.com/office/drawing/2014/main" id="{FC7AD37B-DA0F-4328-B79A-9EDE8FF34639}"/>
            </a:ext>
          </a:extLst>
        </xdr:cNvPr>
        <xdr:cNvSpPr txBox="1"/>
      </xdr:nvSpPr>
      <xdr:spPr>
        <a:xfrm>
          <a:off x="8458277" y="999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42" name="n_2aveValue【体育館・プール】&#10;一人当たり面積">
          <a:extLst>
            <a:ext uri="{FF2B5EF4-FFF2-40B4-BE49-F238E27FC236}">
              <a16:creationId xmlns:a16="http://schemas.microsoft.com/office/drawing/2014/main" id="{1EC342EC-81C8-4B0A-8101-0369F22AD9A6}"/>
            </a:ext>
          </a:extLst>
        </xdr:cNvPr>
        <xdr:cNvSpPr txBox="1"/>
      </xdr:nvSpPr>
      <xdr:spPr>
        <a:xfrm>
          <a:off x="7677227" y="9992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143" name="n_3aveValue【体育館・プール】&#10;一人当たり面積">
          <a:extLst>
            <a:ext uri="{FF2B5EF4-FFF2-40B4-BE49-F238E27FC236}">
              <a16:creationId xmlns:a16="http://schemas.microsoft.com/office/drawing/2014/main" id="{B91A67A1-BCB0-44EF-B190-2DE70B290BE8}"/>
            </a:ext>
          </a:extLst>
        </xdr:cNvPr>
        <xdr:cNvSpPr txBox="1"/>
      </xdr:nvSpPr>
      <xdr:spPr>
        <a:xfrm>
          <a:off x="6867602" y="10007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134573</xdr:rowOff>
    </xdr:from>
    <xdr:ext cx="469744" cy="259045"/>
    <xdr:sp macro="" textlink="">
      <xdr:nvSpPr>
        <xdr:cNvPr id="144" name="n_4aveValue【体育館・プール】&#10;一人当たり面積">
          <a:extLst>
            <a:ext uri="{FF2B5EF4-FFF2-40B4-BE49-F238E27FC236}">
              <a16:creationId xmlns:a16="http://schemas.microsoft.com/office/drawing/2014/main" id="{CA9516A2-4F1F-4D18-94DB-176B090179D9}"/>
            </a:ext>
          </a:extLst>
        </xdr:cNvPr>
        <xdr:cNvSpPr txBox="1"/>
      </xdr:nvSpPr>
      <xdr:spPr>
        <a:xfrm>
          <a:off x="6067502" y="1002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47451</xdr:rowOff>
    </xdr:from>
    <xdr:ext cx="469744" cy="259045"/>
    <xdr:sp macro="" textlink="">
      <xdr:nvSpPr>
        <xdr:cNvPr id="145" name="n_2mainValue【体育館・プール】&#10;一人当たり面積">
          <a:extLst>
            <a:ext uri="{FF2B5EF4-FFF2-40B4-BE49-F238E27FC236}">
              <a16:creationId xmlns:a16="http://schemas.microsoft.com/office/drawing/2014/main" id="{3D37B987-D6C8-47D3-A1E7-60EE6E897B91}"/>
            </a:ext>
          </a:extLst>
        </xdr:cNvPr>
        <xdr:cNvSpPr txBox="1"/>
      </xdr:nvSpPr>
      <xdr:spPr>
        <a:xfrm>
          <a:off x="7677227" y="10423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49737</xdr:rowOff>
    </xdr:from>
    <xdr:ext cx="469744" cy="259045"/>
    <xdr:sp macro="" textlink="">
      <xdr:nvSpPr>
        <xdr:cNvPr id="146" name="n_3mainValue【体育館・プール】&#10;一人当たり面積">
          <a:extLst>
            <a:ext uri="{FF2B5EF4-FFF2-40B4-BE49-F238E27FC236}">
              <a16:creationId xmlns:a16="http://schemas.microsoft.com/office/drawing/2014/main" id="{AEDB9BD3-A6AD-43EB-AF35-D498D056321C}"/>
            </a:ext>
          </a:extLst>
        </xdr:cNvPr>
        <xdr:cNvSpPr txBox="1"/>
      </xdr:nvSpPr>
      <xdr:spPr>
        <a:xfrm>
          <a:off x="6867602" y="1041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7" name="正方形/長方形 146">
          <a:extLst>
            <a:ext uri="{FF2B5EF4-FFF2-40B4-BE49-F238E27FC236}">
              <a16:creationId xmlns:a16="http://schemas.microsoft.com/office/drawing/2014/main" id="{0523A207-B2DD-4521-84D3-02274C4FD61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8" name="正方形/長方形 147">
          <a:extLst>
            <a:ext uri="{FF2B5EF4-FFF2-40B4-BE49-F238E27FC236}">
              <a16:creationId xmlns:a16="http://schemas.microsoft.com/office/drawing/2014/main" id="{1C7A10C9-04CE-4BA7-92B7-CF2E770B9948}"/>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9" name="正方形/長方形 148">
          <a:extLst>
            <a:ext uri="{FF2B5EF4-FFF2-40B4-BE49-F238E27FC236}">
              <a16:creationId xmlns:a16="http://schemas.microsoft.com/office/drawing/2014/main" id="{D1D1F039-2CC9-4656-A071-3E8DA5C2E4EB}"/>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0" name="正方形/長方形 149">
          <a:extLst>
            <a:ext uri="{FF2B5EF4-FFF2-40B4-BE49-F238E27FC236}">
              <a16:creationId xmlns:a16="http://schemas.microsoft.com/office/drawing/2014/main" id="{ABC29420-65B4-4CD1-8E33-38D1860A5581}"/>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1" name="正方形/長方形 150">
          <a:extLst>
            <a:ext uri="{FF2B5EF4-FFF2-40B4-BE49-F238E27FC236}">
              <a16:creationId xmlns:a16="http://schemas.microsoft.com/office/drawing/2014/main" id="{21BAC951-4A04-416F-8173-8A5C1D40DF63}"/>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2" name="正方形/長方形 151">
          <a:extLst>
            <a:ext uri="{FF2B5EF4-FFF2-40B4-BE49-F238E27FC236}">
              <a16:creationId xmlns:a16="http://schemas.microsoft.com/office/drawing/2014/main" id="{62BEEBCD-A830-4D92-A322-7B380C1E67F0}"/>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3" name="正方形/長方形 152">
          <a:extLst>
            <a:ext uri="{FF2B5EF4-FFF2-40B4-BE49-F238E27FC236}">
              <a16:creationId xmlns:a16="http://schemas.microsoft.com/office/drawing/2014/main" id="{058997E9-8780-4474-B447-E4D4BD1397FE}"/>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4" name="正方形/長方形 153">
          <a:extLst>
            <a:ext uri="{FF2B5EF4-FFF2-40B4-BE49-F238E27FC236}">
              <a16:creationId xmlns:a16="http://schemas.microsoft.com/office/drawing/2014/main" id="{4529C2AD-01F8-46FB-8CCB-448CE0F54420}"/>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5" name="テキスト ボックス 154">
          <a:extLst>
            <a:ext uri="{FF2B5EF4-FFF2-40B4-BE49-F238E27FC236}">
              <a16:creationId xmlns:a16="http://schemas.microsoft.com/office/drawing/2014/main" id="{047FE053-08D9-403E-A149-44D840462063}"/>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6" name="直線コネクタ 155">
          <a:extLst>
            <a:ext uri="{FF2B5EF4-FFF2-40B4-BE49-F238E27FC236}">
              <a16:creationId xmlns:a16="http://schemas.microsoft.com/office/drawing/2014/main" id="{46F1DFB9-F957-448C-B2C9-84BC32F19FE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57" name="テキスト ボックス 156">
          <a:extLst>
            <a:ext uri="{FF2B5EF4-FFF2-40B4-BE49-F238E27FC236}">
              <a16:creationId xmlns:a16="http://schemas.microsoft.com/office/drawing/2014/main" id="{DDE96EA9-662C-49FB-A749-5BA044BA90D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58" name="直線コネクタ 157">
          <a:extLst>
            <a:ext uri="{FF2B5EF4-FFF2-40B4-BE49-F238E27FC236}">
              <a16:creationId xmlns:a16="http://schemas.microsoft.com/office/drawing/2014/main" id="{7996C4FD-1CAA-47A1-A441-468A5C6DBC66}"/>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9" name="テキスト ボックス 158">
          <a:extLst>
            <a:ext uri="{FF2B5EF4-FFF2-40B4-BE49-F238E27FC236}">
              <a16:creationId xmlns:a16="http://schemas.microsoft.com/office/drawing/2014/main" id="{497BAAAA-4FF2-4C77-83DE-B0722167E24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60" name="直線コネクタ 159">
          <a:extLst>
            <a:ext uri="{FF2B5EF4-FFF2-40B4-BE49-F238E27FC236}">
              <a16:creationId xmlns:a16="http://schemas.microsoft.com/office/drawing/2014/main" id="{E06CEEA3-9EA6-4AA4-B266-B7B4017823FA}"/>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61" name="テキスト ボックス 160">
          <a:extLst>
            <a:ext uri="{FF2B5EF4-FFF2-40B4-BE49-F238E27FC236}">
              <a16:creationId xmlns:a16="http://schemas.microsoft.com/office/drawing/2014/main" id="{AC7AC460-9029-4DE9-8C83-7BDF9D66FACE}"/>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62" name="直線コネクタ 161">
          <a:extLst>
            <a:ext uri="{FF2B5EF4-FFF2-40B4-BE49-F238E27FC236}">
              <a16:creationId xmlns:a16="http://schemas.microsoft.com/office/drawing/2014/main" id="{385A555C-A875-45C1-8931-2853F8440D66}"/>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63" name="テキスト ボックス 162">
          <a:extLst>
            <a:ext uri="{FF2B5EF4-FFF2-40B4-BE49-F238E27FC236}">
              <a16:creationId xmlns:a16="http://schemas.microsoft.com/office/drawing/2014/main" id="{551AB383-A46E-4062-86A8-5404095E2364}"/>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64" name="直線コネクタ 163">
          <a:extLst>
            <a:ext uri="{FF2B5EF4-FFF2-40B4-BE49-F238E27FC236}">
              <a16:creationId xmlns:a16="http://schemas.microsoft.com/office/drawing/2014/main" id="{412CAC4D-EA79-43C1-8CE4-1D133D0169D5}"/>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65" name="テキスト ボックス 164">
          <a:extLst>
            <a:ext uri="{FF2B5EF4-FFF2-40B4-BE49-F238E27FC236}">
              <a16:creationId xmlns:a16="http://schemas.microsoft.com/office/drawing/2014/main" id="{59A83DD5-FED8-4E0D-B6BD-48F0BDA61A29}"/>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66" name="直線コネクタ 165">
          <a:extLst>
            <a:ext uri="{FF2B5EF4-FFF2-40B4-BE49-F238E27FC236}">
              <a16:creationId xmlns:a16="http://schemas.microsoft.com/office/drawing/2014/main" id="{D4CD64BE-4220-4D6E-A81F-1D7E7D93D966}"/>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67" name="テキスト ボックス 166">
          <a:extLst>
            <a:ext uri="{FF2B5EF4-FFF2-40B4-BE49-F238E27FC236}">
              <a16:creationId xmlns:a16="http://schemas.microsoft.com/office/drawing/2014/main" id="{5AA91E5F-AA94-411B-8DFC-97B9D4FAC693}"/>
            </a:ext>
          </a:extLst>
        </xdr:cNvPr>
        <xdr:cNvSpPr txBox="1"/>
      </xdr:nvSpPr>
      <xdr:spPr>
        <a:xfrm>
          <a:off x="388136" y="12475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8" name="直線コネクタ 167">
          <a:extLst>
            <a:ext uri="{FF2B5EF4-FFF2-40B4-BE49-F238E27FC236}">
              <a16:creationId xmlns:a16="http://schemas.microsoft.com/office/drawing/2014/main" id="{8755BCC8-3CCC-419E-B155-28CC5EA00627}"/>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id="{2007D2F1-2774-4278-827B-095770D11F76}"/>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70" name="直線コネクタ 169">
          <a:extLst>
            <a:ext uri="{FF2B5EF4-FFF2-40B4-BE49-F238E27FC236}">
              <a16:creationId xmlns:a16="http://schemas.microsoft.com/office/drawing/2014/main" id="{7BB1819A-03F9-45FF-BCB5-914342978564}"/>
            </a:ext>
          </a:extLst>
        </xdr:cNvPr>
        <xdr:cNvCxnSpPr/>
      </xdr:nvCxnSpPr>
      <xdr:spPr>
        <a:xfrm flipV="1">
          <a:off x="4180840" y="12611100"/>
          <a:ext cx="0" cy="119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71" name="【福祉施設】&#10;有形固定資産減価償却率最小値テキスト">
          <a:extLst>
            <a:ext uri="{FF2B5EF4-FFF2-40B4-BE49-F238E27FC236}">
              <a16:creationId xmlns:a16="http://schemas.microsoft.com/office/drawing/2014/main" id="{BD03BF44-DF79-42FD-8ACC-4F601C36E861}"/>
            </a:ext>
          </a:extLst>
        </xdr:cNvPr>
        <xdr:cNvSpPr txBox="1"/>
      </xdr:nvSpPr>
      <xdr:spPr>
        <a:xfrm>
          <a:off x="4219575" y="1380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72" name="直線コネクタ 171">
          <a:extLst>
            <a:ext uri="{FF2B5EF4-FFF2-40B4-BE49-F238E27FC236}">
              <a16:creationId xmlns:a16="http://schemas.microsoft.com/office/drawing/2014/main" id="{0A840459-43AC-4A28-95A5-0194E73C3AC9}"/>
            </a:ext>
          </a:extLst>
        </xdr:cNvPr>
        <xdr:cNvCxnSpPr/>
      </xdr:nvCxnSpPr>
      <xdr:spPr>
        <a:xfrm>
          <a:off x="4105275" y="138017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73" name="【福祉施設】&#10;有形固定資産減価償却率最大値テキスト">
          <a:extLst>
            <a:ext uri="{FF2B5EF4-FFF2-40B4-BE49-F238E27FC236}">
              <a16:creationId xmlns:a16="http://schemas.microsoft.com/office/drawing/2014/main" id="{8B161889-2112-457A-99E6-96EBE327091A}"/>
            </a:ext>
          </a:extLst>
        </xdr:cNvPr>
        <xdr:cNvSpPr txBox="1"/>
      </xdr:nvSpPr>
      <xdr:spPr>
        <a:xfrm>
          <a:off x="4219575" y="12399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74" name="直線コネクタ 173">
          <a:extLst>
            <a:ext uri="{FF2B5EF4-FFF2-40B4-BE49-F238E27FC236}">
              <a16:creationId xmlns:a16="http://schemas.microsoft.com/office/drawing/2014/main" id="{798D0478-EF5C-42BE-89BD-7BD3963BB551}"/>
            </a:ext>
          </a:extLst>
        </xdr:cNvPr>
        <xdr:cNvCxnSpPr/>
      </xdr:nvCxnSpPr>
      <xdr:spPr>
        <a:xfrm>
          <a:off x="4105275" y="126111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48277</xdr:rowOff>
    </xdr:from>
    <xdr:ext cx="405111" cy="259045"/>
    <xdr:sp macro="" textlink="">
      <xdr:nvSpPr>
        <xdr:cNvPr id="175" name="【福祉施設】&#10;有形固定資産減価償却率平均値テキスト">
          <a:extLst>
            <a:ext uri="{FF2B5EF4-FFF2-40B4-BE49-F238E27FC236}">
              <a16:creationId xmlns:a16="http://schemas.microsoft.com/office/drawing/2014/main" id="{3F39F550-8340-4994-8BA7-F35A54A0D8C4}"/>
            </a:ext>
          </a:extLst>
        </xdr:cNvPr>
        <xdr:cNvSpPr txBox="1"/>
      </xdr:nvSpPr>
      <xdr:spPr>
        <a:xfrm>
          <a:off x="4219575" y="13170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76" name="フローチャート: 判断 175">
          <a:extLst>
            <a:ext uri="{FF2B5EF4-FFF2-40B4-BE49-F238E27FC236}">
              <a16:creationId xmlns:a16="http://schemas.microsoft.com/office/drawing/2014/main" id="{B71B0562-0EA3-4C8C-ADAA-5FA859A99875}"/>
            </a:ext>
          </a:extLst>
        </xdr:cNvPr>
        <xdr:cNvSpPr/>
      </xdr:nvSpPr>
      <xdr:spPr>
        <a:xfrm>
          <a:off x="4124325" y="131921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77" name="フローチャート: 判断 176">
          <a:extLst>
            <a:ext uri="{FF2B5EF4-FFF2-40B4-BE49-F238E27FC236}">
              <a16:creationId xmlns:a16="http://schemas.microsoft.com/office/drawing/2014/main" id="{13EDD818-D768-42B0-A5D8-D1329C101F8B}"/>
            </a:ext>
          </a:extLst>
        </xdr:cNvPr>
        <xdr:cNvSpPr/>
      </xdr:nvSpPr>
      <xdr:spPr>
        <a:xfrm>
          <a:off x="3381375" y="132575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78" name="フローチャート: 判断 177">
          <a:extLst>
            <a:ext uri="{FF2B5EF4-FFF2-40B4-BE49-F238E27FC236}">
              <a16:creationId xmlns:a16="http://schemas.microsoft.com/office/drawing/2014/main" id="{3B9714F9-BAC3-4BA8-9759-7E5D873C732E}"/>
            </a:ext>
          </a:extLst>
        </xdr:cNvPr>
        <xdr:cNvSpPr/>
      </xdr:nvSpPr>
      <xdr:spPr>
        <a:xfrm>
          <a:off x="2571750" y="132314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79" name="フローチャート: 判断 178">
          <a:extLst>
            <a:ext uri="{FF2B5EF4-FFF2-40B4-BE49-F238E27FC236}">
              <a16:creationId xmlns:a16="http://schemas.microsoft.com/office/drawing/2014/main" id="{82A145E1-A186-4921-9C26-C55CFC4122A0}"/>
            </a:ext>
          </a:extLst>
        </xdr:cNvPr>
        <xdr:cNvSpPr/>
      </xdr:nvSpPr>
      <xdr:spPr>
        <a:xfrm>
          <a:off x="1781175" y="131705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80" name="フローチャート: 判断 179">
          <a:extLst>
            <a:ext uri="{FF2B5EF4-FFF2-40B4-BE49-F238E27FC236}">
              <a16:creationId xmlns:a16="http://schemas.microsoft.com/office/drawing/2014/main" id="{7E2933F4-A661-41CC-8C77-1E8F15A0E861}"/>
            </a:ext>
          </a:extLst>
        </xdr:cNvPr>
        <xdr:cNvSpPr/>
      </xdr:nvSpPr>
      <xdr:spPr>
        <a:xfrm>
          <a:off x="981075" y="131895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id="{AE5CF8F5-B637-45E8-8B5C-EF1D7F753EF5}"/>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id="{F414573E-B2F6-4BE1-AA14-44F24D9D8287}"/>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id="{4413E7CB-A37E-4141-BF98-25129144714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id="{45484DCE-FFAE-4C91-95BC-8D7389D5FF8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id="{451F8B71-8B3D-49EF-B9E7-95CF3648B97C}"/>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43180</xdr:rowOff>
    </xdr:from>
    <xdr:to>
      <xdr:col>15</xdr:col>
      <xdr:colOff>101600</xdr:colOff>
      <xdr:row>83</xdr:row>
      <xdr:rowOff>144780</xdr:rowOff>
    </xdr:to>
    <xdr:sp macro="" textlink="">
      <xdr:nvSpPr>
        <xdr:cNvPr id="186" name="楕円 185">
          <a:extLst>
            <a:ext uri="{FF2B5EF4-FFF2-40B4-BE49-F238E27FC236}">
              <a16:creationId xmlns:a16="http://schemas.microsoft.com/office/drawing/2014/main" id="{177CB46B-FC95-476F-8C72-4B679F5898F6}"/>
            </a:ext>
          </a:extLst>
        </xdr:cNvPr>
        <xdr:cNvSpPr/>
      </xdr:nvSpPr>
      <xdr:spPr>
        <a:xfrm>
          <a:off x="2571750" y="134956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78757</xdr:rowOff>
    </xdr:from>
    <xdr:ext cx="405111" cy="259045"/>
    <xdr:sp macro="" textlink="">
      <xdr:nvSpPr>
        <xdr:cNvPr id="187" name="n_1aveValue【福祉施設】&#10;有形固定資産減価償却率">
          <a:extLst>
            <a:ext uri="{FF2B5EF4-FFF2-40B4-BE49-F238E27FC236}">
              <a16:creationId xmlns:a16="http://schemas.microsoft.com/office/drawing/2014/main" id="{EEE22B8B-6DE5-4D65-8563-8E03FCFCD20D}"/>
            </a:ext>
          </a:extLst>
        </xdr:cNvPr>
        <xdr:cNvSpPr txBox="1"/>
      </xdr:nvSpPr>
      <xdr:spPr>
        <a:xfrm>
          <a:off x="3239144"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188" name="n_2aveValue【福祉施設】&#10;有形固定資産減価償却率">
          <a:extLst>
            <a:ext uri="{FF2B5EF4-FFF2-40B4-BE49-F238E27FC236}">
              <a16:creationId xmlns:a16="http://schemas.microsoft.com/office/drawing/2014/main" id="{E76206AB-A37A-43C4-8862-DA5A478DABB5}"/>
            </a:ext>
          </a:extLst>
        </xdr:cNvPr>
        <xdr:cNvSpPr txBox="1"/>
      </xdr:nvSpPr>
      <xdr:spPr>
        <a:xfrm>
          <a:off x="2439044" y="1300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189" name="n_3aveValue【福祉施設】&#10;有形固定資産減価償却率">
          <a:extLst>
            <a:ext uri="{FF2B5EF4-FFF2-40B4-BE49-F238E27FC236}">
              <a16:creationId xmlns:a16="http://schemas.microsoft.com/office/drawing/2014/main" id="{C4865B5E-5FC0-4AA2-AF8B-D2A4380E6C03}"/>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190" name="n_4aveValue【福祉施設】&#10;有形固定資産減価償却率">
          <a:extLst>
            <a:ext uri="{FF2B5EF4-FFF2-40B4-BE49-F238E27FC236}">
              <a16:creationId xmlns:a16="http://schemas.microsoft.com/office/drawing/2014/main" id="{C696B9F4-7D3A-4C81-87A6-53BFC1E8EE2D}"/>
            </a:ext>
          </a:extLst>
        </xdr:cNvPr>
        <xdr:cNvSpPr txBox="1"/>
      </xdr:nvSpPr>
      <xdr:spPr>
        <a:xfrm>
          <a:off x="848369" y="1297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135907</xdr:rowOff>
    </xdr:from>
    <xdr:ext cx="405111" cy="259045"/>
    <xdr:sp macro="" textlink="">
      <xdr:nvSpPr>
        <xdr:cNvPr id="191" name="n_2mainValue【福祉施設】&#10;有形固定資産減価償却率">
          <a:extLst>
            <a:ext uri="{FF2B5EF4-FFF2-40B4-BE49-F238E27FC236}">
              <a16:creationId xmlns:a16="http://schemas.microsoft.com/office/drawing/2014/main" id="{51B59CBB-A06C-4363-AF37-B5676668F360}"/>
            </a:ext>
          </a:extLst>
        </xdr:cNvPr>
        <xdr:cNvSpPr txBox="1"/>
      </xdr:nvSpPr>
      <xdr:spPr>
        <a:xfrm>
          <a:off x="24390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2" name="正方形/長方形 191">
          <a:extLst>
            <a:ext uri="{FF2B5EF4-FFF2-40B4-BE49-F238E27FC236}">
              <a16:creationId xmlns:a16="http://schemas.microsoft.com/office/drawing/2014/main" id="{1EF4C9AC-C6F2-46CA-AEB2-10401B91186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3" name="正方形/長方形 192">
          <a:extLst>
            <a:ext uri="{FF2B5EF4-FFF2-40B4-BE49-F238E27FC236}">
              <a16:creationId xmlns:a16="http://schemas.microsoft.com/office/drawing/2014/main" id="{B0F80E9B-6409-4B55-BFBA-129EE92C936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4" name="正方形/長方形 193">
          <a:extLst>
            <a:ext uri="{FF2B5EF4-FFF2-40B4-BE49-F238E27FC236}">
              <a16:creationId xmlns:a16="http://schemas.microsoft.com/office/drawing/2014/main" id="{9D28189E-42D8-4D12-B219-595CD843733F}"/>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5" name="正方形/長方形 194">
          <a:extLst>
            <a:ext uri="{FF2B5EF4-FFF2-40B4-BE49-F238E27FC236}">
              <a16:creationId xmlns:a16="http://schemas.microsoft.com/office/drawing/2014/main" id="{34859143-DE3F-478E-B1F2-C0193F146BFB}"/>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6" name="正方形/長方形 195">
          <a:extLst>
            <a:ext uri="{FF2B5EF4-FFF2-40B4-BE49-F238E27FC236}">
              <a16:creationId xmlns:a16="http://schemas.microsoft.com/office/drawing/2014/main" id="{393C8097-C747-4CBC-AB07-18443847FD18}"/>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7" name="正方形/長方形 196">
          <a:extLst>
            <a:ext uri="{FF2B5EF4-FFF2-40B4-BE49-F238E27FC236}">
              <a16:creationId xmlns:a16="http://schemas.microsoft.com/office/drawing/2014/main" id="{6735C413-F9F8-490A-B9E7-94C52D479742}"/>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8" name="正方形/長方形 197">
          <a:extLst>
            <a:ext uri="{FF2B5EF4-FFF2-40B4-BE49-F238E27FC236}">
              <a16:creationId xmlns:a16="http://schemas.microsoft.com/office/drawing/2014/main" id="{349172EC-4A4D-490A-A5F3-43546667171C}"/>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9" name="正方形/長方形 198">
          <a:extLst>
            <a:ext uri="{FF2B5EF4-FFF2-40B4-BE49-F238E27FC236}">
              <a16:creationId xmlns:a16="http://schemas.microsoft.com/office/drawing/2014/main" id="{7FC7E70E-54C4-4490-AB95-2E23A8B6E5A1}"/>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0" name="テキスト ボックス 199">
          <a:extLst>
            <a:ext uri="{FF2B5EF4-FFF2-40B4-BE49-F238E27FC236}">
              <a16:creationId xmlns:a16="http://schemas.microsoft.com/office/drawing/2014/main" id="{7F046590-5FCD-479A-9117-542607A4E55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1" name="直線コネクタ 200">
          <a:extLst>
            <a:ext uri="{FF2B5EF4-FFF2-40B4-BE49-F238E27FC236}">
              <a16:creationId xmlns:a16="http://schemas.microsoft.com/office/drawing/2014/main" id="{47279135-1721-4329-805C-A12CEC10C92C}"/>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2" name="直線コネクタ 201">
          <a:extLst>
            <a:ext uri="{FF2B5EF4-FFF2-40B4-BE49-F238E27FC236}">
              <a16:creationId xmlns:a16="http://schemas.microsoft.com/office/drawing/2014/main" id="{4AC502D2-D60D-4F7F-B0DA-599564CAE4D4}"/>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3" name="テキスト ボックス 202">
          <a:extLst>
            <a:ext uri="{FF2B5EF4-FFF2-40B4-BE49-F238E27FC236}">
              <a16:creationId xmlns:a16="http://schemas.microsoft.com/office/drawing/2014/main" id="{F44C39FA-7A7F-4904-806E-ABAE7183969A}"/>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4" name="直線コネクタ 203">
          <a:extLst>
            <a:ext uri="{FF2B5EF4-FFF2-40B4-BE49-F238E27FC236}">
              <a16:creationId xmlns:a16="http://schemas.microsoft.com/office/drawing/2014/main" id="{DDD00A56-01C2-4901-B53A-49429027847E}"/>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5" name="テキスト ボックス 204">
          <a:extLst>
            <a:ext uri="{FF2B5EF4-FFF2-40B4-BE49-F238E27FC236}">
              <a16:creationId xmlns:a16="http://schemas.microsoft.com/office/drawing/2014/main" id="{490F881D-4997-407E-AD8C-8BAC3B7746DD}"/>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6" name="直線コネクタ 205">
          <a:extLst>
            <a:ext uri="{FF2B5EF4-FFF2-40B4-BE49-F238E27FC236}">
              <a16:creationId xmlns:a16="http://schemas.microsoft.com/office/drawing/2014/main" id="{E339A10F-9DFC-45A1-824F-68497A5D13FA}"/>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7" name="テキスト ボックス 206">
          <a:extLst>
            <a:ext uri="{FF2B5EF4-FFF2-40B4-BE49-F238E27FC236}">
              <a16:creationId xmlns:a16="http://schemas.microsoft.com/office/drawing/2014/main" id="{BE6DAAC4-BFA2-42FE-B59F-0EDEA8543F65}"/>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08" name="直線コネクタ 207">
          <a:extLst>
            <a:ext uri="{FF2B5EF4-FFF2-40B4-BE49-F238E27FC236}">
              <a16:creationId xmlns:a16="http://schemas.microsoft.com/office/drawing/2014/main" id="{81E1DEE4-4E00-44CB-994A-0F5EB184748B}"/>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09" name="テキスト ボックス 208">
          <a:extLst>
            <a:ext uri="{FF2B5EF4-FFF2-40B4-BE49-F238E27FC236}">
              <a16:creationId xmlns:a16="http://schemas.microsoft.com/office/drawing/2014/main" id="{A2605981-28BD-429E-B580-2976DECA350B}"/>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0" name="直線コネクタ 209">
          <a:extLst>
            <a:ext uri="{FF2B5EF4-FFF2-40B4-BE49-F238E27FC236}">
              <a16:creationId xmlns:a16="http://schemas.microsoft.com/office/drawing/2014/main" id="{F21BBF06-A463-41EB-BC85-1063BA432142}"/>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1" name="テキスト ボックス 210">
          <a:extLst>
            <a:ext uri="{FF2B5EF4-FFF2-40B4-BE49-F238E27FC236}">
              <a16:creationId xmlns:a16="http://schemas.microsoft.com/office/drawing/2014/main" id="{22F16929-B55E-4403-9CF9-A85465D44FC7}"/>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2" name="直線コネクタ 211">
          <a:extLst>
            <a:ext uri="{FF2B5EF4-FFF2-40B4-BE49-F238E27FC236}">
              <a16:creationId xmlns:a16="http://schemas.microsoft.com/office/drawing/2014/main" id="{4F20CB7A-955D-4B93-8E51-6FCB951B39DE}"/>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13" name="テキスト ボックス 212">
          <a:extLst>
            <a:ext uri="{FF2B5EF4-FFF2-40B4-BE49-F238E27FC236}">
              <a16:creationId xmlns:a16="http://schemas.microsoft.com/office/drawing/2014/main" id="{875EF13B-A7AB-4577-9CE2-22B8AEC22036}"/>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4" name="【福祉施設】&#10;一人当たり面積グラフ枠">
          <a:extLst>
            <a:ext uri="{FF2B5EF4-FFF2-40B4-BE49-F238E27FC236}">
              <a16:creationId xmlns:a16="http://schemas.microsoft.com/office/drawing/2014/main" id="{1C101042-78D4-42DA-B19C-BB071C4B7C46}"/>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15" name="直線コネクタ 214">
          <a:extLst>
            <a:ext uri="{FF2B5EF4-FFF2-40B4-BE49-F238E27FC236}">
              <a16:creationId xmlns:a16="http://schemas.microsoft.com/office/drawing/2014/main" id="{4BF51578-43AA-4FFC-B21F-818817A39933}"/>
            </a:ext>
          </a:extLst>
        </xdr:cNvPr>
        <xdr:cNvCxnSpPr/>
      </xdr:nvCxnSpPr>
      <xdr:spPr>
        <a:xfrm flipV="1">
          <a:off x="9429115" y="12823698"/>
          <a:ext cx="0" cy="1215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16" name="【福祉施設】&#10;一人当たり面積最小値テキスト">
          <a:extLst>
            <a:ext uri="{FF2B5EF4-FFF2-40B4-BE49-F238E27FC236}">
              <a16:creationId xmlns:a16="http://schemas.microsoft.com/office/drawing/2014/main" id="{76E46C54-5CAD-4827-8F53-DEE56902F927}"/>
            </a:ext>
          </a:extLst>
        </xdr:cNvPr>
        <xdr:cNvSpPr txBox="1"/>
      </xdr:nvSpPr>
      <xdr:spPr>
        <a:xfrm>
          <a:off x="9467850" y="1404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17" name="直線コネクタ 216">
          <a:extLst>
            <a:ext uri="{FF2B5EF4-FFF2-40B4-BE49-F238E27FC236}">
              <a16:creationId xmlns:a16="http://schemas.microsoft.com/office/drawing/2014/main" id="{58974537-213E-4E34-B3B3-875253FE23E5}"/>
            </a:ext>
          </a:extLst>
        </xdr:cNvPr>
        <xdr:cNvCxnSpPr/>
      </xdr:nvCxnSpPr>
      <xdr:spPr>
        <a:xfrm>
          <a:off x="9363075" y="1403877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18" name="【福祉施設】&#10;一人当たり面積最大値テキスト">
          <a:extLst>
            <a:ext uri="{FF2B5EF4-FFF2-40B4-BE49-F238E27FC236}">
              <a16:creationId xmlns:a16="http://schemas.microsoft.com/office/drawing/2014/main" id="{07E1B619-87C1-47C3-A9B6-6803E592B766}"/>
            </a:ext>
          </a:extLst>
        </xdr:cNvPr>
        <xdr:cNvSpPr txBox="1"/>
      </xdr:nvSpPr>
      <xdr:spPr>
        <a:xfrm>
          <a:off x="9467850" y="1262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19" name="直線コネクタ 218">
          <a:extLst>
            <a:ext uri="{FF2B5EF4-FFF2-40B4-BE49-F238E27FC236}">
              <a16:creationId xmlns:a16="http://schemas.microsoft.com/office/drawing/2014/main" id="{3455492C-3D0E-456F-9AA9-1AA088958F78}"/>
            </a:ext>
          </a:extLst>
        </xdr:cNvPr>
        <xdr:cNvCxnSpPr/>
      </xdr:nvCxnSpPr>
      <xdr:spPr>
        <a:xfrm>
          <a:off x="9363075" y="128236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58690</xdr:rowOff>
    </xdr:from>
    <xdr:ext cx="469744" cy="259045"/>
    <xdr:sp macro="" textlink="">
      <xdr:nvSpPr>
        <xdr:cNvPr id="220" name="【福祉施設】&#10;一人当たり面積平均値テキスト">
          <a:extLst>
            <a:ext uri="{FF2B5EF4-FFF2-40B4-BE49-F238E27FC236}">
              <a16:creationId xmlns:a16="http://schemas.microsoft.com/office/drawing/2014/main" id="{F0D7F28A-39B6-44EE-9E80-E11CC3A8055A}"/>
            </a:ext>
          </a:extLst>
        </xdr:cNvPr>
        <xdr:cNvSpPr txBox="1"/>
      </xdr:nvSpPr>
      <xdr:spPr>
        <a:xfrm>
          <a:off x="9467850" y="138318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21" name="フローチャート: 判断 220">
          <a:extLst>
            <a:ext uri="{FF2B5EF4-FFF2-40B4-BE49-F238E27FC236}">
              <a16:creationId xmlns:a16="http://schemas.microsoft.com/office/drawing/2014/main" id="{218F4DD9-C160-448D-A17D-01A3855C4069}"/>
            </a:ext>
          </a:extLst>
        </xdr:cNvPr>
        <xdr:cNvSpPr/>
      </xdr:nvSpPr>
      <xdr:spPr>
        <a:xfrm>
          <a:off x="9401175" y="1385658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22" name="フローチャート: 判断 221">
          <a:extLst>
            <a:ext uri="{FF2B5EF4-FFF2-40B4-BE49-F238E27FC236}">
              <a16:creationId xmlns:a16="http://schemas.microsoft.com/office/drawing/2014/main" id="{3C0217CD-5986-49E7-8941-95009E82D430}"/>
            </a:ext>
          </a:extLst>
        </xdr:cNvPr>
        <xdr:cNvSpPr/>
      </xdr:nvSpPr>
      <xdr:spPr>
        <a:xfrm>
          <a:off x="8639175" y="138667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23" name="フローチャート: 判断 222">
          <a:extLst>
            <a:ext uri="{FF2B5EF4-FFF2-40B4-BE49-F238E27FC236}">
              <a16:creationId xmlns:a16="http://schemas.microsoft.com/office/drawing/2014/main" id="{AA66F0A6-526A-479D-A843-04D7B9C62C7B}"/>
            </a:ext>
          </a:extLst>
        </xdr:cNvPr>
        <xdr:cNvSpPr/>
      </xdr:nvSpPr>
      <xdr:spPr>
        <a:xfrm>
          <a:off x="7839075" y="1388021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24" name="フローチャート: 判断 223">
          <a:extLst>
            <a:ext uri="{FF2B5EF4-FFF2-40B4-BE49-F238E27FC236}">
              <a16:creationId xmlns:a16="http://schemas.microsoft.com/office/drawing/2014/main" id="{F00BBFB0-A0E2-4DC5-A8C1-81CAD90005FB}"/>
            </a:ext>
          </a:extLst>
        </xdr:cNvPr>
        <xdr:cNvSpPr/>
      </xdr:nvSpPr>
      <xdr:spPr>
        <a:xfrm>
          <a:off x="7029450" y="138501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25" name="フローチャート: 判断 224">
          <a:extLst>
            <a:ext uri="{FF2B5EF4-FFF2-40B4-BE49-F238E27FC236}">
              <a16:creationId xmlns:a16="http://schemas.microsoft.com/office/drawing/2014/main" id="{E0A7B28F-5FC6-4050-A77A-ED1C8AD4B610}"/>
            </a:ext>
          </a:extLst>
        </xdr:cNvPr>
        <xdr:cNvSpPr/>
      </xdr:nvSpPr>
      <xdr:spPr>
        <a:xfrm>
          <a:off x="6238875" y="138397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26" name="テキスト ボックス 225">
          <a:extLst>
            <a:ext uri="{FF2B5EF4-FFF2-40B4-BE49-F238E27FC236}">
              <a16:creationId xmlns:a16="http://schemas.microsoft.com/office/drawing/2014/main" id="{0B0D4BB3-1050-4E98-B32C-1B960D0882FB}"/>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7" name="テキスト ボックス 226">
          <a:extLst>
            <a:ext uri="{FF2B5EF4-FFF2-40B4-BE49-F238E27FC236}">
              <a16:creationId xmlns:a16="http://schemas.microsoft.com/office/drawing/2014/main" id="{90271E5C-461A-43E5-89A9-C00D06FBEB1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id="{ED2BFF18-36FA-446D-9421-19E6F550BFB5}"/>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id="{0C037DAD-BE4F-4111-B043-398E4DF0544D}"/>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id="{DF6DA95F-93AC-4323-BBB8-161020C2D7B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86</xdr:row>
      <xdr:rowOff>57786</xdr:rowOff>
    </xdr:from>
    <xdr:to>
      <xdr:col>46</xdr:col>
      <xdr:colOff>38100</xdr:colOff>
      <xdr:row>86</xdr:row>
      <xdr:rowOff>159386</xdr:rowOff>
    </xdr:to>
    <xdr:sp macro="" textlink="">
      <xdr:nvSpPr>
        <xdr:cNvPr id="231" name="楕円 230">
          <a:extLst>
            <a:ext uri="{FF2B5EF4-FFF2-40B4-BE49-F238E27FC236}">
              <a16:creationId xmlns:a16="http://schemas.microsoft.com/office/drawing/2014/main" id="{5B81DC82-7482-41FB-B4EC-3F8D215E1DF0}"/>
            </a:ext>
          </a:extLst>
        </xdr:cNvPr>
        <xdr:cNvSpPr/>
      </xdr:nvSpPr>
      <xdr:spPr>
        <a:xfrm>
          <a:off x="7839075" y="1399286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40276</xdr:rowOff>
    </xdr:from>
    <xdr:ext cx="469744" cy="259045"/>
    <xdr:sp macro="" textlink="">
      <xdr:nvSpPr>
        <xdr:cNvPr id="232" name="n_1aveValue【福祉施設】&#10;一人当たり面積">
          <a:extLst>
            <a:ext uri="{FF2B5EF4-FFF2-40B4-BE49-F238E27FC236}">
              <a16:creationId xmlns:a16="http://schemas.microsoft.com/office/drawing/2014/main" id="{C00130A9-5DD6-4DF2-ADBC-22B66D83C940}"/>
            </a:ext>
          </a:extLst>
        </xdr:cNvPr>
        <xdr:cNvSpPr txBox="1"/>
      </xdr:nvSpPr>
      <xdr:spPr>
        <a:xfrm>
          <a:off x="8458277" y="1365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33" name="n_2aveValue【福祉施設】&#10;一人当たり面積">
          <a:extLst>
            <a:ext uri="{FF2B5EF4-FFF2-40B4-BE49-F238E27FC236}">
              <a16:creationId xmlns:a16="http://schemas.microsoft.com/office/drawing/2014/main" id="{478A7DDC-94A5-4ECA-BD42-1E2076BAF6A2}"/>
            </a:ext>
          </a:extLst>
        </xdr:cNvPr>
        <xdr:cNvSpPr txBox="1"/>
      </xdr:nvSpPr>
      <xdr:spPr>
        <a:xfrm>
          <a:off x="7677227" y="1365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234" name="n_3aveValue【福祉施設】&#10;一人当たり面積">
          <a:extLst>
            <a:ext uri="{FF2B5EF4-FFF2-40B4-BE49-F238E27FC236}">
              <a16:creationId xmlns:a16="http://schemas.microsoft.com/office/drawing/2014/main" id="{A54E13E1-A6C9-44A6-81F9-D7C79436F95A}"/>
            </a:ext>
          </a:extLst>
        </xdr:cNvPr>
        <xdr:cNvSpPr txBox="1"/>
      </xdr:nvSpPr>
      <xdr:spPr>
        <a:xfrm>
          <a:off x="6867602" y="1363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235" name="n_4aveValue【福祉施設】&#10;一人当たり面積">
          <a:extLst>
            <a:ext uri="{FF2B5EF4-FFF2-40B4-BE49-F238E27FC236}">
              <a16:creationId xmlns:a16="http://schemas.microsoft.com/office/drawing/2014/main" id="{03CFAA20-5BD1-48F3-8F79-81A81540C41F}"/>
            </a:ext>
          </a:extLst>
        </xdr:cNvPr>
        <xdr:cNvSpPr txBox="1"/>
      </xdr:nvSpPr>
      <xdr:spPr>
        <a:xfrm>
          <a:off x="6067502" y="1362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150513</xdr:rowOff>
    </xdr:from>
    <xdr:ext cx="469744" cy="259045"/>
    <xdr:sp macro="" textlink="">
      <xdr:nvSpPr>
        <xdr:cNvPr id="236" name="n_2mainValue【福祉施設】&#10;一人当たり面積">
          <a:extLst>
            <a:ext uri="{FF2B5EF4-FFF2-40B4-BE49-F238E27FC236}">
              <a16:creationId xmlns:a16="http://schemas.microsoft.com/office/drawing/2014/main" id="{E93880D3-B0BB-4380-98BC-AC4E65D443F5}"/>
            </a:ext>
          </a:extLst>
        </xdr:cNvPr>
        <xdr:cNvSpPr txBox="1"/>
      </xdr:nvSpPr>
      <xdr:spPr>
        <a:xfrm>
          <a:off x="7677227" y="1408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37" name="正方形/長方形 236">
          <a:extLst>
            <a:ext uri="{FF2B5EF4-FFF2-40B4-BE49-F238E27FC236}">
              <a16:creationId xmlns:a16="http://schemas.microsoft.com/office/drawing/2014/main" id="{82643D19-47F3-444D-B9AE-DC5CC4F0B5EE}"/>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38" name="正方形/長方形 237">
          <a:extLst>
            <a:ext uri="{FF2B5EF4-FFF2-40B4-BE49-F238E27FC236}">
              <a16:creationId xmlns:a16="http://schemas.microsoft.com/office/drawing/2014/main" id="{58134D00-9DFF-43D3-B615-CD9D92DCDCA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39" name="正方形/長方形 238">
          <a:extLst>
            <a:ext uri="{FF2B5EF4-FFF2-40B4-BE49-F238E27FC236}">
              <a16:creationId xmlns:a16="http://schemas.microsoft.com/office/drawing/2014/main" id="{502A343C-8E1D-4576-9175-413ED6282F20}"/>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0" name="正方形/長方形 239">
          <a:extLst>
            <a:ext uri="{FF2B5EF4-FFF2-40B4-BE49-F238E27FC236}">
              <a16:creationId xmlns:a16="http://schemas.microsoft.com/office/drawing/2014/main" id="{BDD2497F-D1FB-46CB-96A5-C170E723CC90}"/>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1" name="正方形/長方形 240">
          <a:extLst>
            <a:ext uri="{FF2B5EF4-FFF2-40B4-BE49-F238E27FC236}">
              <a16:creationId xmlns:a16="http://schemas.microsoft.com/office/drawing/2014/main" id="{B8AEA677-E622-4EFD-9FE7-32888B757FC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2" name="正方形/長方形 241">
          <a:extLst>
            <a:ext uri="{FF2B5EF4-FFF2-40B4-BE49-F238E27FC236}">
              <a16:creationId xmlns:a16="http://schemas.microsoft.com/office/drawing/2014/main" id="{D00CE7E5-3468-4BF8-8E66-859A4F93BB5B}"/>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3" name="正方形/長方形 242">
          <a:extLst>
            <a:ext uri="{FF2B5EF4-FFF2-40B4-BE49-F238E27FC236}">
              <a16:creationId xmlns:a16="http://schemas.microsoft.com/office/drawing/2014/main" id="{2EB9DCF2-4E66-45AD-A9AE-DE3A2FA8B17A}"/>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4" name="正方形/長方形 243">
          <a:extLst>
            <a:ext uri="{FF2B5EF4-FFF2-40B4-BE49-F238E27FC236}">
              <a16:creationId xmlns:a16="http://schemas.microsoft.com/office/drawing/2014/main" id="{1237949B-745F-443E-B9C0-F2C406A55A38}"/>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45" name="正方形/長方形 244">
          <a:extLst>
            <a:ext uri="{FF2B5EF4-FFF2-40B4-BE49-F238E27FC236}">
              <a16:creationId xmlns:a16="http://schemas.microsoft.com/office/drawing/2014/main" id="{2E97AC63-26BB-4A59-9BD8-B5963FE6D82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6" name="正方形/長方形 245">
          <a:extLst>
            <a:ext uri="{FF2B5EF4-FFF2-40B4-BE49-F238E27FC236}">
              <a16:creationId xmlns:a16="http://schemas.microsoft.com/office/drawing/2014/main" id="{FF463493-D252-49DF-872A-89962200B7DB}"/>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7" name="正方形/長方形 246">
          <a:extLst>
            <a:ext uri="{FF2B5EF4-FFF2-40B4-BE49-F238E27FC236}">
              <a16:creationId xmlns:a16="http://schemas.microsoft.com/office/drawing/2014/main" id="{C7C2BD01-3FBC-43F0-AD79-DEE3685DD467}"/>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8" name="正方形/長方形 247">
          <a:extLst>
            <a:ext uri="{FF2B5EF4-FFF2-40B4-BE49-F238E27FC236}">
              <a16:creationId xmlns:a16="http://schemas.microsoft.com/office/drawing/2014/main" id="{FE9B638F-56A8-4829-B741-7B90CC2EEB0C}"/>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9" name="正方形/長方形 248">
          <a:extLst>
            <a:ext uri="{FF2B5EF4-FFF2-40B4-BE49-F238E27FC236}">
              <a16:creationId xmlns:a16="http://schemas.microsoft.com/office/drawing/2014/main" id="{10BEB88D-A635-4E4A-BC20-401CB26BC16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0" name="正方形/長方形 249">
          <a:extLst>
            <a:ext uri="{FF2B5EF4-FFF2-40B4-BE49-F238E27FC236}">
              <a16:creationId xmlns:a16="http://schemas.microsoft.com/office/drawing/2014/main" id="{33C281C9-8AB4-44FA-80B2-D7B3A66F88B8}"/>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1" name="正方形/長方形 250">
          <a:extLst>
            <a:ext uri="{FF2B5EF4-FFF2-40B4-BE49-F238E27FC236}">
              <a16:creationId xmlns:a16="http://schemas.microsoft.com/office/drawing/2014/main" id="{9F2C9635-4C32-474B-826E-2B0366A69E29}"/>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52" name="正方形/長方形 251">
          <a:extLst>
            <a:ext uri="{FF2B5EF4-FFF2-40B4-BE49-F238E27FC236}">
              <a16:creationId xmlns:a16="http://schemas.microsoft.com/office/drawing/2014/main" id="{0AFC411E-2A5A-424A-904A-2D0CE70DA996}"/>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53" name="正方形/長方形 252">
          <a:extLst>
            <a:ext uri="{FF2B5EF4-FFF2-40B4-BE49-F238E27FC236}">
              <a16:creationId xmlns:a16="http://schemas.microsoft.com/office/drawing/2014/main" id="{EC23799D-F20D-4B87-B9D9-4DA5C95A64D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54" name="正方形/長方形 253">
          <a:extLst>
            <a:ext uri="{FF2B5EF4-FFF2-40B4-BE49-F238E27FC236}">
              <a16:creationId xmlns:a16="http://schemas.microsoft.com/office/drawing/2014/main" id="{7F82D880-780D-43E3-AD5C-CF57E769EA23}"/>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55" name="正方形/長方形 254">
          <a:extLst>
            <a:ext uri="{FF2B5EF4-FFF2-40B4-BE49-F238E27FC236}">
              <a16:creationId xmlns:a16="http://schemas.microsoft.com/office/drawing/2014/main" id="{8779DF07-8E70-4E4A-BB5D-057EB6274356}"/>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56" name="正方形/長方形 255">
          <a:extLst>
            <a:ext uri="{FF2B5EF4-FFF2-40B4-BE49-F238E27FC236}">
              <a16:creationId xmlns:a16="http://schemas.microsoft.com/office/drawing/2014/main" id="{C3A21B5B-5706-4B9A-AD37-127D97110C1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57" name="正方形/長方形 256">
          <a:extLst>
            <a:ext uri="{FF2B5EF4-FFF2-40B4-BE49-F238E27FC236}">
              <a16:creationId xmlns:a16="http://schemas.microsoft.com/office/drawing/2014/main" id="{73BAC79E-EABA-490B-BD56-8413854B211E}"/>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58" name="正方形/長方形 257">
          <a:extLst>
            <a:ext uri="{FF2B5EF4-FFF2-40B4-BE49-F238E27FC236}">
              <a16:creationId xmlns:a16="http://schemas.microsoft.com/office/drawing/2014/main" id="{849ED45A-783D-4434-87B4-B6EAA551F76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59" name="正方形/長方形 258">
          <a:extLst>
            <a:ext uri="{FF2B5EF4-FFF2-40B4-BE49-F238E27FC236}">
              <a16:creationId xmlns:a16="http://schemas.microsoft.com/office/drawing/2014/main" id="{60CEFD4F-C1D9-49C5-8994-BBC6F953FB6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0" name="正方形/長方形 259">
          <a:extLst>
            <a:ext uri="{FF2B5EF4-FFF2-40B4-BE49-F238E27FC236}">
              <a16:creationId xmlns:a16="http://schemas.microsoft.com/office/drawing/2014/main" id="{FB39DFB0-2EF4-4738-8FE8-B7A73DDABACC}"/>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1" name="正方形/長方形 260">
          <a:extLst>
            <a:ext uri="{FF2B5EF4-FFF2-40B4-BE49-F238E27FC236}">
              <a16:creationId xmlns:a16="http://schemas.microsoft.com/office/drawing/2014/main" id="{307DE235-B485-4FD0-9E74-903151C9818C}"/>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62" name="正方形/長方形 261">
          <a:extLst>
            <a:ext uri="{FF2B5EF4-FFF2-40B4-BE49-F238E27FC236}">
              <a16:creationId xmlns:a16="http://schemas.microsoft.com/office/drawing/2014/main" id="{BA0A71BB-BF27-4585-AFF2-76AC38091664}"/>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63" name="正方形/長方形 262">
          <a:extLst>
            <a:ext uri="{FF2B5EF4-FFF2-40B4-BE49-F238E27FC236}">
              <a16:creationId xmlns:a16="http://schemas.microsoft.com/office/drawing/2014/main" id="{BA8BCAE6-C96A-4FB5-9009-E5973864FD43}"/>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64" name="正方形/長方形 263">
          <a:extLst>
            <a:ext uri="{FF2B5EF4-FFF2-40B4-BE49-F238E27FC236}">
              <a16:creationId xmlns:a16="http://schemas.microsoft.com/office/drawing/2014/main" id="{76AE165E-E80C-4D09-9CCA-A22FA5A1E42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65" name="正方形/長方形 264">
          <a:extLst>
            <a:ext uri="{FF2B5EF4-FFF2-40B4-BE49-F238E27FC236}">
              <a16:creationId xmlns:a16="http://schemas.microsoft.com/office/drawing/2014/main" id="{93417A06-DBC6-47D1-B55F-F20E1E9ACE6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66" name="正方形/長方形 265">
          <a:extLst>
            <a:ext uri="{FF2B5EF4-FFF2-40B4-BE49-F238E27FC236}">
              <a16:creationId xmlns:a16="http://schemas.microsoft.com/office/drawing/2014/main" id="{6B3AE5E9-C95F-4B4D-8108-CB66827C007F}"/>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7" name="正方形/長方形 266">
          <a:extLst>
            <a:ext uri="{FF2B5EF4-FFF2-40B4-BE49-F238E27FC236}">
              <a16:creationId xmlns:a16="http://schemas.microsoft.com/office/drawing/2014/main" id="{2CC54DF8-0129-4D79-BA71-4D17BF0DBABF}"/>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8" name="正方形/長方形 267">
          <a:extLst>
            <a:ext uri="{FF2B5EF4-FFF2-40B4-BE49-F238E27FC236}">
              <a16:creationId xmlns:a16="http://schemas.microsoft.com/office/drawing/2014/main" id="{6756D2FD-5CF8-4CDE-95BB-B96D14067BA4}"/>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69" name="正方形/長方形 268">
          <a:extLst>
            <a:ext uri="{FF2B5EF4-FFF2-40B4-BE49-F238E27FC236}">
              <a16:creationId xmlns:a16="http://schemas.microsoft.com/office/drawing/2014/main" id="{E777D816-1A4F-4CA8-AD6E-63942518441D}"/>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0" name="正方形/長方形 269">
          <a:extLst>
            <a:ext uri="{FF2B5EF4-FFF2-40B4-BE49-F238E27FC236}">
              <a16:creationId xmlns:a16="http://schemas.microsoft.com/office/drawing/2014/main" id="{30A1FA2E-10E5-4C18-BD3F-7482B7E3087D}"/>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1" name="正方形/長方形 270">
          <a:extLst>
            <a:ext uri="{FF2B5EF4-FFF2-40B4-BE49-F238E27FC236}">
              <a16:creationId xmlns:a16="http://schemas.microsoft.com/office/drawing/2014/main" id="{14F197F9-EFBF-4A10-90A4-D2FCFE06F38E}"/>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72" name="正方形/長方形 271">
          <a:extLst>
            <a:ext uri="{FF2B5EF4-FFF2-40B4-BE49-F238E27FC236}">
              <a16:creationId xmlns:a16="http://schemas.microsoft.com/office/drawing/2014/main" id="{B5FCED44-0D2C-46DD-A468-BF71B4F64C5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73" name="正方形/長方形 272">
          <a:extLst>
            <a:ext uri="{FF2B5EF4-FFF2-40B4-BE49-F238E27FC236}">
              <a16:creationId xmlns:a16="http://schemas.microsoft.com/office/drawing/2014/main" id="{8AF90A1D-96A6-4D3D-BC37-27DDAA908253}"/>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74" name="正方形/長方形 273">
          <a:extLst>
            <a:ext uri="{FF2B5EF4-FFF2-40B4-BE49-F238E27FC236}">
              <a16:creationId xmlns:a16="http://schemas.microsoft.com/office/drawing/2014/main" id="{A1F4F945-5FEA-4FE4-BBB1-50B25048A30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75" name="正方形/長方形 274">
          <a:extLst>
            <a:ext uri="{FF2B5EF4-FFF2-40B4-BE49-F238E27FC236}">
              <a16:creationId xmlns:a16="http://schemas.microsoft.com/office/drawing/2014/main" id="{DF7CF295-697A-4B36-8114-D7065B47F5F3}"/>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76" name="正方形/長方形 275">
          <a:extLst>
            <a:ext uri="{FF2B5EF4-FFF2-40B4-BE49-F238E27FC236}">
              <a16:creationId xmlns:a16="http://schemas.microsoft.com/office/drawing/2014/main" id="{A19DDBFC-161B-4414-AE8E-750DD1CB70AA}"/>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77" name="テキスト ボックス 276">
          <a:extLst>
            <a:ext uri="{FF2B5EF4-FFF2-40B4-BE49-F238E27FC236}">
              <a16:creationId xmlns:a16="http://schemas.microsoft.com/office/drawing/2014/main" id="{280CEEC0-54D0-4846-A940-C7DE7FB0EBA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78" name="直線コネクタ 277">
          <a:extLst>
            <a:ext uri="{FF2B5EF4-FFF2-40B4-BE49-F238E27FC236}">
              <a16:creationId xmlns:a16="http://schemas.microsoft.com/office/drawing/2014/main" id="{74187F9D-55E6-4F2C-A4AE-C8DCA3D24BD8}"/>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79" name="テキスト ボックス 278">
          <a:extLst>
            <a:ext uri="{FF2B5EF4-FFF2-40B4-BE49-F238E27FC236}">
              <a16:creationId xmlns:a16="http://schemas.microsoft.com/office/drawing/2014/main" id="{500A0AE5-F766-4F23-8A55-2F9DC1D8DB3B}"/>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280" name="直線コネクタ 279">
          <a:extLst>
            <a:ext uri="{FF2B5EF4-FFF2-40B4-BE49-F238E27FC236}">
              <a16:creationId xmlns:a16="http://schemas.microsoft.com/office/drawing/2014/main" id="{2617D2E3-D292-4434-A387-C47C03B585C9}"/>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281" name="テキスト ボックス 280">
          <a:extLst>
            <a:ext uri="{FF2B5EF4-FFF2-40B4-BE49-F238E27FC236}">
              <a16:creationId xmlns:a16="http://schemas.microsoft.com/office/drawing/2014/main" id="{BCF7FBA3-E510-40B5-93EC-76E105A9A455}"/>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282" name="直線コネクタ 281">
          <a:extLst>
            <a:ext uri="{FF2B5EF4-FFF2-40B4-BE49-F238E27FC236}">
              <a16:creationId xmlns:a16="http://schemas.microsoft.com/office/drawing/2014/main" id="{ADB765E2-FFD0-405C-B56D-E13E0BBCC8BC}"/>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283" name="テキスト ボックス 282">
          <a:extLst>
            <a:ext uri="{FF2B5EF4-FFF2-40B4-BE49-F238E27FC236}">
              <a16:creationId xmlns:a16="http://schemas.microsoft.com/office/drawing/2014/main" id="{E74EDFE6-9803-4CEB-8988-80204784C8DA}"/>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284" name="直線コネクタ 283">
          <a:extLst>
            <a:ext uri="{FF2B5EF4-FFF2-40B4-BE49-F238E27FC236}">
              <a16:creationId xmlns:a16="http://schemas.microsoft.com/office/drawing/2014/main" id="{699A1948-49FF-4DC3-8BC6-6DCC1A817EB1}"/>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285" name="テキスト ボックス 284">
          <a:extLst>
            <a:ext uri="{FF2B5EF4-FFF2-40B4-BE49-F238E27FC236}">
              <a16:creationId xmlns:a16="http://schemas.microsoft.com/office/drawing/2014/main" id="{F7A3E037-7EAC-4344-8279-E0DCE9082FAF}"/>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286" name="直線コネクタ 285">
          <a:extLst>
            <a:ext uri="{FF2B5EF4-FFF2-40B4-BE49-F238E27FC236}">
              <a16:creationId xmlns:a16="http://schemas.microsoft.com/office/drawing/2014/main" id="{66E39CB8-70D8-4864-A321-89BBFBC5D4FF}"/>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287" name="テキスト ボックス 286">
          <a:extLst>
            <a:ext uri="{FF2B5EF4-FFF2-40B4-BE49-F238E27FC236}">
              <a16:creationId xmlns:a16="http://schemas.microsoft.com/office/drawing/2014/main" id="{6798552A-BBCA-4CAD-BB58-D22877EA1F52}"/>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288" name="直線コネクタ 287">
          <a:extLst>
            <a:ext uri="{FF2B5EF4-FFF2-40B4-BE49-F238E27FC236}">
              <a16:creationId xmlns:a16="http://schemas.microsoft.com/office/drawing/2014/main" id="{C588CA65-C378-4667-826E-957F6D19C509}"/>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289" name="テキスト ボックス 288">
          <a:extLst>
            <a:ext uri="{FF2B5EF4-FFF2-40B4-BE49-F238E27FC236}">
              <a16:creationId xmlns:a16="http://schemas.microsoft.com/office/drawing/2014/main" id="{4C86C63D-2587-49C3-B745-8B6040F8509E}"/>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290" name="直線コネクタ 289">
          <a:extLst>
            <a:ext uri="{FF2B5EF4-FFF2-40B4-BE49-F238E27FC236}">
              <a16:creationId xmlns:a16="http://schemas.microsoft.com/office/drawing/2014/main" id="{4C0BAF96-2C54-4E55-B62C-62C264A72336}"/>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291" name="テキスト ボックス 290">
          <a:extLst>
            <a:ext uri="{FF2B5EF4-FFF2-40B4-BE49-F238E27FC236}">
              <a16:creationId xmlns:a16="http://schemas.microsoft.com/office/drawing/2014/main" id="{E0E7AF95-3743-4BAD-9603-256639D1BE6A}"/>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92" name="直線コネクタ 291">
          <a:extLst>
            <a:ext uri="{FF2B5EF4-FFF2-40B4-BE49-F238E27FC236}">
              <a16:creationId xmlns:a16="http://schemas.microsoft.com/office/drawing/2014/main" id="{A3B3E165-7583-4266-B480-2390420D328A}"/>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3" name="【保健センター・保健所】&#10;有形固定資産減価償却率グラフ枠">
          <a:extLst>
            <a:ext uri="{FF2B5EF4-FFF2-40B4-BE49-F238E27FC236}">
              <a16:creationId xmlns:a16="http://schemas.microsoft.com/office/drawing/2014/main" id="{7E34F78B-F3DE-4918-A4FF-026E951187E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42454</xdr:rowOff>
    </xdr:from>
    <xdr:to>
      <xdr:col>85</xdr:col>
      <xdr:colOff>126364</xdr:colOff>
      <xdr:row>64</xdr:row>
      <xdr:rowOff>130628</xdr:rowOff>
    </xdr:to>
    <xdr:cxnSp macro="">
      <xdr:nvCxnSpPr>
        <xdr:cNvPr id="294" name="直線コネクタ 293">
          <a:extLst>
            <a:ext uri="{FF2B5EF4-FFF2-40B4-BE49-F238E27FC236}">
              <a16:creationId xmlns:a16="http://schemas.microsoft.com/office/drawing/2014/main" id="{C1CA3145-DE0C-4B12-AB1D-EAE5A24F0BA1}"/>
            </a:ext>
          </a:extLst>
        </xdr:cNvPr>
        <xdr:cNvCxnSpPr/>
      </xdr:nvCxnSpPr>
      <xdr:spPr>
        <a:xfrm flipV="1">
          <a:off x="14696439" y="9122954"/>
          <a:ext cx="0" cy="1380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295" name="【保健センター・保健所】&#10;有形固定資産減価償却率最小値テキスト">
          <a:extLst>
            <a:ext uri="{FF2B5EF4-FFF2-40B4-BE49-F238E27FC236}">
              <a16:creationId xmlns:a16="http://schemas.microsoft.com/office/drawing/2014/main" id="{48711E68-951C-4BCB-967A-EA208097694B}"/>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296" name="直線コネクタ 295">
          <a:extLst>
            <a:ext uri="{FF2B5EF4-FFF2-40B4-BE49-F238E27FC236}">
              <a16:creationId xmlns:a16="http://schemas.microsoft.com/office/drawing/2014/main" id="{6B4B3C24-71BB-467F-9038-19EDBF5D9954}"/>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160581</xdr:rowOff>
    </xdr:from>
    <xdr:ext cx="405111" cy="259045"/>
    <xdr:sp macro="" textlink="">
      <xdr:nvSpPr>
        <xdr:cNvPr id="297" name="【保健センター・保健所】&#10;有形固定資産減価償却率最大値テキスト">
          <a:extLst>
            <a:ext uri="{FF2B5EF4-FFF2-40B4-BE49-F238E27FC236}">
              <a16:creationId xmlns:a16="http://schemas.microsoft.com/office/drawing/2014/main" id="{F84E8957-34C0-48AB-B9B3-9311FD595650}"/>
            </a:ext>
          </a:extLst>
        </xdr:cNvPr>
        <xdr:cNvSpPr txBox="1"/>
      </xdr:nvSpPr>
      <xdr:spPr>
        <a:xfrm>
          <a:off x="14735175" y="8917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42454</xdr:rowOff>
    </xdr:from>
    <xdr:to>
      <xdr:col>86</xdr:col>
      <xdr:colOff>25400</xdr:colOff>
      <xdr:row>56</xdr:row>
      <xdr:rowOff>42454</xdr:rowOff>
    </xdr:to>
    <xdr:cxnSp macro="">
      <xdr:nvCxnSpPr>
        <xdr:cNvPr id="298" name="直線コネクタ 297">
          <a:extLst>
            <a:ext uri="{FF2B5EF4-FFF2-40B4-BE49-F238E27FC236}">
              <a16:creationId xmlns:a16="http://schemas.microsoft.com/office/drawing/2014/main" id="{EF801A0B-C184-469A-83AF-E5175AE377FF}"/>
            </a:ext>
          </a:extLst>
        </xdr:cNvPr>
        <xdr:cNvCxnSpPr/>
      </xdr:nvCxnSpPr>
      <xdr:spPr>
        <a:xfrm>
          <a:off x="14611350" y="91229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76217</xdr:rowOff>
    </xdr:from>
    <xdr:ext cx="405111" cy="259045"/>
    <xdr:sp macro="" textlink="">
      <xdr:nvSpPr>
        <xdr:cNvPr id="299" name="【保健センター・保健所】&#10;有形固定資産減価償却率平均値テキスト">
          <a:extLst>
            <a:ext uri="{FF2B5EF4-FFF2-40B4-BE49-F238E27FC236}">
              <a16:creationId xmlns:a16="http://schemas.microsoft.com/office/drawing/2014/main" id="{C7545281-51CE-43F9-A91D-66A77B33169D}"/>
            </a:ext>
          </a:extLst>
        </xdr:cNvPr>
        <xdr:cNvSpPr txBox="1"/>
      </xdr:nvSpPr>
      <xdr:spPr>
        <a:xfrm>
          <a:off x="14735175" y="9801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00" name="フローチャート: 判断 299">
          <a:extLst>
            <a:ext uri="{FF2B5EF4-FFF2-40B4-BE49-F238E27FC236}">
              <a16:creationId xmlns:a16="http://schemas.microsoft.com/office/drawing/2014/main" id="{4AF6968B-ACD2-40BD-B088-F267B096BE5E}"/>
            </a:ext>
          </a:extLst>
        </xdr:cNvPr>
        <xdr:cNvSpPr/>
      </xdr:nvSpPr>
      <xdr:spPr>
        <a:xfrm>
          <a:off x="14649450" y="98228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70031</xdr:rowOff>
    </xdr:from>
    <xdr:to>
      <xdr:col>81</xdr:col>
      <xdr:colOff>101600</xdr:colOff>
      <xdr:row>61</xdr:row>
      <xdr:rowOff>181</xdr:rowOff>
    </xdr:to>
    <xdr:sp macro="" textlink="">
      <xdr:nvSpPr>
        <xdr:cNvPr id="301" name="フローチャート: 判断 300">
          <a:extLst>
            <a:ext uri="{FF2B5EF4-FFF2-40B4-BE49-F238E27FC236}">
              <a16:creationId xmlns:a16="http://schemas.microsoft.com/office/drawing/2014/main" id="{E794F187-445B-4481-82A4-0897B033A2EE}"/>
            </a:ext>
          </a:extLst>
        </xdr:cNvPr>
        <xdr:cNvSpPr/>
      </xdr:nvSpPr>
      <xdr:spPr>
        <a:xfrm>
          <a:off x="13887450" y="97918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40640</xdr:rowOff>
    </xdr:from>
    <xdr:to>
      <xdr:col>76</xdr:col>
      <xdr:colOff>165100</xdr:colOff>
      <xdr:row>60</xdr:row>
      <xdr:rowOff>142240</xdr:rowOff>
    </xdr:to>
    <xdr:sp macro="" textlink="">
      <xdr:nvSpPr>
        <xdr:cNvPr id="302" name="フローチャート: 判断 301">
          <a:extLst>
            <a:ext uri="{FF2B5EF4-FFF2-40B4-BE49-F238E27FC236}">
              <a16:creationId xmlns:a16="http://schemas.microsoft.com/office/drawing/2014/main" id="{D68289E1-569E-49D2-BF7A-9887D6F098C9}"/>
            </a:ext>
          </a:extLst>
        </xdr:cNvPr>
        <xdr:cNvSpPr/>
      </xdr:nvSpPr>
      <xdr:spPr>
        <a:xfrm>
          <a:off x="13096875" y="97656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03" name="フローチャート: 判断 302">
          <a:extLst>
            <a:ext uri="{FF2B5EF4-FFF2-40B4-BE49-F238E27FC236}">
              <a16:creationId xmlns:a16="http://schemas.microsoft.com/office/drawing/2014/main" id="{D7ACFF55-4BB2-4443-B415-508FF87828B5}"/>
            </a:ext>
          </a:extLst>
        </xdr:cNvPr>
        <xdr:cNvSpPr/>
      </xdr:nvSpPr>
      <xdr:spPr>
        <a:xfrm>
          <a:off x="12296775" y="975251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04" name="フローチャート: 判断 303">
          <a:extLst>
            <a:ext uri="{FF2B5EF4-FFF2-40B4-BE49-F238E27FC236}">
              <a16:creationId xmlns:a16="http://schemas.microsoft.com/office/drawing/2014/main" id="{8A82ABB5-BCAC-4E42-B8E8-46E935D9D05B}"/>
            </a:ext>
          </a:extLst>
        </xdr:cNvPr>
        <xdr:cNvSpPr/>
      </xdr:nvSpPr>
      <xdr:spPr>
        <a:xfrm>
          <a:off x="11487150" y="97279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05" name="テキスト ボックス 304">
          <a:extLst>
            <a:ext uri="{FF2B5EF4-FFF2-40B4-BE49-F238E27FC236}">
              <a16:creationId xmlns:a16="http://schemas.microsoft.com/office/drawing/2014/main" id="{5440D57B-07A3-4743-9B19-BDDEA22C1A7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06" name="テキスト ボックス 305">
          <a:extLst>
            <a:ext uri="{FF2B5EF4-FFF2-40B4-BE49-F238E27FC236}">
              <a16:creationId xmlns:a16="http://schemas.microsoft.com/office/drawing/2014/main" id="{3E2D4250-011B-4900-B47A-A539C7D462D0}"/>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07" name="テキスト ボックス 306">
          <a:extLst>
            <a:ext uri="{FF2B5EF4-FFF2-40B4-BE49-F238E27FC236}">
              <a16:creationId xmlns:a16="http://schemas.microsoft.com/office/drawing/2014/main" id="{1005221F-FD42-4B0A-AF3D-BDDB8C4221C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08" name="テキスト ボックス 307">
          <a:extLst>
            <a:ext uri="{FF2B5EF4-FFF2-40B4-BE49-F238E27FC236}">
              <a16:creationId xmlns:a16="http://schemas.microsoft.com/office/drawing/2014/main" id="{26C27A1A-2337-441F-B671-B291852D1CFD}"/>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09" name="テキスト ボックス 308">
          <a:extLst>
            <a:ext uri="{FF2B5EF4-FFF2-40B4-BE49-F238E27FC236}">
              <a16:creationId xmlns:a16="http://schemas.microsoft.com/office/drawing/2014/main" id="{568D2511-B086-4841-B9FC-24E896A35A53}"/>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89626</xdr:rowOff>
    </xdr:from>
    <xdr:to>
      <xdr:col>76</xdr:col>
      <xdr:colOff>165100</xdr:colOff>
      <xdr:row>57</xdr:row>
      <xdr:rowOff>19776</xdr:rowOff>
    </xdr:to>
    <xdr:sp macro="" textlink="">
      <xdr:nvSpPr>
        <xdr:cNvPr id="310" name="楕円 309">
          <a:extLst>
            <a:ext uri="{FF2B5EF4-FFF2-40B4-BE49-F238E27FC236}">
              <a16:creationId xmlns:a16="http://schemas.microsoft.com/office/drawing/2014/main" id="{D9729A3F-3C77-4AA5-A608-331F56745547}"/>
            </a:ext>
          </a:extLst>
        </xdr:cNvPr>
        <xdr:cNvSpPr/>
      </xdr:nvSpPr>
      <xdr:spPr>
        <a:xfrm>
          <a:off x="13096875" y="916377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55</xdr:row>
      <xdr:rowOff>145143</xdr:rowOff>
    </xdr:from>
    <xdr:to>
      <xdr:col>72</xdr:col>
      <xdr:colOff>38100</xdr:colOff>
      <xdr:row>56</xdr:row>
      <xdr:rowOff>75293</xdr:rowOff>
    </xdr:to>
    <xdr:sp macro="" textlink="">
      <xdr:nvSpPr>
        <xdr:cNvPr id="311" name="楕円 310">
          <a:extLst>
            <a:ext uri="{FF2B5EF4-FFF2-40B4-BE49-F238E27FC236}">
              <a16:creationId xmlns:a16="http://schemas.microsoft.com/office/drawing/2014/main" id="{316DF42F-D2C6-4799-B74E-A8A732B08351}"/>
            </a:ext>
          </a:extLst>
        </xdr:cNvPr>
        <xdr:cNvSpPr/>
      </xdr:nvSpPr>
      <xdr:spPr>
        <a:xfrm>
          <a:off x="12296775" y="90573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24493</xdr:rowOff>
    </xdr:from>
    <xdr:to>
      <xdr:col>76</xdr:col>
      <xdr:colOff>114300</xdr:colOff>
      <xdr:row>56</xdr:row>
      <xdr:rowOff>140426</xdr:rowOff>
    </xdr:to>
    <xdr:cxnSp macro="">
      <xdr:nvCxnSpPr>
        <xdr:cNvPr id="312" name="直線コネクタ 311">
          <a:extLst>
            <a:ext uri="{FF2B5EF4-FFF2-40B4-BE49-F238E27FC236}">
              <a16:creationId xmlns:a16="http://schemas.microsoft.com/office/drawing/2014/main" id="{C95EF2C0-C868-461D-971D-A3862252274C}"/>
            </a:ext>
          </a:extLst>
        </xdr:cNvPr>
        <xdr:cNvCxnSpPr/>
      </xdr:nvCxnSpPr>
      <xdr:spPr>
        <a:xfrm>
          <a:off x="12344400" y="9104993"/>
          <a:ext cx="800100" cy="1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16708</xdr:rowOff>
    </xdr:from>
    <xdr:ext cx="405111" cy="259045"/>
    <xdr:sp macro="" textlink="">
      <xdr:nvSpPr>
        <xdr:cNvPr id="313" name="n_1aveValue【保健センター・保健所】&#10;有形固定資産減価償却率">
          <a:extLst>
            <a:ext uri="{FF2B5EF4-FFF2-40B4-BE49-F238E27FC236}">
              <a16:creationId xmlns:a16="http://schemas.microsoft.com/office/drawing/2014/main" id="{BF3A4AEC-902A-49D0-BFA4-39BF417A70C5}"/>
            </a:ext>
          </a:extLst>
        </xdr:cNvPr>
        <xdr:cNvSpPr txBox="1"/>
      </xdr:nvSpPr>
      <xdr:spPr>
        <a:xfrm>
          <a:off x="13745219" y="957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133367</xdr:rowOff>
    </xdr:from>
    <xdr:ext cx="405111" cy="259045"/>
    <xdr:sp macro="" textlink="">
      <xdr:nvSpPr>
        <xdr:cNvPr id="314" name="n_2aveValue【保健センター・保健所】&#10;有形固定資産減価償却率">
          <a:extLst>
            <a:ext uri="{FF2B5EF4-FFF2-40B4-BE49-F238E27FC236}">
              <a16:creationId xmlns:a16="http://schemas.microsoft.com/office/drawing/2014/main" id="{7D68D078-1CB5-4EF6-8E3C-CB7209CF6EA3}"/>
            </a:ext>
          </a:extLst>
        </xdr:cNvPr>
        <xdr:cNvSpPr txBox="1"/>
      </xdr:nvSpPr>
      <xdr:spPr>
        <a:xfrm>
          <a:off x="12964169" y="985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315" name="n_3aveValue【保健センター・保健所】&#10;有形固定資産減価償却率">
          <a:extLst>
            <a:ext uri="{FF2B5EF4-FFF2-40B4-BE49-F238E27FC236}">
              <a16:creationId xmlns:a16="http://schemas.microsoft.com/office/drawing/2014/main" id="{C43A2C23-79FE-465B-ABC5-5CCFFBF198F1}"/>
            </a:ext>
          </a:extLst>
        </xdr:cNvPr>
        <xdr:cNvSpPr txBox="1"/>
      </xdr:nvSpPr>
      <xdr:spPr>
        <a:xfrm>
          <a:off x="12164069" y="984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114680</xdr:rowOff>
    </xdr:from>
    <xdr:ext cx="405111" cy="259045"/>
    <xdr:sp macro="" textlink="">
      <xdr:nvSpPr>
        <xdr:cNvPr id="316" name="n_4aveValue【保健センター・保健所】&#10;有形固定資産減価償却率">
          <a:extLst>
            <a:ext uri="{FF2B5EF4-FFF2-40B4-BE49-F238E27FC236}">
              <a16:creationId xmlns:a16="http://schemas.microsoft.com/office/drawing/2014/main" id="{23B9EA56-35DB-4623-B1D9-B9A0D0ABA99C}"/>
            </a:ext>
          </a:extLst>
        </xdr:cNvPr>
        <xdr:cNvSpPr txBox="1"/>
      </xdr:nvSpPr>
      <xdr:spPr>
        <a:xfrm>
          <a:off x="11354444" y="9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36303</xdr:rowOff>
    </xdr:from>
    <xdr:ext cx="405111" cy="259045"/>
    <xdr:sp macro="" textlink="">
      <xdr:nvSpPr>
        <xdr:cNvPr id="317" name="n_2mainValue【保健センター・保健所】&#10;有形固定資産減価償却率">
          <a:extLst>
            <a:ext uri="{FF2B5EF4-FFF2-40B4-BE49-F238E27FC236}">
              <a16:creationId xmlns:a16="http://schemas.microsoft.com/office/drawing/2014/main" id="{0462692B-0172-4112-9737-2A38B9B05E02}"/>
            </a:ext>
          </a:extLst>
        </xdr:cNvPr>
        <xdr:cNvSpPr txBox="1"/>
      </xdr:nvSpPr>
      <xdr:spPr>
        <a:xfrm>
          <a:off x="12964169" y="895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54</xdr:row>
      <xdr:rowOff>91820</xdr:rowOff>
    </xdr:from>
    <xdr:ext cx="340478" cy="259045"/>
    <xdr:sp macro="" textlink="">
      <xdr:nvSpPr>
        <xdr:cNvPr id="318" name="n_3mainValue【保健センター・保健所】&#10;有形固定資産減価償却率">
          <a:extLst>
            <a:ext uri="{FF2B5EF4-FFF2-40B4-BE49-F238E27FC236}">
              <a16:creationId xmlns:a16="http://schemas.microsoft.com/office/drawing/2014/main" id="{F9D18F09-1490-4BFC-B223-C307E0A7D022}"/>
            </a:ext>
          </a:extLst>
        </xdr:cNvPr>
        <xdr:cNvSpPr txBox="1"/>
      </xdr:nvSpPr>
      <xdr:spPr>
        <a:xfrm>
          <a:off x="12183686" y="8842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19" name="正方形/長方形 318">
          <a:extLst>
            <a:ext uri="{FF2B5EF4-FFF2-40B4-BE49-F238E27FC236}">
              <a16:creationId xmlns:a16="http://schemas.microsoft.com/office/drawing/2014/main" id="{9DF028E1-D4D1-4A3E-9795-40A0FD0754D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20" name="正方形/長方形 319">
          <a:extLst>
            <a:ext uri="{FF2B5EF4-FFF2-40B4-BE49-F238E27FC236}">
              <a16:creationId xmlns:a16="http://schemas.microsoft.com/office/drawing/2014/main" id="{DA25A352-FA29-4005-85D5-CDE3D79C8329}"/>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21" name="正方形/長方形 320">
          <a:extLst>
            <a:ext uri="{FF2B5EF4-FFF2-40B4-BE49-F238E27FC236}">
              <a16:creationId xmlns:a16="http://schemas.microsoft.com/office/drawing/2014/main" id="{A4A8D721-0AF1-422F-906C-F7151919EF1F}"/>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22" name="正方形/長方形 321">
          <a:extLst>
            <a:ext uri="{FF2B5EF4-FFF2-40B4-BE49-F238E27FC236}">
              <a16:creationId xmlns:a16="http://schemas.microsoft.com/office/drawing/2014/main" id="{AFC7F113-8F28-4E57-AE7A-3E2A5ABB16D3}"/>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23" name="正方形/長方形 322">
          <a:extLst>
            <a:ext uri="{FF2B5EF4-FFF2-40B4-BE49-F238E27FC236}">
              <a16:creationId xmlns:a16="http://schemas.microsoft.com/office/drawing/2014/main" id="{C1C679FF-4232-4B5D-84CA-3141D60D4955}"/>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24" name="正方形/長方形 323">
          <a:extLst>
            <a:ext uri="{FF2B5EF4-FFF2-40B4-BE49-F238E27FC236}">
              <a16:creationId xmlns:a16="http://schemas.microsoft.com/office/drawing/2014/main" id="{042025C6-AA40-43B4-93E2-63BD1377109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25" name="正方形/長方形 324">
          <a:extLst>
            <a:ext uri="{FF2B5EF4-FFF2-40B4-BE49-F238E27FC236}">
              <a16:creationId xmlns:a16="http://schemas.microsoft.com/office/drawing/2014/main" id="{08B4C0F7-149F-4385-8AEE-7AB47A18F49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26" name="正方形/長方形 325">
          <a:extLst>
            <a:ext uri="{FF2B5EF4-FFF2-40B4-BE49-F238E27FC236}">
              <a16:creationId xmlns:a16="http://schemas.microsoft.com/office/drawing/2014/main" id="{CA62DFBE-B44A-4DCD-9087-9A7FB92498D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27" name="テキスト ボックス 326">
          <a:extLst>
            <a:ext uri="{FF2B5EF4-FFF2-40B4-BE49-F238E27FC236}">
              <a16:creationId xmlns:a16="http://schemas.microsoft.com/office/drawing/2014/main" id="{796FF327-B8F2-41F4-BCA8-8A6C38C4A527}"/>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28" name="直線コネクタ 327">
          <a:extLst>
            <a:ext uri="{FF2B5EF4-FFF2-40B4-BE49-F238E27FC236}">
              <a16:creationId xmlns:a16="http://schemas.microsoft.com/office/drawing/2014/main" id="{05070370-CEC2-4D39-9318-89A22D01457E}"/>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329" name="直線コネクタ 328">
          <a:extLst>
            <a:ext uri="{FF2B5EF4-FFF2-40B4-BE49-F238E27FC236}">
              <a16:creationId xmlns:a16="http://schemas.microsoft.com/office/drawing/2014/main" id="{BE0E91B8-850C-4E91-BC9F-2D401C65ED70}"/>
            </a:ext>
          </a:extLst>
        </xdr:cNvPr>
        <xdr:cNvCxnSpPr/>
      </xdr:nvCxnSpPr>
      <xdr:spPr>
        <a:xfrm>
          <a:off x="164592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330" name="テキスト ボックス 329">
          <a:extLst>
            <a:ext uri="{FF2B5EF4-FFF2-40B4-BE49-F238E27FC236}">
              <a16:creationId xmlns:a16="http://schemas.microsoft.com/office/drawing/2014/main" id="{B9F9B631-F6E1-4FC9-BF2F-FAE35D5AC350}"/>
            </a:ext>
          </a:extLst>
        </xdr:cNvPr>
        <xdr:cNvSpPr txBox="1"/>
      </xdr:nvSpPr>
      <xdr:spPr>
        <a:xfrm>
          <a:off x="160523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331" name="直線コネクタ 330">
          <a:extLst>
            <a:ext uri="{FF2B5EF4-FFF2-40B4-BE49-F238E27FC236}">
              <a16:creationId xmlns:a16="http://schemas.microsoft.com/office/drawing/2014/main" id="{53197193-40D5-4D4A-A5E4-D391DAF875D9}"/>
            </a:ext>
          </a:extLst>
        </xdr:cNvPr>
        <xdr:cNvCxnSpPr/>
      </xdr:nvCxnSpPr>
      <xdr:spPr>
        <a:xfrm>
          <a:off x="164592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332" name="テキスト ボックス 331">
          <a:extLst>
            <a:ext uri="{FF2B5EF4-FFF2-40B4-BE49-F238E27FC236}">
              <a16:creationId xmlns:a16="http://schemas.microsoft.com/office/drawing/2014/main" id="{99A57400-2FA0-4E93-A050-730D7CC574B5}"/>
            </a:ext>
          </a:extLst>
        </xdr:cNvPr>
        <xdr:cNvSpPr txBox="1"/>
      </xdr:nvSpPr>
      <xdr:spPr>
        <a:xfrm>
          <a:off x="16052346" y="980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333" name="直線コネクタ 332">
          <a:extLst>
            <a:ext uri="{FF2B5EF4-FFF2-40B4-BE49-F238E27FC236}">
              <a16:creationId xmlns:a16="http://schemas.microsoft.com/office/drawing/2014/main" id="{860862C2-4543-4FCB-89AB-E86C3C7C76E6}"/>
            </a:ext>
          </a:extLst>
        </xdr:cNvPr>
        <xdr:cNvCxnSpPr/>
      </xdr:nvCxnSpPr>
      <xdr:spPr>
        <a:xfrm>
          <a:off x="164592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334" name="テキスト ボックス 333">
          <a:extLst>
            <a:ext uri="{FF2B5EF4-FFF2-40B4-BE49-F238E27FC236}">
              <a16:creationId xmlns:a16="http://schemas.microsoft.com/office/drawing/2014/main" id="{DD3D0793-432B-4584-9D5E-2929F6E9834E}"/>
            </a:ext>
          </a:extLst>
        </xdr:cNvPr>
        <xdr:cNvSpPr txBox="1"/>
      </xdr:nvSpPr>
      <xdr:spPr>
        <a:xfrm>
          <a:off x="16052346" y="937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335" name="直線コネクタ 334">
          <a:extLst>
            <a:ext uri="{FF2B5EF4-FFF2-40B4-BE49-F238E27FC236}">
              <a16:creationId xmlns:a16="http://schemas.microsoft.com/office/drawing/2014/main" id="{4E9522D7-2B25-4C43-B367-EB40D408AFEC}"/>
            </a:ext>
          </a:extLst>
        </xdr:cNvPr>
        <xdr:cNvCxnSpPr/>
      </xdr:nvCxnSpPr>
      <xdr:spPr>
        <a:xfrm>
          <a:off x="164592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336" name="テキスト ボックス 335">
          <a:extLst>
            <a:ext uri="{FF2B5EF4-FFF2-40B4-BE49-F238E27FC236}">
              <a16:creationId xmlns:a16="http://schemas.microsoft.com/office/drawing/2014/main" id="{27286785-6B6E-41D6-B0D1-3B170B0FD6FF}"/>
            </a:ext>
          </a:extLst>
        </xdr:cNvPr>
        <xdr:cNvSpPr txBox="1"/>
      </xdr:nvSpPr>
      <xdr:spPr>
        <a:xfrm>
          <a:off x="16052346" y="894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37" name="直線コネクタ 336">
          <a:extLst>
            <a:ext uri="{FF2B5EF4-FFF2-40B4-BE49-F238E27FC236}">
              <a16:creationId xmlns:a16="http://schemas.microsoft.com/office/drawing/2014/main" id="{61BC1EDF-E3F0-49E2-B5C7-49AE1A09B08A}"/>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38" name="テキスト ボックス 337">
          <a:extLst>
            <a:ext uri="{FF2B5EF4-FFF2-40B4-BE49-F238E27FC236}">
              <a16:creationId xmlns:a16="http://schemas.microsoft.com/office/drawing/2014/main" id="{A6C8A28A-6612-4CFA-ADD5-03E89EEA3538}"/>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39" name="【保健センター・保健所】&#10;一人当たり面積グラフ枠">
          <a:extLst>
            <a:ext uri="{FF2B5EF4-FFF2-40B4-BE49-F238E27FC236}">
              <a16:creationId xmlns:a16="http://schemas.microsoft.com/office/drawing/2014/main" id="{CB54B3FA-72C1-4920-87C4-EC890BB1EFA4}"/>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100355</xdr:rowOff>
    </xdr:from>
    <xdr:to>
      <xdr:col>116</xdr:col>
      <xdr:colOff>62864</xdr:colOff>
      <xdr:row>63</xdr:row>
      <xdr:rowOff>155677</xdr:rowOff>
    </xdr:to>
    <xdr:cxnSp macro="">
      <xdr:nvCxnSpPr>
        <xdr:cNvPr id="340" name="直線コネクタ 339">
          <a:extLst>
            <a:ext uri="{FF2B5EF4-FFF2-40B4-BE49-F238E27FC236}">
              <a16:creationId xmlns:a16="http://schemas.microsoft.com/office/drawing/2014/main" id="{EBACA42E-ECA7-4E60-BA35-9FF14F3C3344}"/>
            </a:ext>
          </a:extLst>
        </xdr:cNvPr>
        <xdr:cNvCxnSpPr/>
      </xdr:nvCxnSpPr>
      <xdr:spPr>
        <a:xfrm flipV="1">
          <a:off x="19954239" y="9180855"/>
          <a:ext cx="0" cy="118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159504</xdr:rowOff>
    </xdr:from>
    <xdr:ext cx="469744" cy="259045"/>
    <xdr:sp macro="" textlink="">
      <xdr:nvSpPr>
        <xdr:cNvPr id="341" name="【保健センター・保健所】&#10;一人当たり面積最小値テキスト">
          <a:extLst>
            <a:ext uri="{FF2B5EF4-FFF2-40B4-BE49-F238E27FC236}">
              <a16:creationId xmlns:a16="http://schemas.microsoft.com/office/drawing/2014/main" id="{1A058816-03FE-448D-9CBF-4F595B22F619}"/>
            </a:ext>
          </a:extLst>
        </xdr:cNvPr>
        <xdr:cNvSpPr txBox="1"/>
      </xdr:nvSpPr>
      <xdr:spPr>
        <a:xfrm>
          <a:off x="19992975" y="1037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155677</xdr:rowOff>
    </xdr:from>
    <xdr:to>
      <xdr:col>116</xdr:col>
      <xdr:colOff>152400</xdr:colOff>
      <xdr:row>63</xdr:row>
      <xdr:rowOff>155677</xdr:rowOff>
    </xdr:to>
    <xdr:cxnSp macro="">
      <xdr:nvCxnSpPr>
        <xdr:cNvPr id="342" name="直線コネクタ 341">
          <a:extLst>
            <a:ext uri="{FF2B5EF4-FFF2-40B4-BE49-F238E27FC236}">
              <a16:creationId xmlns:a16="http://schemas.microsoft.com/office/drawing/2014/main" id="{0FD13D52-DC2F-4337-897C-5600C419F364}"/>
            </a:ext>
          </a:extLst>
        </xdr:cNvPr>
        <xdr:cNvCxnSpPr/>
      </xdr:nvCxnSpPr>
      <xdr:spPr>
        <a:xfrm>
          <a:off x="19878675" y="103696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47032</xdr:rowOff>
    </xdr:from>
    <xdr:ext cx="469744" cy="259045"/>
    <xdr:sp macro="" textlink="">
      <xdr:nvSpPr>
        <xdr:cNvPr id="343" name="【保健センター・保健所】&#10;一人当たり面積最大値テキスト">
          <a:extLst>
            <a:ext uri="{FF2B5EF4-FFF2-40B4-BE49-F238E27FC236}">
              <a16:creationId xmlns:a16="http://schemas.microsoft.com/office/drawing/2014/main" id="{7D4B3472-AFF7-41B4-80BD-FE0EA3639964}"/>
            </a:ext>
          </a:extLst>
        </xdr:cNvPr>
        <xdr:cNvSpPr txBox="1"/>
      </xdr:nvSpPr>
      <xdr:spPr>
        <a:xfrm>
          <a:off x="19992975" y="896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100355</xdr:rowOff>
    </xdr:from>
    <xdr:to>
      <xdr:col>116</xdr:col>
      <xdr:colOff>152400</xdr:colOff>
      <xdr:row>56</xdr:row>
      <xdr:rowOff>100355</xdr:rowOff>
    </xdr:to>
    <xdr:cxnSp macro="">
      <xdr:nvCxnSpPr>
        <xdr:cNvPr id="344" name="直線コネクタ 343">
          <a:extLst>
            <a:ext uri="{FF2B5EF4-FFF2-40B4-BE49-F238E27FC236}">
              <a16:creationId xmlns:a16="http://schemas.microsoft.com/office/drawing/2014/main" id="{15A6170E-CCC4-4B2D-A512-E719C5E59737}"/>
            </a:ext>
          </a:extLst>
        </xdr:cNvPr>
        <xdr:cNvCxnSpPr/>
      </xdr:nvCxnSpPr>
      <xdr:spPr>
        <a:xfrm>
          <a:off x="19878675" y="91808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12437</xdr:rowOff>
    </xdr:from>
    <xdr:ext cx="469744" cy="259045"/>
    <xdr:sp macro="" textlink="">
      <xdr:nvSpPr>
        <xdr:cNvPr id="345" name="【保健センター・保健所】&#10;一人当たり面積平均値テキスト">
          <a:extLst>
            <a:ext uri="{FF2B5EF4-FFF2-40B4-BE49-F238E27FC236}">
              <a16:creationId xmlns:a16="http://schemas.microsoft.com/office/drawing/2014/main" id="{70C04434-CD6C-4035-AD26-C332C255E84B}"/>
            </a:ext>
          </a:extLst>
        </xdr:cNvPr>
        <xdr:cNvSpPr txBox="1"/>
      </xdr:nvSpPr>
      <xdr:spPr>
        <a:xfrm>
          <a:off x="19992975" y="10220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34010</xdr:rowOff>
    </xdr:from>
    <xdr:to>
      <xdr:col>116</xdr:col>
      <xdr:colOff>114300</xdr:colOff>
      <xdr:row>63</xdr:row>
      <xdr:rowOff>135610</xdr:rowOff>
    </xdr:to>
    <xdr:sp macro="" textlink="">
      <xdr:nvSpPr>
        <xdr:cNvPr id="346" name="フローチャート: 判断 345">
          <a:extLst>
            <a:ext uri="{FF2B5EF4-FFF2-40B4-BE49-F238E27FC236}">
              <a16:creationId xmlns:a16="http://schemas.microsoft.com/office/drawing/2014/main" id="{29494A1A-D1C9-4A57-A8A3-5E2D5F7257C2}"/>
            </a:ext>
          </a:extLst>
        </xdr:cNvPr>
        <xdr:cNvSpPr/>
      </xdr:nvSpPr>
      <xdr:spPr>
        <a:xfrm>
          <a:off x="19897725" y="1024163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40640</xdr:rowOff>
    </xdr:from>
    <xdr:to>
      <xdr:col>112</xdr:col>
      <xdr:colOff>38100</xdr:colOff>
      <xdr:row>63</xdr:row>
      <xdr:rowOff>142240</xdr:rowOff>
    </xdr:to>
    <xdr:sp macro="" textlink="">
      <xdr:nvSpPr>
        <xdr:cNvPr id="347" name="フローチャート: 判断 346">
          <a:extLst>
            <a:ext uri="{FF2B5EF4-FFF2-40B4-BE49-F238E27FC236}">
              <a16:creationId xmlns:a16="http://schemas.microsoft.com/office/drawing/2014/main" id="{60907B30-F82D-4B68-B09B-467D31E6C1BF}"/>
            </a:ext>
          </a:extLst>
        </xdr:cNvPr>
        <xdr:cNvSpPr/>
      </xdr:nvSpPr>
      <xdr:spPr>
        <a:xfrm>
          <a:off x="19154775" y="102514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43383</xdr:rowOff>
    </xdr:from>
    <xdr:to>
      <xdr:col>107</xdr:col>
      <xdr:colOff>101600</xdr:colOff>
      <xdr:row>63</xdr:row>
      <xdr:rowOff>144983</xdr:rowOff>
    </xdr:to>
    <xdr:sp macro="" textlink="">
      <xdr:nvSpPr>
        <xdr:cNvPr id="348" name="フローチャート: 判断 347">
          <a:extLst>
            <a:ext uri="{FF2B5EF4-FFF2-40B4-BE49-F238E27FC236}">
              <a16:creationId xmlns:a16="http://schemas.microsoft.com/office/drawing/2014/main" id="{81587736-6068-41D9-AE54-A9D1491B2DEF}"/>
            </a:ext>
          </a:extLst>
        </xdr:cNvPr>
        <xdr:cNvSpPr/>
      </xdr:nvSpPr>
      <xdr:spPr>
        <a:xfrm>
          <a:off x="18345150" y="102573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4979</xdr:rowOff>
    </xdr:from>
    <xdr:to>
      <xdr:col>102</xdr:col>
      <xdr:colOff>165100</xdr:colOff>
      <xdr:row>63</xdr:row>
      <xdr:rowOff>106579</xdr:rowOff>
    </xdr:to>
    <xdr:sp macro="" textlink="">
      <xdr:nvSpPr>
        <xdr:cNvPr id="349" name="フローチャート: 判断 348">
          <a:extLst>
            <a:ext uri="{FF2B5EF4-FFF2-40B4-BE49-F238E27FC236}">
              <a16:creationId xmlns:a16="http://schemas.microsoft.com/office/drawing/2014/main" id="{CD4627D1-5DF3-49F4-B29A-45CD12F34BD4}"/>
            </a:ext>
          </a:extLst>
        </xdr:cNvPr>
        <xdr:cNvSpPr/>
      </xdr:nvSpPr>
      <xdr:spPr>
        <a:xfrm>
          <a:off x="17554575" y="1021895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2921</xdr:rowOff>
    </xdr:from>
    <xdr:to>
      <xdr:col>98</xdr:col>
      <xdr:colOff>38100</xdr:colOff>
      <xdr:row>63</xdr:row>
      <xdr:rowOff>104521</xdr:rowOff>
    </xdr:to>
    <xdr:sp macro="" textlink="">
      <xdr:nvSpPr>
        <xdr:cNvPr id="350" name="フローチャート: 判断 349">
          <a:extLst>
            <a:ext uri="{FF2B5EF4-FFF2-40B4-BE49-F238E27FC236}">
              <a16:creationId xmlns:a16="http://schemas.microsoft.com/office/drawing/2014/main" id="{C9DB897C-918A-48CF-B95D-C11C3DB2629B}"/>
            </a:ext>
          </a:extLst>
        </xdr:cNvPr>
        <xdr:cNvSpPr/>
      </xdr:nvSpPr>
      <xdr:spPr>
        <a:xfrm>
          <a:off x="16754475" y="1021372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351" name="テキスト ボックス 350">
          <a:extLst>
            <a:ext uri="{FF2B5EF4-FFF2-40B4-BE49-F238E27FC236}">
              <a16:creationId xmlns:a16="http://schemas.microsoft.com/office/drawing/2014/main" id="{8B5C408A-6670-494E-82C3-3D4CAA0E038F}"/>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352" name="テキスト ボックス 351">
          <a:extLst>
            <a:ext uri="{FF2B5EF4-FFF2-40B4-BE49-F238E27FC236}">
              <a16:creationId xmlns:a16="http://schemas.microsoft.com/office/drawing/2014/main" id="{AD56489F-E897-41DE-9423-2B381C9920EE}"/>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353" name="テキスト ボックス 352">
          <a:extLst>
            <a:ext uri="{FF2B5EF4-FFF2-40B4-BE49-F238E27FC236}">
              <a16:creationId xmlns:a16="http://schemas.microsoft.com/office/drawing/2014/main" id="{4A8F11FA-FFD4-4C19-B399-9AFDDEBCFA60}"/>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354" name="テキスト ボックス 353">
          <a:extLst>
            <a:ext uri="{FF2B5EF4-FFF2-40B4-BE49-F238E27FC236}">
              <a16:creationId xmlns:a16="http://schemas.microsoft.com/office/drawing/2014/main" id="{0632FD57-22B3-4E80-B807-28EBE6CFA1DA}"/>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355" name="テキスト ボックス 354">
          <a:extLst>
            <a:ext uri="{FF2B5EF4-FFF2-40B4-BE49-F238E27FC236}">
              <a16:creationId xmlns:a16="http://schemas.microsoft.com/office/drawing/2014/main" id="{C0B1C699-ACCA-4DA6-9DDA-669A7C85EDC6}"/>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63</xdr:row>
      <xdr:rowOff>74702</xdr:rowOff>
    </xdr:from>
    <xdr:to>
      <xdr:col>107</xdr:col>
      <xdr:colOff>101600</xdr:colOff>
      <xdr:row>64</xdr:row>
      <xdr:rowOff>4852</xdr:rowOff>
    </xdr:to>
    <xdr:sp macro="" textlink="">
      <xdr:nvSpPr>
        <xdr:cNvPr id="356" name="楕円 355">
          <a:extLst>
            <a:ext uri="{FF2B5EF4-FFF2-40B4-BE49-F238E27FC236}">
              <a16:creationId xmlns:a16="http://schemas.microsoft.com/office/drawing/2014/main" id="{9D126A1F-3614-45EA-8E67-F5898584346C}"/>
            </a:ext>
          </a:extLst>
        </xdr:cNvPr>
        <xdr:cNvSpPr/>
      </xdr:nvSpPr>
      <xdr:spPr>
        <a:xfrm>
          <a:off x="18345150" y="1028550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76073</xdr:rowOff>
    </xdr:from>
    <xdr:to>
      <xdr:col>102</xdr:col>
      <xdr:colOff>165100</xdr:colOff>
      <xdr:row>64</xdr:row>
      <xdr:rowOff>6223</xdr:rowOff>
    </xdr:to>
    <xdr:sp macro="" textlink="">
      <xdr:nvSpPr>
        <xdr:cNvPr id="357" name="楕円 356">
          <a:extLst>
            <a:ext uri="{FF2B5EF4-FFF2-40B4-BE49-F238E27FC236}">
              <a16:creationId xmlns:a16="http://schemas.microsoft.com/office/drawing/2014/main" id="{2C96C128-D800-4386-96CC-2529633C171A}"/>
            </a:ext>
          </a:extLst>
        </xdr:cNvPr>
        <xdr:cNvSpPr/>
      </xdr:nvSpPr>
      <xdr:spPr>
        <a:xfrm>
          <a:off x="17554575" y="1028687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125502</xdr:rowOff>
    </xdr:from>
    <xdr:to>
      <xdr:col>107</xdr:col>
      <xdr:colOff>50800</xdr:colOff>
      <xdr:row>63</xdr:row>
      <xdr:rowOff>126873</xdr:rowOff>
    </xdr:to>
    <xdr:cxnSp macro="">
      <xdr:nvCxnSpPr>
        <xdr:cNvPr id="358" name="直線コネクタ 357">
          <a:extLst>
            <a:ext uri="{FF2B5EF4-FFF2-40B4-BE49-F238E27FC236}">
              <a16:creationId xmlns:a16="http://schemas.microsoft.com/office/drawing/2014/main" id="{55A5449F-E5F3-4580-A4A8-B4E8B62C108D}"/>
            </a:ext>
          </a:extLst>
        </xdr:cNvPr>
        <xdr:cNvCxnSpPr/>
      </xdr:nvCxnSpPr>
      <xdr:spPr>
        <a:xfrm flipV="1">
          <a:off x="17602200" y="10333127"/>
          <a:ext cx="790575"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158767</xdr:rowOff>
    </xdr:from>
    <xdr:ext cx="469744" cy="259045"/>
    <xdr:sp macro="" textlink="">
      <xdr:nvSpPr>
        <xdr:cNvPr id="359" name="n_1aveValue【保健センター・保健所】&#10;一人当たり面積">
          <a:extLst>
            <a:ext uri="{FF2B5EF4-FFF2-40B4-BE49-F238E27FC236}">
              <a16:creationId xmlns:a16="http://schemas.microsoft.com/office/drawing/2014/main" id="{9E45EF8E-64FD-4996-A526-76DD705D2ED8}"/>
            </a:ext>
          </a:extLst>
        </xdr:cNvPr>
        <xdr:cNvSpPr txBox="1"/>
      </xdr:nvSpPr>
      <xdr:spPr>
        <a:xfrm>
          <a:off x="18983402" y="10048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161510</xdr:rowOff>
    </xdr:from>
    <xdr:ext cx="469744" cy="259045"/>
    <xdr:sp macro="" textlink="">
      <xdr:nvSpPr>
        <xdr:cNvPr id="360" name="n_2aveValue【保健センター・保健所】&#10;一人当たり面積">
          <a:extLst>
            <a:ext uri="{FF2B5EF4-FFF2-40B4-BE49-F238E27FC236}">
              <a16:creationId xmlns:a16="http://schemas.microsoft.com/office/drawing/2014/main" id="{9EDBE671-E945-41EA-A83D-A851AE6D1EBC}"/>
            </a:ext>
          </a:extLst>
        </xdr:cNvPr>
        <xdr:cNvSpPr txBox="1"/>
      </xdr:nvSpPr>
      <xdr:spPr>
        <a:xfrm>
          <a:off x="18183302" y="1005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123106</xdr:rowOff>
    </xdr:from>
    <xdr:ext cx="469744" cy="259045"/>
    <xdr:sp macro="" textlink="">
      <xdr:nvSpPr>
        <xdr:cNvPr id="361" name="n_3aveValue【保健センター・保健所】&#10;一人当たり面積">
          <a:extLst>
            <a:ext uri="{FF2B5EF4-FFF2-40B4-BE49-F238E27FC236}">
              <a16:creationId xmlns:a16="http://schemas.microsoft.com/office/drawing/2014/main" id="{48D37BF1-1E3B-466D-889B-837A58F40584}"/>
            </a:ext>
          </a:extLst>
        </xdr:cNvPr>
        <xdr:cNvSpPr txBox="1"/>
      </xdr:nvSpPr>
      <xdr:spPr>
        <a:xfrm>
          <a:off x="17383202" y="1001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121048</xdr:rowOff>
    </xdr:from>
    <xdr:ext cx="469744" cy="259045"/>
    <xdr:sp macro="" textlink="">
      <xdr:nvSpPr>
        <xdr:cNvPr id="362" name="n_4aveValue【保健センター・保健所】&#10;一人当たり面積">
          <a:extLst>
            <a:ext uri="{FF2B5EF4-FFF2-40B4-BE49-F238E27FC236}">
              <a16:creationId xmlns:a16="http://schemas.microsoft.com/office/drawing/2014/main" id="{2A0B7520-F861-4370-B0C3-90AA40009B88}"/>
            </a:ext>
          </a:extLst>
        </xdr:cNvPr>
        <xdr:cNvSpPr txBox="1"/>
      </xdr:nvSpPr>
      <xdr:spPr>
        <a:xfrm>
          <a:off x="16592627" y="10011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167429</xdr:rowOff>
    </xdr:from>
    <xdr:ext cx="469744" cy="259045"/>
    <xdr:sp macro="" textlink="">
      <xdr:nvSpPr>
        <xdr:cNvPr id="363" name="n_2mainValue【保健センター・保健所】&#10;一人当たり面積">
          <a:extLst>
            <a:ext uri="{FF2B5EF4-FFF2-40B4-BE49-F238E27FC236}">
              <a16:creationId xmlns:a16="http://schemas.microsoft.com/office/drawing/2014/main" id="{D7C9E0FF-DD24-4BD2-9910-31B9E35845CC}"/>
            </a:ext>
          </a:extLst>
        </xdr:cNvPr>
        <xdr:cNvSpPr txBox="1"/>
      </xdr:nvSpPr>
      <xdr:spPr>
        <a:xfrm>
          <a:off x="18183302" y="10375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168800</xdr:rowOff>
    </xdr:from>
    <xdr:ext cx="469744" cy="259045"/>
    <xdr:sp macro="" textlink="">
      <xdr:nvSpPr>
        <xdr:cNvPr id="364" name="n_3mainValue【保健センター・保健所】&#10;一人当たり面積">
          <a:extLst>
            <a:ext uri="{FF2B5EF4-FFF2-40B4-BE49-F238E27FC236}">
              <a16:creationId xmlns:a16="http://schemas.microsoft.com/office/drawing/2014/main" id="{D50BDC49-A866-49ED-BAAE-6540F2F29FC9}"/>
            </a:ext>
          </a:extLst>
        </xdr:cNvPr>
        <xdr:cNvSpPr txBox="1"/>
      </xdr:nvSpPr>
      <xdr:spPr>
        <a:xfrm>
          <a:off x="17383202" y="10370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65" name="正方形/長方形 364">
          <a:extLst>
            <a:ext uri="{FF2B5EF4-FFF2-40B4-BE49-F238E27FC236}">
              <a16:creationId xmlns:a16="http://schemas.microsoft.com/office/drawing/2014/main" id="{A060A415-8E73-483D-AD38-E472BC1A79D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66" name="正方形/長方形 365">
          <a:extLst>
            <a:ext uri="{FF2B5EF4-FFF2-40B4-BE49-F238E27FC236}">
              <a16:creationId xmlns:a16="http://schemas.microsoft.com/office/drawing/2014/main" id="{AA106677-CFF2-4122-BD77-5A7EA74D8022}"/>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67" name="正方形/長方形 366">
          <a:extLst>
            <a:ext uri="{FF2B5EF4-FFF2-40B4-BE49-F238E27FC236}">
              <a16:creationId xmlns:a16="http://schemas.microsoft.com/office/drawing/2014/main" id="{7F88C910-5A3D-45D1-8632-8D27924538FF}"/>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68" name="正方形/長方形 367">
          <a:extLst>
            <a:ext uri="{FF2B5EF4-FFF2-40B4-BE49-F238E27FC236}">
              <a16:creationId xmlns:a16="http://schemas.microsoft.com/office/drawing/2014/main" id="{AFFD5A76-0DC7-4910-BB37-08B515477326}"/>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69" name="正方形/長方形 368">
          <a:extLst>
            <a:ext uri="{FF2B5EF4-FFF2-40B4-BE49-F238E27FC236}">
              <a16:creationId xmlns:a16="http://schemas.microsoft.com/office/drawing/2014/main" id="{20573409-0DAE-4E80-AE53-960A13D2FC3C}"/>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70" name="正方形/長方形 369">
          <a:extLst>
            <a:ext uri="{FF2B5EF4-FFF2-40B4-BE49-F238E27FC236}">
              <a16:creationId xmlns:a16="http://schemas.microsoft.com/office/drawing/2014/main" id="{E15F8A43-F89F-47C3-B5B1-D512E970AA97}"/>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71" name="正方形/長方形 370">
          <a:extLst>
            <a:ext uri="{FF2B5EF4-FFF2-40B4-BE49-F238E27FC236}">
              <a16:creationId xmlns:a16="http://schemas.microsoft.com/office/drawing/2014/main" id="{1D7562CF-E1CB-4548-BAB7-C2DD4F5E5ECF}"/>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72" name="正方形/長方形 371">
          <a:extLst>
            <a:ext uri="{FF2B5EF4-FFF2-40B4-BE49-F238E27FC236}">
              <a16:creationId xmlns:a16="http://schemas.microsoft.com/office/drawing/2014/main" id="{90514429-23C7-4BD0-848E-D544112E2F3E}"/>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73" name="テキスト ボックス 372">
          <a:extLst>
            <a:ext uri="{FF2B5EF4-FFF2-40B4-BE49-F238E27FC236}">
              <a16:creationId xmlns:a16="http://schemas.microsoft.com/office/drawing/2014/main" id="{D34B5603-8C2C-4990-9A4D-7B5E38E1CE2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74" name="直線コネクタ 373">
          <a:extLst>
            <a:ext uri="{FF2B5EF4-FFF2-40B4-BE49-F238E27FC236}">
              <a16:creationId xmlns:a16="http://schemas.microsoft.com/office/drawing/2014/main" id="{5F2E81FA-A901-440B-8EA0-B2E2DA931ADE}"/>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75" name="テキスト ボックス 374">
          <a:extLst>
            <a:ext uri="{FF2B5EF4-FFF2-40B4-BE49-F238E27FC236}">
              <a16:creationId xmlns:a16="http://schemas.microsoft.com/office/drawing/2014/main" id="{EA4AE2D6-50C0-4F4C-8ED9-F80F2B78659E}"/>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76" name="直線コネクタ 375">
          <a:extLst>
            <a:ext uri="{FF2B5EF4-FFF2-40B4-BE49-F238E27FC236}">
              <a16:creationId xmlns:a16="http://schemas.microsoft.com/office/drawing/2014/main" id="{362F4F8C-F706-4007-ABCC-1609444988F4}"/>
            </a:ext>
          </a:extLst>
        </xdr:cNvPr>
        <xdr:cNvCxnSpPr/>
      </xdr:nvCxnSpPr>
      <xdr:spPr>
        <a:xfrm>
          <a:off x="11210925" y="140942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77" name="テキスト ボックス 376">
          <a:extLst>
            <a:ext uri="{FF2B5EF4-FFF2-40B4-BE49-F238E27FC236}">
              <a16:creationId xmlns:a16="http://schemas.microsoft.com/office/drawing/2014/main" id="{28E93851-7631-42D2-A917-C0CD081DADC8}"/>
            </a:ext>
          </a:extLst>
        </xdr:cNvPr>
        <xdr:cNvSpPr txBox="1"/>
      </xdr:nvSpPr>
      <xdr:spPr>
        <a:xfrm>
          <a:off x="107945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78" name="直線コネクタ 377">
          <a:extLst>
            <a:ext uri="{FF2B5EF4-FFF2-40B4-BE49-F238E27FC236}">
              <a16:creationId xmlns:a16="http://schemas.microsoft.com/office/drawing/2014/main" id="{2221EA84-3471-4776-B558-DA2463821921}"/>
            </a:ext>
          </a:extLst>
        </xdr:cNvPr>
        <xdr:cNvCxnSpPr/>
      </xdr:nvCxnSpPr>
      <xdr:spPr>
        <a:xfrm>
          <a:off x="11210925" y="137835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79" name="テキスト ボックス 378">
          <a:extLst>
            <a:ext uri="{FF2B5EF4-FFF2-40B4-BE49-F238E27FC236}">
              <a16:creationId xmlns:a16="http://schemas.microsoft.com/office/drawing/2014/main" id="{2B851BAB-99E9-4420-AF90-4E8DC55AB9CD}"/>
            </a:ext>
          </a:extLst>
        </xdr:cNvPr>
        <xdr:cNvSpPr txBox="1"/>
      </xdr:nvSpPr>
      <xdr:spPr>
        <a:xfrm>
          <a:off x="10845966" y="136572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80" name="直線コネクタ 379">
          <a:extLst>
            <a:ext uri="{FF2B5EF4-FFF2-40B4-BE49-F238E27FC236}">
              <a16:creationId xmlns:a16="http://schemas.microsoft.com/office/drawing/2014/main" id="{1FF54FCD-E963-4DDD-9B6E-C22E4875B4C3}"/>
            </a:ext>
          </a:extLst>
        </xdr:cNvPr>
        <xdr:cNvCxnSpPr/>
      </xdr:nvCxnSpPr>
      <xdr:spPr>
        <a:xfrm>
          <a:off x="11210925" y="134760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81" name="テキスト ボックス 380">
          <a:extLst>
            <a:ext uri="{FF2B5EF4-FFF2-40B4-BE49-F238E27FC236}">
              <a16:creationId xmlns:a16="http://schemas.microsoft.com/office/drawing/2014/main" id="{442B5E05-1D3F-4C4F-B26B-3ACCAC63C628}"/>
            </a:ext>
          </a:extLst>
        </xdr:cNvPr>
        <xdr:cNvSpPr txBox="1"/>
      </xdr:nvSpPr>
      <xdr:spPr>
        <a:xfrm>
          <a:off x="10845966" y="1334653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82" name="直線コネクタ 381">
          <a:extLst>
            <a:ext uri="{FF2B5EF4-FFF2-40B4-BE49-F238E27FC236}">
              <a16:creationId xmlns:a16="http://schemas.microsoft.com/office/drawing/2014/main" id="{883A4AB5-0CDA-4AD6-8202-B1C058773357}"/>
            </a:ext>
          </a:extLst>
        </xdr:cNvPr>
        <xdr:cNvCxnSpPr/>
      </xdr:nvCxnSpPr>
      <xdr:spPr>
        <a:xfrm>
          <a:off x="11210925" y="131748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83" name="テキスト ボックス 382">
          <a:extLst>
            <a:ext uri="{FF2B5EF4-FFF2-40B4-BE49-F238E27FC236}">
              <a16:creationId xmlns:a16="http://schemas.microsoft.com/office/drawing/2014/main" id="{9479069A-B1C8-405E-9121-C5862AE26590}"/>
            </a:ext>
          </a:extLst>
        </xdr:cNvPr>
        <xdr:cNvSpPr txBox="1"/>
      </xdr:nvSpPr>
      <xdr:spPr>
        <a:xfrm>
          <a:off x="10845966" y="130390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84" name="直線コネクタ 383">
          <a:extLst>
            <a:ext uri="{FF2B5EF4-FFF2-40B4-BE49-F238E27FC236}">
              <a16:creationId xmlns:a16="http://schemas.microsoft.com/office/drawing/2014/main" id="{E7B66E23-774E-4844-A846-B9B5D93058EC}"/>
            </a:ext>
          </a:extLst>
        </xdr:cNvPr>
        <xdr:cNvCxnSpPr/>
      </xdr:nvCxnSpPr>
      <xdr:spPr>
        <a:xfrm>
          <a:off x="11210925" y="128673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85" name="テキスト ボックス 384">
          <a:extLst>
            <a:ext uri="{FF2B5EF4-FFF2-40B4-BE49-F238E27FC236}">
              <a16:creationId xmlns:a16="http://schemas.microsoft.com/office/drawing/2014/main" id="{C1CC7250-1A52-4202-B864-77D47A3A2B86}"/>
            </a:ext>
          </a:extLst>
        </xdr:cNvPr>
        <xdr:cNvSpPr txBox="1"/>
      </xdr:nvSpPr>
      <xdr:spPr>
        <a:xfrm>
          <a:off x="10845966" y="127283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86" name="直線コネクタ 385">
          <a:extLst>
            <a:ext uri="{FF2B5EF4-FFF2-40B4-BE49-F238E27FC236}">
              <a16:creationId xmlns:a16="http://schemas.microsoft.com/office/drawing/2014/main" id="{6A95A459-4076-4F85-99C7-0EEA4C33A4E9}"/>
            </a:ext>
          </a:extLst>
        </xdr:cNvPr>
        <xdr:cNvCxnSpPr/>
      </xdr:nvCxnSpPr>
      <xdr:spPr>
        <a:xfrm>
          <a:off x="11210925" y="1255667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87" name="テキスト ボックス 386">
          <a:extLst>
            <a:ext uri="{FF2B5EF4-FFF2-40B4-BE49-F238E27FC236}">
              <a16:creationId xmlns:a16="http://schemas.microsoft.com/office/drawing/2014/main" id="{67AA0409-BBE8-4DFF-8205-7A6E5B9EA223}"/>
            </a:ext>
          </a:extLst>
        </xdr:cNvPr>
        <xdr:cNvSpPr txBox="1"/>
      </xdr:nvSpPr>
      <xdr:spPr>
        <a:xfrm>
          <a:off x="10903736" y="124207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88" name="直線コネクタ 387">
          <a:extLst>
            <a:ext uri="{FF2B5EF4-FFF2-40B4-BE49-F238E27FC236}">
              <a16:creationId xmlns:a16="http://schemas.microsoft.com/office/drawing/2014/main" id="{29F470E3-984D-4334-9738-546D1F75C1E0}"/>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89" name="【消防施設】&#10;有形固定資産減価償却率グラフ枠">
          <a:extLst>
            <a:ext uri="{FF2B5EF4-FFF2-40B4-BE49-F238E27FC236}">
              <a16:creationId xmlns:a16="http://schemas.microsoft.com/office/drawing/2014/main" id="{5F8726F0-361E-41A9-8ADB-E48C4D6BD15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90" name="直線コネクタ 389">
          <a:extLst>
            <a:ext uri="{FF2B5EF4-FFF2-40B4-BE49-F238E27FC236}">
              <a16:creationId xmlns:a16="http://schemas.microsoft.com/office/drawing/2014/main" id="{BEC366D5-B332-47F4-9386-9B2C77323D0A}"/>
            </a:ext>
          </a:extLst>
        </xdr:cNvPr>
        <xdr:cNvCxnSpPr/>
      </xdr:nvCxnSpPr>
      <xdr:spPr>
        <a:xfrm flipV="1">
          <a:off x="14696439" y="12603933"/>
          <a:ext cx="0" cy="1490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91" name="【消防施設】&#10;有形固定資産減価償却率最小値テキスト">
          <a:extLst>
            <a:ext uri="{FF2B5EF4-FFF2-40B4-BE49-F238E27FC236}">
              <a16:creationId xmlns:a16="http://schemas.microsoft.com/office/drawing/2014/main" id="{5029D99C-DDDB-4D90-8536-15994216E6A8}"/>
            </a:ext>
          </a:extLst>
        </xdr:cNvPr>
        <xdr:cNvSpPr txBox="1"/>
      </xdr:nvSpPr>
      <xdr:spPr>
        <a:xfrm>
          <a:off x="14735175" y="14098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92" name="直線コネクタ 391">
          <a:extLst>
            <a:ext uri="{FF2B5EF4-FFF2-40B4-BE49-F238E27FC236}">
              <a16:creationId xmlns:a16="http://schemas.microsoft.com/office/drawing/2014/main" id="{17F870D8-69FA-47A0-B0A8-191B2F6B0A48}"/>
            </a:ext>
          </a:extLst>
        </xdr:cNvPr>
        <xdr:cNvCxnSpPr/>
      </xdr:nvCxnSpPr>
      <xdr:spPr>
        <a:xfrm>
          <a:off x="14611350" y="140942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93" name="【消防施設】&#10;有形固定資産減価償却率最大値テキスト">
          <a:extLst>
            <a:ext uri="{FF2B5EF4-FFF2-40B4-BE49-F238E27FC236}">
              <a16:creationId xmlns:a16="http://schemas.microsoft.com/office/drawing/2014/main" id="{BCDA4730-3DA3-4FDC-9C61-0478A1E82751}"/>
            </a:ext>
          </a:extLst>
        </xdr:cNvPr>
        <xdr:cNvSpPr txBox="1"/>
      </xdr:nvSpPr>
      <xdr:spPr>
        <a:xfrm>
          <a:off x="14735175" y="123823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94" name="直線コネクタ 393">
          <a:extLst>
            <a:ext uri="{FF2B5EF4-FFF2-40B4-BE49-F238E27FC236}">
              <a16:creationId xmlns:a16="http://schemas.microsoft.com/office/drawing/2014/main" id="{53144F14-1B19-4C55-82C0-87E448E13B2E}"/>
            </a:ext>
          </a:extLst>
        </xdr:cNvPr>
        <xdr:cNvCxnSpPr/>
      </xdr:nvCxnSpPr>
      <xdr:spPr>
        <a:xfrm>
          <a:off x="14611350" y="126039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395" name="【消防施設】&#10;有形固定資産減価償却率平均値テキスト">
          <a:extLst>
            <a:ext uri="{FF2B5EF4-FFF2-40B4-BE49-F238E27FC236}">
              <a16:creationId xmlns:a16="http://schemas.microsoft.com/office/drawing/2014/main" id="{3026F996-EDF3-4342-A1F5-8BE9ACBAAE92}"/>
            </a:ext>
          </a:extLst>
        </xdr:cNvPr>
        <xdr:cNvSpPr txBox="1"/>
      </xdr:nvSpPr>
      <xdr:spPr>
        <a:xfrm>
          <a:off x="14735175" y="133950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96" name="フローチャート: 判断 395">
          <a:extLst>
            <a:ext uri="{FF2B5EF4-FFF2-40B4-BE49-F238E27FC236}">
              <a16:creationId xmlns:a16="http://schemas.microsoft.com/office/drawing/2014/main" id="{E2FAD68C-7668-469C-98BA-8812264B7F58}"/>
            </a:ext>
          </a:extLst>
        </xdr:cNvPr>
        <xdr:cNvSpPr/>
      </xdr:nvSpPr>
      <xdr:spPr>
        <a:xfrm>
          <a:off x="14649450" y="134102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97" name="フローチャート: 判断 396">
          <a:extLst>
            <a:ext uri="{FF2B5EF4-FFF2-40B4-BE49-F238E27FC236}">
              <a16:creationId xmlns:a16="http://schemas.microsoft.com/office/drawing/2014/main" id="{1B1801E4-198A-42C1-9F2C-335A4B1E6FF2}"/>
            </a:ext>
          </a:extLst>
        </xdr:cNvPr>
        <xdr:cNvSpPr/>
      </xdr:nvSpPr>
      <xdr:spPr>
        <a:xfrm>
          <a:off x="13887450" y="1338570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398" name="フローチャート: 判断 397">
          <a:extLst>
            <a:ext uri="{FF2B5EF4-FFF2-40B4-BE49-F238E27FC236}">
              <a16:creationId xmlns:a16="http://schemas.microsoft.com/office/drawing/2014/main" id="{5F13E9D4-ABF0-4899-9680-3A4B2CADF02D}"/>
            </a:ext>
          </a:extLst>
        </xdr:cNvPr>
        <xdr:cNvSpPr/>
      </xdr:nvSpPr>
      <xdr:spPr>
        <a:xfrm>
          <a:off x="13096875" y="1337255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399" name="フローチャート: 判断 398">
          <a:extLst>
            <a:ext uri="{FF2B5EF4-FFF2-40B4-BE49-F238E27FC236}">
              <a16:creationId xmlns:a16="http://schemas.microsoft.com/office/drawing/2014/main" id="{CBBDCA8F-C6FE-4663-A62D-CD139A921266}"/>
            </a:ext>
          </a:extLst>
        </xdr:cNvPr>
        <xdr:cNvSpPr/>
      </xdr:nvSpPr>
      <xdr:spPr>
        <a:xfrm>
          <a:off x="12296775" y="1344285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00" name="フローチャート: 判断 399">
          <a:extLst>
            <a:ext uri="{FF2B5EF4-FFF2-40B4-BE49-F238E27FC236}">
              <a16:creationId xmlns:a16="http://schemas.microsoft.com/office/drawing/2014/main" id="{5DD128E2-D7FE-42F1-A5D5-1A19581D1987}"/>
            </a:ext>
          </a:extLst>
        </xdr:cNvPr>
        <xdr:cNvSpPr/>
      </xdr:nvSpPr>
      <xdr:spPr>
        <a:xfrm>
          <a:off x="11487150" y="1345111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01" name="テキスト ボックス 400">
          <a:extLst>
            <a:ext uri="{FF2B5EF4-FFF2-40B4-BE49-F238E27FC236}">
              <a16:creationId xmlns:a16="http://schemas.microsoft.com/office/drawing/2014/main" id="{48E5E43A-5F7D-4957-8102-63D4ADCF1E26}"/>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02" name="テキスト ボックス 401">
          <a:extLst>
            <a:ext uri="{FF2B5EF4-FFF2-40B4-BE49-F238E27FC236}">
              <a16:creationId xmlns:a16="http://schemas.microsoft.com/office/drawing/2014/main" id="{FC3C56A2-8C57-414E-9AE0-8A4FE3FA0EC3}"/>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03" name="テキスト ボックス 402">
          <a:extLst>
            <a:ext uri="{FF2B5EF4-FFF2-40B4-BE49-F238E27FC236}">
              <a16:creationId xmlns:a16="http://schemas.microsoft.com/office/drawing/2014/main" id="{7A06C0F4-FA49-4BC7-8CA0-65B4DF565962}"/>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04" name="テキスト ボックス 403">
          <a:extLst>
            <a:ext uri="{FF2B5EF4-FFF2-40B4-BE49-F238E27FC236}">
              <a16:creationId xmlns:a16="http://schemas.microsoft.com/office/drawing/2014/main" id="{A7B70472-12AB-48A1-B472-6F328AB31FD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05" name="テキスト ボックス 404">
          <a:extLst>
            <a:ext uri="{FF2B5EF4-FFF2-40B4-BE49-F238E27FC236}">
              <a16:creationId xmlns:a16="http://schemas.microsoft.com/office/drawing/2014/main" id="{8FACFB56-516A-499D-9AFD-4083F637F3B3}"/>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99968</xdr:rowOff>
    </xdr:from>
    <xdr:to>
      <xdr:col>76</xdr:col>
      <xdr:colOff>165100</xdr:colOff>
      <xdr:row>83</xdr:row>
      <xdr:rowOff>30118</xdr:rowOff>
    </xdr:to>
    <xdr:sp macro="" textlink="">
      <xdr:nvSpPr>
        <xdr:cNvPr id="406" name="楕円 405">
          <a:extLst>
            <a:ext uri="{FF2B5EF4-FFF2-40B4-BE49-F238E27FC236}">
              <a16:creationId xmlns:a16="http://schemas.microsoft.com/office/drawing/2014/main" id="{5056148F-E20A-40EB-B0ED-81955E91421E}"/>
            </a:ext>
          </a:extLst>
        </xdr:cNvPr>
        <xdr:cNvSpPr/>
      </xdr:nvSpPr>
      <xdr:spPr>
        <a:xfrm>
          <a:off x="13096875" y="1339051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60779</xdr:rowOff>
    </xdr:from>
    <xdr:to>
      <xdr:col>72</xdr:col>
      <xdr:colOff>38100</xdr:colOff>
      <xdr:row>82</xdr:row>
      <xdr:rowOff>162379</xdr:rowOff>
    </xdr:to>
    <xdr:sp macro="" textlink="">
      <xdr:nvSpPr>
        <xdr:cNvPr id="407" name="楕円 406">
          <a:extLst>
            <a:ext uri="{FF2B5EF4-FFF2-40B4-BE49-F238E27FC236}">
              <a16:creationId xmlns:a16="http://schemas.microsoft.com/office/drawing/2014/main" id="{7D1750F6-EDB6-4161-B1DF-41E363FCA909}"/>
            </a:ext>
          </a:extLst>
        </xdr:cNvPr>
        <xdr:cNvSpPr/>
      </xdr:nvSpPr>
      <xdr:spPr>
        <a:xfrm>
          <a:off x="12296775" y="1335132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111579</xdr:rowOff>
    </xdr:from>
    <xdr:to>
      <xdr:col>76</xdr:col>
      <xdr:colOff>114300</xdr:colOff>
      <xdr:row>82</xdr:row>
      <xdr:rowOff>150768</xdr:rowOff>
    </xdr:to>
    <xdr:cxnSp macro="">
      <xdr:nvCxnSpPr>
        <xdr:cNvPr id="408" name="直線コネクタ 407">
          <a:extLst>
            <a:ext uri="{FF2B5EF4-FFF2-40B4-BE49-F238E27FC236}">
              <a16:creationId xmlns:a16="http://schemas.microsoft.com/office/drawing/2014/main" id="{99C20E30-F849-4450-B639-C0AD26B43BE6}"/>
            </a:ext>
          </a:extLst>
        </xdr:cNvPr>
        <xdr:cNvCxnSpPr/>
      </xdr:nvCxnSpPr>
      <xdr:spPr>
        <a:xfrm>
          <a:off x="12344400" y="13398954"/>
          <a:ext cx="8001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409" name="n_1aveValue【消防施設】&#10;有形固定資産減価償却率">
          <a:extLst>
            <a:ext uri="{FF2B5EF4-FFF2-40B4-BE49-F238E27FC236}">
              <a16:creationId xmlns:a16="http://schemas.microsoft.com/office/drawing/2014/main" id="{E62217DF-C936-4549-9DB8-BCAACEAEAE4E}"/>
            </a:ext>
          </a:extLst>
        </xdr:cNvPr>
        <xdr:cNvSpPr txBox="1"/>
      </xdr:nvSpPr>
      <xdr:spPr>
        <a:xfrm>
          <a:off x="13745219" y="13173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410" name="n_2aveValue【消防施設】&#10;有形固定資産減価償却率">
          <a:extLst>
            <a:ext uri="{FF2B5EF4-FFF2-40B4-BE49-F238E27FC236}">
              <a16:creationId xmlns:a16="http://schemas.microsoft.com/office/drawing/2014/main" id="{24172520-803F-422B-8B9B-7B6623BE4C95}"/>
            </a:ext>
          </a:extLst>
        </xdr:cNvPr>
        <xdr:cNvSpPr txBox="1"/>
      </xdr:nvSpPr>
      <xdr:spPr>
        <a:xfrm>
          <a:off x="12964169" y="13150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411" name="n_3aveValue【消防施設】&#10;有形固定資産減価償却率">
          <a:extLst>
            <a:ext uri="{FF2B5EF4-FFF2-40B4-BE49-F238E27FC236}">
              <a16:creationId xmlns:a16="http://schemas.microsoft.com/office/drawing/2014/main" id="{08124511-CE0D-4129-9B61-AECCE107582A}"/>
            </a:ext>
          </a:extLst>
        </xdr:cNvPr>
        <xdr:cNvSpPr txBox="1"/>
      </xdr:nvSpPr>
      <xdr:spPr>
        <a:xfrm>
          <a:off x="12164069" y="13526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412" name="n_4aveValue【消防施設】&#10;有形固定資産減価償却率">
          <a:extLst>
            <a:ext uri="{FF2B5EF4-FFF2-40B4-BE49-F238E27FC236}">
              <a16:creationId xmlns:a16="http://schemas.microsoft.com/office/drawing/2014/main" id="{860274C3-999D-4E8A-8A6D-BEBFB02F627C}"/>
            </a:ext>
          </a:extLst>
        </xdr:cNvPr>
        <xdr:cNvSpPr txBox="1"/>
      </xdr:nvSpPr>
      <xdr:spPr>
        <a:xfrm>
          <a:off x="11354444" y="1323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21245</xdr:rowOff>
    </xdr:from>
    <xdr:ext cx="405111" cy="259045"/>
    <xdr:sp macro="" textlink="">
      <xdr:nvSpPr>
        <xdr:cNvPr id="413" name="n_2mainValue【消防施設】&#10;有形固定資産減価償却率">
          <a:extLst>
            <a:ext uri="{FF2B5EF4-FFF2-40B4-BE49-F238E27FC236}">
              <a16:creationId xmlns:a16="http://schemas.microsoft.com/office/drawing/2014/main" id="{8D094C66-C8F7-4E19-91AA-D2224A92C01F}"/>
            </a:ext>
          </a:extLst>
        </xdr:cNvPr>
        <xdr:cNvSpPr txBox="1"/>
      </xdr:nvSpPr>
      <xdr:spPr>
        <a:xfrm>
          <a:off x="12964169" y="13470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7456</xdr:rowOff>
    </xdr:from>
    <xdr:ext cx="405111" cy="259045"/>
    <xdr:sp macro="" textlink="">
      <xdr:nvSpPr>
        <xdr:cNvPr id="414" name="n_3mainValue【消防施設】&#10;有形固定資産減価償却率">
          <a:extLst>
            <a:ext uri="{FF2B5EF4-FFF2-40B4-BE49-F238E27FC236}">
              <a16:creationId xmlns:a16="http://schemas.microsoft.com/office/drawing/2014/main" id="{2D5BA97D-2277-481A-8AF9-912DFF873122}"/>
            </a:ext>
          </a:extLst>
        </xdr:cNvPr>
        <xdr:cNvSpPr txBox="1"/>
      </xdr:nvSpPr>
      <xdr:spPr>
        <a:xfrm>
          <a:off x="12164069" y="13136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15" name="正方形/長方形 414">
          <a:extLst>
            <a:ext uri="{FF2B5EF4-FFF2-40B4-BE49-F238E27FC236}">
              <a16:creationId xmlns:a16="http://schemas.microsoft.com/office/drawing/2014/main" id="{71926655-A3C8-49C5-8540-8857A4226D7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16" name="正方形/長方形 415">
          <a:extLst>
            <a:ext uri="{FF2B5EF4-FFF2-40B4-BE49-F238E27FC236}">
              <a16:creationId xmlns:a16="http://schemas.microsoft.com/office/drawing/2014/main" id="{EE4012C3-D343-4434-BC99-A86438BA057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17" name="正方形/長方形 416">
          <a:extLst>
            <a:ext uri="{FF2B5EF4-FFF2-40B4-BE49-F238E27FC236}">
              <a16:creationId xmlns:a16="http://schemas.microsoft.com/office/drawing/2014/main" id="{6F9083ED-90EA-4EB4-AEEC-916C125C1457}"/>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18" name="正方形/長方形 417">
          <a:extLst>
            <a:ext uri="{FF2B5EF4-FFF2-40B4-BE49-F238E27FC236}">
              <a16:creationId xmlns:a16="http://schemas.microsoft.com/office/drawing/2014/main" id="{1923EE64-744C-4C2D-B409-5E1F868E5592}"/>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19" name="正方形/長方形 418">
          <a:extLst>
            <a:ext uri="{FF2B5EF4-FFF2-40B4-BE49-F238E27FC236}">
              <a16:creationId xmlns:a16="http://schemas.microsoft.com/office/drawing/2014/main" id="{60081DA7-2C5B-42C3-B099-11D69E0351FF}"/>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20" name="正方形/長方形 419">
          <a:extLst>
            <a:ext uri="{FF2B5EF4-FFF2-40B4-BE49-F238E27FC236}">
              <a16:creationId xmlns:a16="http://schemas.microsoft.com/office/drawing/2014/main" id="{9C08EE55-1050-4CDC-B2F5-B8BA315F2B61}"/>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21" name="正方形/長方形 420">
          <a:extLst>
            <a:ext uri="{FF2B5EF4-FFF2-40B4-BE49-F238E27FC236}">
              <a16:creationId xmlns:a16="http://schemas.microsoft.com/office/drawing/2014/main" id="{8F44C9F0-8CE5-411B-AA0E-946B288259CA}"/>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22" name="正方形/長方形 421">
          <a:extLst>
            <a:ext uri="{FF2B5EF4-FFF2-40B4-BE49-F238E27FC236}">
              <a16:creationId xmlns:a16="http://schemas.microsoft.com/office/drawing/2014/main" id="{F9B81F25-56B3-4FFB-83D7-571DB430C58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23" name="テキスト ボックス 422">
          <a:extLst>
            <a:ext uri="{FF2B5EF4-FFF2-40B4-BE49-F238E27FC236}">
              <a16:creationId xmlns:a16="http://schemas.microsoft.com/office/drawing/2014/main" id="{44B54290-56A6-4D49-BB61-5FE049251146}"/>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24" name="直線コネクタ 423">
          <a:extLst>
            <a:ext uri="{FF2B5EF4-FFF2-40B4-BE49-F238E27FC236}">
              <a16:creationId xmlns:a16="http://schemas.microsoft.com/office/drawing/2014/main" id="{D8F7A183-D3E3-4D77-9ED9-E0D313E3E49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25" name="直線コネクタ 424">
          <a:extLst>
            <a:ext uri="{FF2B5EF4-FFF2-40B4-BE49-F238E27FC236}">
              <a16:creationId xmlns:a16="http://schemas.microsoft.com/office/drawing/2014/main" id="{215F6436-98DA-4E5E-A26C-E7FEB3C72E8F}"/>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26" name="テキスト ボックス 425">
          <a:extLst>
            <a:ext uri="{FF2B5EF4-FFF2-40B4-BE49-F238E27FC236}">
              <a16:creationId xmlns:a16="http://schemas.microsoft.com/office/drawing/2014/main" id="{1924F717-9DAE-4763-BC23-9D97AAD4EABB}"/>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27" name="直線コネクタ 426">
          <a:extLst>
            <a:ext uri="{FF2B5EF4-FFF2-40B4-BE49-F238E27FC236}">
              <a16:creationId xmlns:a16="http://schemas.microsoft.com/office/drawing/2014/main" id="{13BBE3C3-8BED-4CC6-86FC-211DEB3A10D0}"/>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428" name="テキスト ボックス 427">
          <a:extLst>
            <a:ext uri="{FF2B5EF4-FFF2-40B4-BE49-F238E27FC236}">
              <a16:creationId xmlns:a16="http://schemas.microsoft.com/office/drawing/2014/main" id="{A8FDE739-B189-460A-BAA4-916E19052455}"/>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429" name="直線コネクタ 428">
          <a:extLst>
            <a:ext uri="{FF2B5EF4-FFF2-40B4-BE49-F238E27FC236}">
              <a16:creationId xmlns:a16="http://schemas.microsoft.com/office/drawing/2014/main" id="{01CDA25B-641A-480E-BD03-26E1F01C663D}"/>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430" name="テキスト ボックス 429">
          <a:extLst>
            <a:ext uri="{FF2B5EF4-FFF2-40B4-BE49-F238E27FC236}">
              <a16:creationId xmlns:a16="http://schemas.microsoft.com/office/drawing/2014/main" id="{8F1EF1A2-C2BB-434E-BD22-D6ACB4AA10D0}"/>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431" name="直線コネクタ 430">
          <a:extLst>
            <a:ext uri="{FF2B5EF4-FFF2-40B4-BE49-F238E27FC236}">
              <a16:creationId xmlns:a16="http://schemas.microsoft.com/office/drawing/2014/main" id="{FF7DC093-519A-4EA2-9E77-4FBF82674A88}"/>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432" name="テキスト ボックス 431">
          <a:extLst>
            <a:ext uri="{FF2B5EF4-FFF2-40B4-BE49-F238E27FC236}">
              <a16:creationId xmlns:a16="http://schemas.microsoft.com/office/drawing/2014/main" id="{B8D8C42B-1EDB-477E-B988-7ADEE8090C20}"/>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433" name="直線コネクタ 432">
          <a:extLst>
            <a:ext uri="{FF2B5EF4-FFF2-40B4-BE49-F238E27FC236}">
              <a16:creationId xmlns:a16="http://schemas.microsoft.com/office/drawing/2014/main" id="{F0FE6438-4095-446E-BE5E-917D400914F9}"/>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434" name="テキスト ボックス 433">
          <a:extLst>
            <a:ext uri="{FF2B5EF4-FFF2-40B4-BE49-F238E27FC236}">
              <a16:creationId xmlns:a16="http://schemas.microsoft.com/office/drawing/2014/main" id="{8EAD0B8C-7F57-4CFA-B402-E361B95AAF85}"/>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435" name="直線コネクタ 434">
          <a:extLst>
            <a:ext uri="{FF2B5EF4-FFF2-40B4-BE49-F238E27FC236}">
              <a16:creationId xmlns:a16="http://schemas.microsoft.com/office/drawing/2014/main" id="{8F60343E-7EBF-420C-9A3B-DB5F392F1A34}"/>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436" name="テキスト ボックス 435">
          <a:extLst>
            <a:ext uri="{FF2B5EF4-FFF2-40B4-BE49-F238E27FC236}">
              <a16:creationId xmlns:a16="http://schemas.microsoft.com/office/drawing/2014/main" id="{CF90AE00-D3AB-4B1D-82DC-CDBF82A7B927}"/>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37" name="直線コネクタ 436">
          <a:extLst>
            <a:ext uri="{FF2B5EF4-FFF2-40B4-BE49-F238E27FC236}">
              <a16:creationId xmlns:a16="http://schemas.microsoft.com/office/drawing/2014/main" id="{674D2537-6F1C-43D7-B4AC-CF6F31D6540C}"/>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38" name="テキスト ボックス 437">
          <a:extLst>
            <a:ext uri="{FF2B5EF4-FFF2-40B4-BE49-F238E27FC236}">
              <a16:creationId xmlns:a16="http://schemas.microsoft.com/office/drawing/2014/main" id="{36CDDF51-09FE-4576-89FA-D2BA23424602}"/>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39" name="【消防施設】&#10;一人当たり面積グラフ枠">
          <a:extLst>
            <a:ext uri="{FF2B5EF4-FFF2-40B4-BE49-F238E27FC236}">
              <a16:creationId xmlns:a16="http://schemas.microsoft.com/office/drawing/2014/main" id="{E3975BA2-FBDC-4FAF-B660-94C5ED36804C}"/>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440" name="直線コネクタ 439">
          <a:extLst>
            <a:ext uri="{FF2B5EF4-FFF2-40B4-BE49-F238E27FC236}">
              <a16:creationId xmlns:a16="http://schemas.microsoft.com/office/drawing/2014/main" id="{2B173D9B-5CE5-4FB6-88B0-A5A9430D6053}"/>
            </a:ext>
          </a:extLst>
        </xdr:cNvPr>
        <xdr:cNvCxnSpPr/>
      </xdr:nvCxnSpPr>
      <xdr:spPr>
        <a:xfrm flipV="1">
          <a:off x="19954239" y="12761795"/>
          <a:ext cx="0" cy="133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441" name="【消防施設】&#10;一人当たり面積最小値テキスト">
          <a:extLst>
            <a:ext uri="{FF2B5EF4-FFF2-40B4-BE49-F238E27FC236}">
              <a16:creationId xmlns:a16="http://schemas.microsoft.com/office/drawing/2014/main" id="{DAF2916C-7D81-403B-931E-8632933B1B09}"/>
            </a:ext>
          </a:extLst>
        </xdr:cNvPr>
        <xdr:cNvSpPr txBox="1"/>
      </xdr:nvSpPr>
      <xdr:spPr>
        <a:xfrm>
          <a:off x="19992975" y="140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442" name="直線コネクタ 441">
          <a:extLst>
            <a:ext uri="{FF2B5EF4-FFF2-40B4-BE49-F238E27FC236}">
              <a16:creationId xmlns:a16="http://schemas.microsoft.com/office/drawing/2014/main" id="{85E27FD4-A2B3-46E5-B9EF-DFEC3D09C527}"/>
            </a:ext>
          </a:extLst>
        </xdr:cNvPr>
        <xdr:cNvCxnSpPr/>
      </xdr:nvCxnSpPr>
      <xdr:spPr>
        <a:xfrm>
          <a:off x="19878675" y="140940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443" name="【消防施設】&#10;一人当たり面積最大値テキスト">
          <a:extLst>
            <a:ext uri="{FF2B5EF4-FFF2-40B4-BE49-F238E27FC236}">
              <a16:creationId xmlns:a16="http://schemas.microsoft.com/office/drawing/2014/main" id="{9FDC333F-0E32-49FF-BCA7-DA4A22B60994}"/>
            </a:ext>
          </a:extLst>
        </xdr:cNvPr>
        <xdr:cNvSpPr txBox="1"/>
      </xdr:nvSpPr>
      <xdr:spPr>
        <a:xfrm>
          <a:off x="19992975" y="1254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444" name="直線コネクタ 443">
          <a:extLst>
            <a:ext uri="{FF2B5EF4-FFF2-40B4-BE49-F238E27FC236}">
              <a16:creationId xmlns:a16="http://schemas.microsoft.com/office/drawing/2014/main" id="{DBD5D758-920E-44E2-99FE-4D06BA6675DE}"/>
            </a:ext>
          </a:extLst>
        </xdr:cNvPr>
        <xdr:cNvCxnSpPr/>
      </xdr:nvCxnSpPr>
      <xdr:spPr>
        <a:xfrm>
          <a:off x="19878675" y="127617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163303</xdr:rowOff>
    </xdr:from>
    <xdr:ext cx="469744" cy="259045"/>
    <xdr:sp macro="" textlink="">
      <xdr:nvSpPr>
        <xdr:cNvPr id="445" name="【消防施設】&#10;一人当たり面積平均値テキスト">
          <a:extLst>
            <a:ext uri="{FF2B5EF4-FFF2-40B4-BE49-F238E27FC236}">
              <a16:creationId xmlns:a16="http://schemas.microsoft.com/office/drawing/2014/main" id="{7566DF85-4958-4BB5-B802-14D25FF4EF4C}"/>
            </a:ext>
          </a:extLst>
        </xdr:cNvPr>
        <xdr:cNvSpPr txBox="1"/>
      </xdr:nvSpPr>
      <xdr:spPr>
        <a:xfrm>
          <a:off x="19992975" y="13933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446" name="フローチャート: 判断 445">
          <a:extLst>
            <a:ext uri="{FF2B5EF4-FFF2-40B4-BE49-F238E27FC236}">
              <a16:creationId xmlns:a16="http://schemas.microsoft.com/office/drawing/2014/main" id="{BD509C2C-D93E-48C5-B96B-21E5B18CFDB6}"/>
            </a:ext>
          </a:extLst>
        </xdr:cNvPr>
        <xdr:cNvSpPr/>
      </xdr:nvSpPr>
      <xdr:spPr>
        <a:xfrm>
          <a:off x="19897725" y="1394532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447" name="フローチャート: 判断 446">
          <a:extLst>
            <a:ext uri="{FF2B5EF4-FFF2-40B4-BE49-F238E27FC236}">
              <a16:creationId xmlns:a16="http://schemas.microsoft.com/office/drawing/2014/main" id="{62D1D8B8-7177-4951-990C-E10BFEA4EF42}"/>
            </a:ext>
          </a:extLst>
        </xdr:cNvPr>
        <xdr:cNvSpPr/>
      </xdr:nvSpPr>
      <xdr:spPr>
        <a:xfrm>
          <a:off x="19154775" y="139563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448" name="フローチャート: 判断 447">
          <a:extLst>
            <a:ext uri="{FF2B5EF4-FFF2-40B4-BE49-F238E27FC236}">
              <a16:creationId xmlns:a16="http://schemas.microsoft.com/office/drawing/2014/main" id="{F26A0C31-8D8D-4B7A-A81C-BE026FDAC382}"/>
            </a:ext>
          </a:extLst>
        </xdr:cNvPr>
        <xdr:cNvSpPr/>
      </xdr:nvSpPr>
      <xdr:spPr>
        <a:xfrm>
          <a:off x="18345150" y="1396212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449" name="フローチャート: 判断 448">
          <a:extLst>
            <a:ext uri="{FF2B5EF4-FFF2-40B4-BE49-F238E27FC236}">
              <a16:creationId xmlns:a16="http://schemas.microsoft.com/office/drawing/2014/main" id="{51267077-3CBC-490F-B116-678F360A55E4}"/>
            </a:ext>
          </a:extLst>
        </xdr:cNvPr>
        <xdr:cNvSpPr/>
      </xdr:nvSpPr>
      <xdr:spPr>
        <a:xfrm>
          <a:off x="17554575" y="1396132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450" name="フローチャート: 判断 449">
          <a:extLst>
            <a:ext uri="{FF2B5EF4-FFF2-40B4-BE49-F238E27FC236}">
              <a16:creationId xmlns:a16="http://schemas.microsoft.com/office/drawing/2014/main" id="{D2408FED-8273-4102-8FCA-39C421430040}"/>
            </a:ext>
          </a:extLst>
        </xdr:cNvPr>
        <xdr:cNvSpPr/>
      </xdr:nvSpPr>
      <xdr:spPr>
        <a:xfrm>
          <a:off x="16754475" y="13895887"/>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37795B0F-E239-4D36-B8A3-87D972E161D4}"/>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6009076C-7A32-4743-B6BF-6E888F240BA0}"/>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847215FB-66C5-4000-87C1-A66131017CED}"/>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454" name="テキスト ボックス 453">
          <a:extLst>
            <a:ext uri="{FF2B5EF4-FFF2-40B4-BE49-F238E27FC236}">
              <a16:creationId xmlns:a16="http://schemas.microsoft.com/office/drawing/2014/main" id="{B859EAD0-0E33-401E-BBE1-55D1CE3B062F}"/>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455" name="テキスト ボックス 454">
          <a:extLst>
            <a:ext uri="{FF2B5EF4-FFF2-40B4-BE49-F238E27FC236}">
              <a16:creationId xmlns:a16="http://schemas.microsoft.com/office/drawing/2014/main" id="{DC00CA54-91EE-43F4-A2CE-5E675C1E7D6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63391</xdr:rowOff>
    </xdr:from>
    <xdr:to>
      <xdr:col>107</xdr:col>
      <xdr:colOff>101600</xdr:colOff>
      <xdr:row>86</xdr:row>
      <xdr:rowOff>164991</xdr:rowOff>
    </xdr:to>
    <xdr:sp macro="" textlink="">
      <xdr:nvSpPr>
        <xdr:cNvPr id="456" name="楕円 455">
          <a:extLst>
            <a:ext uri="{FF2B5EF4-FFF2-40B4-BE49-F238E27FC236}">
              <a16:creationId xmlns:a16="http://schemas.microsoft.com/office/drawing/2014/main" id="{C2579B93-D418-4AA6-90F8-17B58D6A1822}"/>
            </a:ext>
          </a:extLst>
        </xdr:cNvPr>
        <xdr:cNvSpPr/>
      </xdr:nvSpPr>
      <xdr:spPr>
        <a:xfrm>
          <a:off x="18345150" y="1400164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65351</xdr:rowOff>
    </xdr:from>
    <xdr:to>
      <xdr:col>102</xdr:col>
      <xdr:colOff>165100</xdr:colOff>
      <xdr:row>86</xdr:row>
      <xdr:rowOff>166951</xdr:rowOff>
    </xdr:to>
    <xdr:sp macro="" textlink="">
      <xdr:nvSpPr>
        <xdr:cNvPr id="457" name="楕円 456">
          <a:extLst>
            <a:ext uri="{FF2B5EF4-FFF2-40B4-BE49-F238E27FC236}">
              <a16:creationId xmlns:a16="http://schemas.microsoft.com/office/drawing/2014/main" id="{88F2036D-1217-441F-B4CB-2E2628843BF6}"/>
            </a:ext>
          </a:extLst>
        </xdr:cNvPr>
        <xdr:cNvSpPr/>
      </xdr:nvSpPr>
      <xdr:spPr>
        <a:xfrm>
          <a:off x="17554575" y="140036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114191</xdr:rowOff>
    </xdr:from>
    <xdr:to>
      <xdr:col>107</xdr:col>
      <xdr:colOff>50800</xdr:colOff>
      <xdr:row>86</xdr:row>
      <xdr:rowOff>116151</xdr:rowOff>
    </xdr:to>
    <xdr:cxnSp macro="">
      <xdr:nvCxnSpPr>
        <xdr:cNvPr id="458" name="直線コネクタ 457">
          <a:extLst>
            <a:ext uri="{FF2B5EF4-FFF2-40B4-BE49-F238E27FC236}">
              <a16:creationId xmlns:a16="http://schemas.microsoft.com/office/drawing/2014/main" id="{EA4AA7E4-6CA8-4F62-B426-6EE383A4DC46}"/>
            </a:ext>
          </a:extLst>
        </xdr:cNvPr>
        <xdr:cNvCxnSpPr/>
      </xdr:nvCxnSpPr>
      <xdr:spPr>
        <a:xfrm flipV="1">
          <a:off x="17602200" y="14049266"/>
          <a:ext cx="790575" cy="1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459" name="n_1aveValue【消防施設】&#10;一人当たり面積">
          <a:extLst>
            <a:ext uri="{FF2B5EF4-FFF2-40B4-BE49-F238E27FC236}">
              <a16:creationId xmlns:a16="http://schemas.microsoft.com/office/drawing/2014/main" id="{9652528A-F3A7-4B5C-8AD3-B8C4A26FF7ED}"/>
            </a:ext>
          </a:extLst>
        </xdr:cNvPr>
        <xdr:cNvSpPr txBox="1"/>
      </xdr:nvSpPr>
      <xdr:spPr>
        <a:xfrm>
          <a:off x="18983402" y="1375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460" name="n_2aveValue【消防施設】&#10;一人当たり面積">
          <a:extLst>
            <a:ext uri="{FF2B5EF4-FFF2-40B4-BE49-F238E27FC236}">
              <a16:creationId xmlns:a16="http://schemas.microsoft.com/office/drawing/2014/main" id="{B4FB49D6-D97A-49C1-B190-1D4A471B46E5}"/>
            </a:ext>
          </a:extLst>
        </xdr:cNvPr>
        <xdr:cNvSpPr txBox="1"/>
      </xdr:nvSpPr>
      <xdr:spPr>
        <a:xfrm>
          <a:off x="18183302" y="13756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461" name="n_3aveValue【消防施設】&#10;一人当たり面積">
          <a:extLst>
            <a:ext uri="{FF2B5EF4-FFF2-40B4-BE49-F238E27FC236}">
              <a16:creationId xmlns:a16="http://schemas.microsoft.com/office/drawing/2014/main" id="{D5726B8C-9FB6-4DF6-8FE8-3DD4DF057B62}"/>
            </a:ext>
          </a:extLst>
        </xdr:cNvPr>
        <xdr:cNvSpPr txBox="1"/>
      </xdr:nvSpPr>
      <xdr:spPr>
        <a:xfrm>
          <a:off x="17383202" y="13755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462" name="n_4aveValue【消防施設】&#10;一人当たり面積">
          <a:extLst>
            <a:ext uri="{FF2B5EF4-FFF2-40B4-BE49-F238E27FC236}">
              <a16:creationId xmlns:a16="http://schemas.microsoft.com/office/drawing/2014/main" id="{2A9431DE-BF34-4F11-B08D-4FE06FBD249A}"/>
            </a:ext>
          </a:extLst>
        </xdr:cNvPr>
        <xdr:cNvSpPr txBox="1"/>
      </xdr:nvSpPr>
      <xdr:spPr>
        <a:xfrm>
          <a:off x="16592627" y="1368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156118</xdr:rowOff>
    </xdr:from>
    <xdr:ext cx="469744" cy="259045"/>
    <xdr:sp macro="" textlink="">
      <xdr:nvSpPr>
        <xdr:cNvPr id="463" name="n_2mainValue【消防施設】&#10;一人当たり面積">
          <a:extLst>
            <a:ext uri="{FF2B5EF4-FFF2-40B4-BE49-F238E27FC236}">
              <a16:creationId xmlns:a16="http://schemas.microsoft.com/office/drawing/2014/main" id="{C693E7C6-ED40-427E-9428-E8B10A17231F}"/>
            </a:ext>
          </a:extLst>
        </xdr:cNvPr>
        <xdr:cNvSpPr txBox="1"/>
      </xdr:nvSpPr>
      <xdr:spPr>
        <a:xfrm>
          <a:off x="18183302" y="1409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158078</xdr:rowOff>
    </xdr:from>
    <xdr:ext cx="469744" cy="259045"/>
    <xdr:sp macro="" textlink="">
      <xdr:nvSpPr>
        <xdr:cNvPr id="464" name="n_3mainValue【消防施設】&#10;一人当たり面積">
          <a:extLst>
            <a:ext uri="{FF2B5EF4-FFF2-40B4-BE49-F238E27FC236}">
              <a16:creationId xmlns:a16="http://schemas.microsoft.com/office/drawing/2014/main" id="{D05D1B17-6A32-4568-BF6E-4EB62EC26B23}"/>
            </a:ext>
          </a:extLst>
        </xdr:cNvPr>
        <xdr:cNvSpPr txBox="1"/>
      </xdr:nvSpPr>
      <xdr:spPr>
        <a:xfrm>
          <a:off x="17383202" y="14096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65" name="正方形/長方形 464">
          <a:extLst>
            <a:ext uri="{FF2B5EF4-FFF2-40B4-BE49-F238E27FC236}">
              <a16:creationId xmlns:a16="http://schemas.microsoft.com/office/drawing/2014/main" id="{66131B46-580C-488B-B34B-346AC62722CA}"/>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6" name="正方形/長方形 465">
          <a:extLst>
            <a:ext uri="{FF2B5EF4-FFF2-40B4-BE49-F238E27FC236}">
              <a16:creationId xmlns:a16="http://schemas.microsoft.com/office/drawing/2014/main" id="{8D04898A-1DB3-42E6-B4CF-9083338FF5B8}"/>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7" name="正方形/長方形 466">
          <a:extLst>
            <a:ext uri="{FF2B5EF4-FFF2-40B4-BE49-F238E27FC236}">
              <a16:creationId xmlns:a16="http://schemas.microsoft.com/office/drawing/2014/main" id="{A49A0F3E-87D3-4AE3-A525-1EC98B596A9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8" name="正方形/長方形 467">
          <a:extLst>
            <a:ext uri="{FF2B5EF4-FFF2-40B4-BE49-F238E27FC236}">
              <a16:creationId xmlns:a16="http://schemas.microsoft.com/office/drawing/2014/main" id="{088B7801-17D4-4FEB-BE7A-2B3520BF797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9" name="正方形/長方形 468">
          <a:extLst>
            <a:ext uri="{FF2B5EF4-FFF2-40B4-BE49-F238E27FC236}">
              <a16:creationId xmlns:a16="http://schemas.microsoft.com/office/drawing/2014/main" id="{1053F756-D346-414A-930C-5D38231ABB47}"/>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0" name="正方形/長方形 469">
          <a:extLst>
            <a:ext uri="{FF2B5EF4-FFF2-40B4-BE49-F238E27FC236}">
              <a16:creationId xmlns:a16="http://schemas.microsoft.com/office/drawing/2014/main" id="{D27B31F0-B97D-47B4-84C6-0817BEC85A7C}"/>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1" name="正方形/長方形 470">
          <a:extLst>
            <a:ext uri="{FF2B5EF4-FFF2-40B4-BE49-F238E27FC236}">
              <a16:creationId xmlns:a16="http://schemas.microsoft.com/office/drawing/2014/main" id="{0C03D66D-266E-46C8-9814-CF9E0AC263C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正方形/長方形 471">
          <a:extLst>
            <a:ext uri="{FF2B5EF4-FFF2-40B4-BE49-F238E27FC236}">
              <a16:creationId xmlns:a16="http://schemas.microsoft.com/office/drawing/2014/main" id="{786BFD55-F1E9-4831-A5D0-740268532B0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3" name="テキスト ボックス 472">
          <a:extLst>
            <a:ext uri="{FF2B5EF4-FFF2-40B4-BE49-F238E27FC236}">
              <a16:creationId xmlns:a16="http://schemas.microsoft.com/office/drawing/2014/main" id="{9FA3200A-B932-4A45-A226-80E63F311D2B}"/>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4" name="直線コネクタ 473">
          <a:extLst>
            <a:ext uri="{FF2B5EF4-FFF2-40B4-BE49-F238E27FC236}">
              <a16:creationId xmlns:a16="http://schemas.microsoft.com/office/drawing/2014/main" id="{D8AF9FA0-FCBD-42D9-AF78-C780658F98B5}"/>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5" name="テキスト ボックス 474">
          <a:extLst>
            <a:ext uri="{FF2B5EF4-FFF2-40B4-BE49-F238E27FC236}">
              <a16:creationId xmlns:a16="http://schemas.microsoft.com/office/drawing/2014/main" id="{194E087A-BDE1-4375-B6ED-BC45EB56BF75}"/>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6" name="直線コネクタ 475">
          <a:extLst>
            <a:ext uri="{FF2B5EF4-FFF2-40B4-BE49-F238E27FC236}">
              <a16:creationId xmlns:a16="http://schemas.microsoft.com/office/drawing/2014/main" id="{61E78399-7F62-4BEC-8BD3-6E7F761C5B5C}"/>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7" name="テキスト ボックス 476">
          <a:extLst>
            <a:ext uri="{FF2B5EF4-FFF2-40B4-BE49-F238E27FC236}">
              <a16:creationId xmlns:a16="http://schemas.microsoft.com/office/drawing/2014/main" id="{8FDEF6B3-FD8D-4020-A211-77C5EFCF0F2B}"/>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8" name="直線コネクタ 477">
          <a:extLst>
            <a:ext uri="{FF2B5EF4-FFF2-40B4-BE49-F238E27FC236}">
              <a16:creationId xmlns:a16="http://schemas.microsoft.com/office/drawing/2014/main" id="{A7723727-48FC-4ECB-9CB0-07E219A4C026}"/>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9" name="テキスト ボックス 478">
          <a:extLst>
            <a:ext uri="{FF2B5EF4-FFF2-40B4-BE49-F238E27FC236}">
              <a16:creationId xmlns:a16="http://schemas.microsoft.com/office/drawing/2014/main" id="{62818E3D-5D1F-443C-8A6D-9FBEB39E2C00}"/>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0" name="直線コネクタ 479">
          <a:extLst>
            <a:ext uri="{FF2B5EF4-FFF2-40B4-BE49-F238E27FC236}">
              <a16:creationId xmlns:a16="http://schemas.microsoft.com/office/drawing/2014/main" id="{B18D54E5-DACB-4682-AE43-FA11CC08247C}"/>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1" name="テキスト ボックス 480">
          <a:extLst>
            <a:ext uri="{FF2B5EF4-FFF2-40B4-BE49-F238E27FC236}">
              <a16:creationId xmlns:a16="http://schemas.microsoft.com/office/drawing/2014/main" id="{DBB3EEE0-C2BF-4DB2-9921-E2C61A10FA80}"/>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2" name="直線コネクタ 481">
          <a:extLst>
            <a:ext uri="{FF2B5EF4-FFF2-40B4-BE49-F238E27FC236}">
              <a16:creationId xmlns:a16="http://schemas.microsoft.com/office/drawing/2014/main" id="{4F6F2884-EB77-442E-8B36-113F7913AB76}"/>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3" name="テキスト ボックス 482">
          <a:extLst>
            <a:ext uri="{FF2B5EF4-FFF2-40B4-BE49-F238E27FC236}">
              <a16:creationId xmlns:a16="http://schemas.microsoft.com/office/drawing/2014/main" id="{D0AFEBC3-887D-4F85-9DC6-4E0105A3475A}"/>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4" name="直線コネクタ 483">
          <a:extLst>
            <a:ext uri="{FF2B5EF4-FFF2-40B4-BE49-F238E27FC236}">
              <a16:creationId xmlns:a16="http://schemas.microsoft.com/office/drawing/2014/main" id="{85360223-0DFD-4ED9-963D-040E8A9ACB6B}"/>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5" name="テキスト ボックス 484">
          <a:extLst>
            <a:ext uri="{FF2B5EF4-FFF2-40B4-BE49-F238E27FC236}">
              <a16:creationId xmlns:a16="http://schemas.microsoft.com/office/drawing/2014/main" id="{D3E5D616-36ED-45E4-8E34-E018B0055DDD}"/>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6" name="直線コネクタ 485">
          <a:extLst>
            <a:ext uri="{FF2B5EF4-FFF2-40B4-BE49-F238E27FC236}">
              <a16:creationId xmlns:a16="http://schemas.microsoft.com/office/drawing/2014/main" id="{3C98B242-A81B-419E-8A4E-73B20C0FC9D9}"/>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7" name="テキスト ボックス 486">
          <a:extLst>
            <a:ext uri="{FF2B5EF4-FFF2-40B4-BE49-F238E27FC236}">
              <a16:creationId xmlns:a16="http://schemas.microsoft.com/office/drawing/2014/main" id="{7C7D19C1-008E-4E4A-97B0-D03E7314FC0F}"/>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8" name="直線コネクタ 487">
          <a:extLst>
            <a:ext uri="{FF2B5EF4-FFF2-40B4-BE49-F238E27FC236}">
              <a16:creationId xmlns:a16="http://schemas.microsoft.com/office/drawing/2014/main" id="{B32F1CA4-5E04-4FEF-B67A-28A724093936}"/>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9" name="【庁舎】&#10;有形固定資産減価償却率グラフ枠">
          <a:extLst>
            <a:ext uri="{FF2B5EF4-FFF2-40B4-BE49-F238E27FC236}">
              <a16:creationId xmlns:a16="http://schemas.microsoft.com/office/drawing/2014/main" id="{12E1D150-291B-4F7D-9506-D36AC9CDACE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90" name="直線コネクタ 489">
          <a:extLst>
            <a:ext uri="{FF2B5EF4-FFF2-40B4-BE49-F238E27FC236}">
              <a16:creationId xmlns:a16="http://schemas.microsoft.com/office/drawing/2014/main" id="{BCF121E1-6329-46A1-9FEC-A9BDF3EEDE6C}"/>
            </a:ext>
          </a:extLst>
        </xdr:cNvPr>
        <xdr:cNvCxnSpPr/>
      </xdr:nvCxnSpPr>
      <xdr:spPr>
        <a:xfrm flipV="1">
          <a:off x="14696439" y="16280764"/>
          <a:ext cx="0" cy="158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91" name="【庁舎】&#10;有形固定資産減価償却率最小値テキスト">
          <a:extLst>
            <a:ext uri="{FF2B5EF4-FFF2-40B4-BE49-F238E27FC236}">
              <a16:creationId xmlns:a16="http://schemas.microsoft.com/office/drawing/2014/main" id="{A416475A-E1F0-4197-8C84-E616D9DFC17D}"/>
            </a:ext>
          </a:extLst>
        </xdr:cNvPr>
        <xdr:cNvSpPr txBox="1"/>
      </xdr:nvSpPr>
      <xdr:spPr>
        <a:xfrm>
          <a:off x="147351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92" name="直線コネクタ 491">
          <a:extLst>
            <a:ext uri="{FF2B5EF4-FFF2-40B4-BE49-F238E27FC236}">
              <a16:creationId xmlns:a16="http://schemas.microsoft.com/office/drawing/2014/main" id="{7F88740C-77A0-40D1-8C2B-8D728F3DCAF7}"/>
            </a:ext>
          </a:extLst>
        </xdr:cNvPr>
        <xdr:cNvCxnSpPr/>
      </xdr:nvCxnSpPr>
      <xdr:spPr>
        <a:xfrm>
          <a:off x="14611350"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93" name="【庁舎】&#10;有形固定資産減価償却率最大値テキスト">
          <a:extLst>
            <a:ext uri="{FF2B5EF4-FFF2-40B4-BE49-F238E27FC236}">
              <a16:creationId xmlns:a16="http://schemas.microsoft.com/office/drawing/2014/main" id="{8464DFEC-C8B6-48CB-9335-4AB419F2D413}"/>
            </a:ext>
          </a:extLst>
        </xdr:cNvPr>
        <xdr:cNvSpPr txBox="1"/>
      </xdr:nvSpPr>
      <xdr:spPr>
        <a:xfrm>
          <a:off x="14735175" y="160591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94" name="直線コネクタ 493">
          <a:extLst>
            <a:ext uri="{FF2B5EF4-FFF2-40B4-BE49-F238E27FC236}">
              <a16:creationId xmlns:a16="http://schemas.microsoft.com/office/drawing/2014/main" id="{905DB5AB-8D03-4F1D-99D3-6F0492AD28F6}"/>
            </a:ext>
          </a:extLst>
        </xdr:cNvPr>
        <xdr:cNvCxnSpPr/>
      </xdr:nvCxnSpPr>
      <xdr:spPr>
        <a:xfrm>
          <a:off x="14611350" y="162807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3827</xdr:rowOff>
    </xdr:from>
    <xdr:ext cx="405111" cy="259045"/>
    <xdr:sp macro="" textlink="">
      <xdr:nvSpPr>
        <xdr:cNvPr id="495" name="【庁舎】&#10;有形固定資産減価償却率平均値テキスト">
          <a:extLst>
            <a:ext uri="{FF2B5EF4-FFF2-40B4-BE49-F238E27FC236}">
              <a16:creationId xmlns:a16="http://schemas.microsoft.com/office/drawing/2014/main" id="{BB548951-72EA-4D79-9953-3B61963EAA5F}"/>
            </a:ext>
          </a:extLst>
        </xdr:cNvPr>
        <xdr:cNvSpPr txBox="1"/>
      </xdr:nvSpPr>
      <xdr:spPr>
        <a:xfrm>
          <a:off x="14735175" y="16980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96" name="フローチャート: 判断 495">
          <a:extLst>
            <a:ext uri="{FF2B5EF4-FFF2-40B4-BE49-F238E27FC236}">
              <a16:creationId xmlns:a16="http://schemas.microsoft.com/office/drawing/2014/main" id="{46A092B5-755B-44D5-AAF9-44EBA7584D72}"/>
            </a:ext>
          </a:extLst>
        </xdr:cNvPr>
        <xdr:cNvSpPr/>
      </xdr:nvSpPr>
      <xdr:spPr>
        <a:xfrm>
          <a:off x="14649450" y="17002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97" name="フローチャート: 判断 496">
          <a:extLst>
            <a:ext uri="{FF2B5EF4-FFF2-40B4-BE49-F238E27FC236}">
              <a16:creationId xmlns:a16="http://schemas.microsoft.com/office/drawing/2014/main" id="{D8D3DB66-C9D8-4A95-BB61-DE8DCA9120F9}"/>
            </a:ext>
          </a:extLst>
        </xdr:cNvPr>
        <xdr:cNvSpPr/>
      </xdr:nvSpPr>
      <xdr:spPr>
        <a:xfrm>
          <a:off x="13887450" y="1698271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98" name="フローチャート: 判断 497">
          <a:extLst>
            <a:ext uri="{FF2B5EF4-FFF2-40B4-BE49-F238E27FC236}">
              <a16:creationId xmlns:a16="http://schemas.microsoft.com/office/drawing/2014/main" id="{0F1BFF31-1B11-4488-A5EB-EEE54769575C}"/>
            </a:ext>
          </a:extLst>
        </xdr:cNvPr>
        <xdr:cNvSpPr/>
      </xdr:nvSpPr>
      <xdr:spPr>
        <a:xfrm>
          <a:off x="13096875" y="1703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499" name="フローチャート: 判断 498">
          <a:extLst>
            <a:ext uri="{FF2B5EF4-FFF2-40B4-BE49-F238E27FC236}">
              <a16:creationId xmlns:a16="http://schemas.microsoft.com/office/drawing/2014/main" id="{B235A292-7D76-4F9F-A201-EE3D1EA9A922}"/>
            </a:ext>
          </a:extLst>
        </xdr:cNvPr>
        <xdr:cNvSpPr/>
      </xdr:nvSpPr>
      <xdr:spPr>
        <a:xfrm>
          <a:off x="12296775" y="171850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00" name="フローチャート: 判断 499">
          <a:extLst>
            <a:ext uri="{FF2B5EF4-FFF2-40B4-BE49-F238E27FC236}">
              <a16:creationId xmlns:a16="http://schemas.microsoft.com/office/drawing/2014/main" id="{C2FF6A57-7BA8-4092-9C8F-D36B99948931}"/>
            </a:ext>
          </a:extLst>
        </xdr:cNvPr>
        <xdr:cNvSpPr/>
      </xdr:nvSpPr>
      <xdr:spPr>
        <a:xfrm>
          <a:off x="11487150" y="172666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1" name="テキスト ボックス 500">
          <a:extLst>
            <a:ext uri="{FF2B5EF4-FFF2-40B4-BE49-F238E27FC236}">
              <a16:creationId xmlns:a16="http://schemas.microsoft.com/office/drawing/2014/main" id="{AB5EF0E9-CF71-4EBE-9CF8-F1CB6B7C783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2" name="テキスト ボックス 501">
          <a:extLst>
            <a:ext uri="{FF2B5EF4-FFF2-40B4-BE49-F238E27FC236}">
              <a16:creationId xmlns:a16="http://schemas.microsoft.com/office/drawing/2014/main" id="{031B7CB7-6E2A-4085-862D-D3898A327298}"/>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3" name="テキスト ボックス 502">
          <a:extLst>
            <a:ext uri="{FF2B5EF4-FFF2-40B4-BE49-F238E27FC236}">
              <a16:creationId xmlns:a16="http://schemas.microsoft.com/office/drawing/2014/main" id="{227DA249-FC83-452B-AEE8-F4D827DAC840}"/>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4" name="テキスト ボックス 503">
          <a:extLst>
            <a:ext uri="{FF2B5EF4-FFF2-40B4-BE49-F238E27FC236}">
              <a16:creationId xmlns:a16="http://schemas.microsoft.com/office/drawing/2014/main" id="{3EDED073-6C51-4032-9C5F-4A43EA18A2B0}"/>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5" name="テキスト ボックス 504">
          <a:extLst>
            <a:ext uri="{FF2B5EF4-FFF2-40B4-BE49-F238E27FC236}">
              <a16:creationId xmlns:a16="http://schemas.microsoft.com/office/drawing/2014/main" id="{01849591-A3DA-4038-88F6-ECF744994964}"/>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108</xdr:row>
      <xdr:rowOff>89081</xdr:rowOff>
    </xdr:from>
    <xdr:to>
      <xdr:col>76</xdr:col>
      <xdr:colOff>165100</xdr:colOff>
      <xdr:row>109</xdr:row>
      <xdr:rowOff>19231</xdr:rowOff>
    </xdr:to>
    <xdr:sp macro="" textlink="">
      <xdr:nvSpPr>
        <xdr:cNvPr id="506" name="楕円 505">
          <a:extLst>
            <a:ext uri="{FF2B5EF4-FFF2-40B4-BE49-F238E27FC236}">
              <a16:creationId xmlns:a16="http://schemas.microsoft.com/office/drawing/2014/main" id="{EFB71F76-9E0F-4FE1-A312-7773065D1939}"/>
            </a:ext>
          </a:extLst>
        </xdr:cNvPr>
        <xdr:cNvSpPr/>
      </xdr:nvSpPr>
      <xdr:spPr>
        <a:xfrm>
          <a:off x="13096875" y="1774525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108</xdr:row>
      <xdr:rowOff>51526</xdr:rowOff>
    </xdr:from>
    <xdr:to>
      <xdr:col>72</xdr:col>
      <xdr:colOff>38100</xdr:colOff>
      <xdr:row>108</xdr:row>
      <xdr:rowOff>153126</xdr:rowOff>
    </xdr:to>
    <xdr:sp macro="" textlink="">
      <xdr:nvSpPr>
        <xdr:cNvPr id="507" name="楕円 506">
          <a:extLst>
            <a:ext uri="{FF2B5EF4-FFF2-40B4-BE49-F238E27FC236}">
              <a16:creationId xmlns:a16="http://schemas.microsoft.com/office/drawing/2014/main" id="{4ED6BFD9-55B6-42A2-BEBD-07E432EDB706}"/>
            </a:ext>
          </a:extLst>
        </xdr:cNvPr>
        <xdr:cNvSpPr/>
      </xdr:nvSpPr>
      <xdr:spPr>
        <a:xfrm>
          <a:off x="12296775" y="17707701"/>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102326</xdr:rowOff>
    </xdr:from>
    <xdr:to>
      <xdr:col>76</xdr:col>
      <xdr:colOff>114300</xdr:colOff>
      <xdr:row>108</xdr:row>
      <xdr:rowOff>139881</xdr:rowOff>
    </xdr:to>
    <xdr:cxnSp macro="">
      <xdr:nvCxnSpPr>
        <xdr:cNvPr id="508" name="直線コネクタ 507">
          <a:extLst>
            <a:ext uri="{FF2B5EF4-FFF2-40B4-BE49-F238E27FC236}">
              <a16:creationId xmlns:a16="http://schemas.microsoft.com/office/drawing/2014/main" id="{03940A0F-4954-45AA-AF41-FC5D4F3B5363}"/>
            </a:ext>
          </a:extLst>
        </xdr:cNvPr>
        <xdr:cNvCxnSpPr/>
      </xdr:nvCxnSpPr>
      <xdr:spPr>
        <a:xfrm>
          <a:off x="12344400" y="17764851"/>
          <a:ext cx="8001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509" name="n_1aveValue【庁舎】&#10;有形固定資産減価償却率">
          <a:extLst>
            <a:ext uri="{FF2B5EF4-FFF2-40B4-BE49-F238E27FC236}">
              <a16:creationId xmlns:a16="http://schemas.microsoft.com/office/drawing/2014/main" id="{C252A923-AB51-4A4F-BCAF-C1A42585457A}"/>
            </a:ext>
          </a:extLst>
        </xdr:cNvPr>
        <xdr:cNvSpPr txBox="1"/>
      </xdr:nvSpPr>
      <xdr:spPr>
        <a:xfrm>
          <a:off x="13745219" y="16761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510" name="n_2aveValue【庁舎】&#10;有形固定資産減価償却率">
          <a:extLst>
            <a:ext uri="{FF2B5EF4-FFF2-40B4-BE49-F238E27FC236}">
              <a16:creationId xmlns:a16="http://schemas.microsoft.com/office/drawing/2014/main" id="{8E7084A7-A7C7-4794-8054-6465E1F7DBB4}"/>
            </a:ext>
          </a:extLst>
        </xdr:cNvPr>
        <xdr:cNvSpPr txBox="1"/>
      </xdr:nvSpPr>
      <xdr:spPr>
        <a:xfrm>
          <a:off x="12964169" y="16813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511" name="n_3aveValue【庁舎】&#10;有形固定資産減価償却率">
          <a:extLst>
            <a:ext uri="{FF2B5EF4-FFF2-40B4-BE49-F238E27FC236}">
              <a16:creationId xmlns:a16="http://schemas.microsoft.com/office/drawing/2014/main" id="{E451D7AE-F369-4171-8B57-3B2F48DFABA8}"/>
            </a:ext>
          </a:extLst>
        </xdr:cNvPr>
        <xdr:cNvSpPr txBox="1"/>
      </xdr:nvSpPr>
      <xdr:spPr>
        <a:xfrm>
          <a:off x="12164069" y="16963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65150</xdr:rowOff>
    </xdr:from>
    <xdr:ext cx="405111" cy="259045"/>
    <xdr:sp macro="" textlink="">
      <xdr:nvSpPr>
        <xdr:cNvPr id="512" name="n_4aveValue【庁舎】&#10;有形固定資産減価償却率">
          <a:extLst>
            <a:ext uri="{FF2B5EF4-FFF2-40B4-BE49-F238E27FC236}">
              <a16:creationId xmlns:a16="http://schemas.microsoft.com/office/drawing/2014/main" id="{C1D6535A-6707-4082-B77E-FCDA9DF5D2F3}"/>
            </a:ext>
          </a:extLst>
        </xdr:cNvPr>
        <xdr:cNvSpPr txBox="1"/>
      </xdr:nvSpPr>
      <xdr:spPr>
        <a:xfrm>
          <a:off x="11354444" y="1704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10358</xdr:rowOff>
    </xdr:from>
    <xdr:ext cx="405111" cy="259045"/>
    <xdr:sp macro="" textlink="">
      <xdr:nvSpPr>
        <xdr:cNvPr id="513" name="n_2mainValue【庁舎】&#10;有形固定資産減価償却率">
          <a:extLst>
            <a:ext uri="{FF2B5EF4-FFF2-40B4-BE49-F238E27FC236}">
              <a16:creationId xmlns:a16="http://schemas.microsoft.com/office/drawing/2014/main" id="{3615F88E-7AC2-4029-A1DF-660F81665CD4}"/>
            </a:ext>
          </a:extLst>
        </xdr:cNvPr>
        <xdr:cNvSpPr txBox="1"/>
      </xdr:nvSpPr>
      <xdr:spPr>
        <a:xfrm>
          <a:off x="12964169" y="1783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144253</xdr:rowOff>
    </xdr:from>
    <xdr:ext cx="405111" cy="259045"/>
    <xdr:sp macro="" textlink="">
      <xdr:nvSpPr>
        <xdr:cNvPr id="514" name="n_3mainValue【庁舎】&#10;有形固定資産減価償却率">
          <a:extLst>
            <a:ext uri="{FF2B5EF4-FFF2-40B4-BE49-F238E27FC236}">
              <a16:creationId xmlns:a16="http://schemas.microsoft.com/office/drawing/2014/main" id="{68F83A80-FBC2-48D7-B370-BC295633A29C}"/>
            </a:ext>
          </a:extLst>
        </xdr:cNvPr>
        <xdr:cNvSpPr txBox="1"/>
      </xdr:nvSpPr>
      <xdr:spPr>
        <a:xfrm>
          <a:off x="12164069" y="17800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15" name="正方形/長方形 514">
          <a:extLst>
            <a:ext uri="{FF2B5EF4-FFF2-40B4-BE49-F238E27FC236}">
              <a16:creationId xmlns:a16="http://schemas.microsoft.com/office/drawing/2014/main" id="{4683F239-D868-475D-8E9C-BCCEA3A56F7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16" name="正方形/長方形 515">
          <a:extLst>
            <a:ext uri="{FF2B5EF4-FFF2-40B4-BE49-F238E27FC236}">
              <a16:creationId xmlns:a16="http://schemas.microsoft.com/office/drawing/2014/main" id="{FB0255CE-15D8-45E9-8C44-9D555F2B94D9}"/>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17" name="正方形/長方形 516">
          <a:extLst>
            <a:ext uri="{FF2B5EF4-FFF2-40B4-BE49-F238E27FC236}">
              <a16:creationId xmlns:a16="http://schemas.microsoft.com/office/drawing/2014/main" id="{775614C8-09D3-49C5-B219-64AB0D3C4249}"/>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18" name="正方形/長方形 517">
          <a:extLst>
            <a:ext uri="{FF2B5EF4-FFF2-40B4-BE49-F238E27FC236}">
              <a16:creationId xmlns:a16="http://schemas.microsoft.com/office/drawing/2014/main" id="{36AA765F-3845-4B26-A426-175FBFE2F047}"/>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19" name="正方形/長方形 518">
          <a:extLst>
            <a:ext uri="{FF2B5EF4-FFF2-40B4-BE49-F238E27FC236}">
              <a16:creationId xmlns:a16="http://schemas.microsoft.com/office/drawing/2014/main" id="{D89FD79E-66EB-4F19-B196-B23EFFB726FC}"/>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0" name="正方形/長方形 519">
          <a:extLst>
            <a:ext uri="{FF2B5EF4-FFF2-40B4-BE49-F238E27FC236}">
              <a16:creationId xmlns:a16="http://schemas.microsoft.com/office/drawing/2014/main" id="{056624BA-863A-4D4E-8E3A-6CC0C1B40B6F}"/>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1" name="正方形/長方形 520">
          <a:extLst>
            <a:ext uri="{FF2B5EF4-FFF2-40B4-BE49-F238E27FC236}">
              <a16:creationId xmlns:a16="http://schemas.microsoft.com/office/drawing/2014/main" id="{1197B2BE-D370-416D-8C61-4085D1DBF2D5}"/>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2" name="正方形/長方形 521">
          <a:extLst>
            <a:ext uri="{FF2B5EF4-FFF2-40B4-BE49-F238E27FC236}">
              <a16:creationId xmlns:a16="http://schemas.microsoft.com/office/drawing/2014/main" id="{608B5A50-B1BE-433A-9FE7-5CB753FE8CE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3" name="テキスト ボックス 522">
          <a:extLst>
            <a:ext uri="{FF2B5EF4-FFF2-40B4-BE49-F238E27FC236}">
              <a16:creationId xmlns:a16="http://schemas.microsoft.com/office/drawing/2014/main" id="{C26A1726-4D08-4311-B577-6058B9731164}"/>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24" name="直線コネクタ 523">
          <a:extLst>
            <a:ext uri="{FF2B5EF4-FFF2-40B4-BE49-F238E27FC236}">
              <a16:creationId xmlns:a16="http://schemas.microsoft.com/office/drawing/2014/main" id="{8136BE4F-D2F4-45D9-A0C7-A6DD1B83081C}"/>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25" name="直線コネクタ 524">
          <a:extLst>
            <a:ext uri="{FF2B5EF4-FFF2-40B4-BE49-F238E27FC236}">
              <a16:creationId xmlns:a16="http://schemas.microsoft.com/office/drawing/2014/main" id="{1A0C8468-9A6B-4759-B0F3-BA84E8E9508D}"/>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26" name="テキスト ボックス 525">
          <a:extLst>
            <a:ext uri="{FF2B5EF4-FFF2-40B4-BE49-F238E27FC236}">
              <a16:creationId xmlns:a16="http://schemas.microsoft.com/office/drawing/2014/main" id="{567E65AF-F3D9-4295-B28F-26F022BF04C2}"/>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27" name="直線コネクタ 526">
          <a:extLst>
            <a:ext uri="{FF2B5EF4-FFF2-40B4-BE49-F238E27FC236}">
              <a16:creationId xmlns:a16="http://schemas.microsoft.com/office/drawing/2014/main" id="{867158A8-9E88-4EC8-83C2-9DE238C5C705}"/>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28" name="テキスト ボックス 527">
          <a:extLst>
            <a:ext uri="{FF2B5EF4-FFF2-40B4-BE49-F238E27FC236}">
              <a16:creationId xmlns:a16="http://schemas.microsoft.com/office/drawing/2014/main" id="{DF928F11-1343-43DF-91D2-4A2776859DB6}"/>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29" name="直線コネクタ 528">
          <a:extLst>
            <a:ext uri="{FF2B5EF4-FFF2-40B4-BE49-F238E27FC236}">
              <a16:creationId xmlns:a16="http://schemas.microsoft.com/office/drawing/2014/main" id="{33FF9AEF-D146-4915-97B1-DAB62828EA0B}"/>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30" name="テキスト ボックス 529">
          <a:extLst>
            <a:ext uri="{FF2B5EF4-FFF2-40B4-BE49-F238E27FC236}">
              <a16:creationId xmlns:a16="http://schemas.microsoft.com/office/drawing/2014/main" id="{C7C83ED1-A951-4F74-99D7-15AA1C1B9379}"/>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31" name="直線コネクタ 530">
          <a:extLst>
            <a:ext uri="{FF2B5EF4-FFF2-40B4-BE49-F238E27FC236}">
              <a16:creationId xmlns:a16="http://schemas.microsoft.com/office/drawing/2014/main" id="{317F87CB-C2E9-4E3E-817D-AD3F2037983F}"/>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32" name="テキスト ボックス 531">
          <a:extLst>
            <a:ext uri="{FF2B5EF4-FFF2-40B4-BE49-F238E27FC236}">
              <a16:creationId xmlns:a16="http://schemas.microsoft.com/office/drawing/2014/main" id="{9AA6736E-DABD-4081-8AFE-B9AFCBA85443}"/>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33" name="直線コネクタ 532">
          <a:extLst>
            <a:ext uri="{FF2B5EF4-FFF2-40B4-BE49-F238E27FC236}">
              <a16:creationId xmlns:a16="http://schemas.microsoft.com/office/drawing/2014/main" id="{219442AA-DC5F-4CD6-96EE-A54027AF1A71}"/>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34" name="テキスト ボックス 533">
          <a:extLst>
            <a:ext uri="{FF2B5EF4-FFF2-40B4-BE49-F238E27FC236}">
              <a16:creationId xmlns:a16="http://schemas.microsoft.com/office/drawing/2014/main" id="{CA002E95-60FC-413E-90EB-9B0C2C0A9D8A}"/>
            </a:ext>
          </a:extLst>
        </xdr:cNvPr>
        <xdr:cNvSpPr txBox="1"/>
      </xdr:nvSpPr>
      <xdr:spPr>
        <a:xfrm>
          <a:off x="15985051" y="16142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5" name="直線コネクタ 534">
          <a:extLst>
            <a:ext uri="{FF2B5EF4-FFF2-40B4-BE49-F238E27FC236}">
              <a16:creationId xmlns:a16="http://schemas.microsoft.com/office/drawing/2014/main" id="{0EADDB8A-0415-4072-B4F7-0DC32A411D30}"/>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36" name="テキスト ボックス 535">
          <a:extLst>
            <a:ext uri="{FF2B5EF4-FFF2-40B4-BE49-F238E27FC236}">
              <a16:creationId xmlns:a16="http://schemas.microsoft.com/office/drawing/2014/main" id="{ACCD5437-2003-4250-9DDB-1EF1B6CF4742}"/>
            </a:ext>
          </a:extLst>
        </xdr:cNvPr>
        <xdr:cNvSpPr txBox="1"/>
      </xdr:nvSpPr>
      <xdr:spPr>
        <a:xfrm>
          <a:off x="15985051" y="157613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37" name="【庁舎】&#10;一人当たり面積グラフ枠">
          <a:extLst>
            <a:ext uri="{FF2B5EF4-FFF2-40B4-BE49-F238E27FC236}">
              <a16:creationId xmlns:a16="http://schemas.microsoft.com/office/drawing/2014/main" id="{392A4D4B-DAEE-4320-A33E-1BAB928B7240}"/>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538" name="直線コネクタ 537">
          <a:extLst>
            <a:ext uri="{FF2B5EF4-FFF2-40B4-BE49-F238E27FC236}">
              <a16:creationId xmlns:a16="http://schemas.microsoft.com/office/drawing/2014/main" id="{9B1D5C8F-E238-4C91-8097-7D17502BB64B}"/>
            </a:ext>
          </a:extLst>
        </xdr:cNvPr>
        <xdr:cNvCxnSpPr/>
      </xdr:nvCxnSpPr>
      <xdr:spPr>
        <a:xfrm flipV="1">
          <a:off x="19954239" y="16410432"/>
          <a:ext cx="0" cy="1372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539" name="【庁舎】&#10;一人当たり面積最小値テキスト">
          <a:extLst>
            <a:ext uri="{FF2B5EF4-FFF2-40B4-BE49-F238E27FC236}">
              <a16:creationId xmlns:a16="http://schemas.microsoft.com/office/drawing/2014/main" id="{0331A13B-D0D3-4869-B7DC-A42BA89ACE49}"/>
            </a:ext>
          </a:extLst>
        </xdr:cNvPr>
        <xdr:cNvSpPr txBox="1"/>
      </xdr:nvSpPr>
      <xdr:spPr>
        <a:xfrm>
          <a:off x="19992975" y="1778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540" name="直線コネクタ 539">
          <a:extLst>
            <a:ext uri="{FF2B5EF4-FFF2-40B4-BE49-F238E27FC236}">
              <a16:creationId xmlns:a16="http://schemas.microsoft.com/office/drawing/2014/main" id="{E12E3ECA-8768-44F3-8E2E-EE41483049E9}"/>
            </a:ext>
          </a:extLst>
        </xdr:cNvPr>
        <xdr:cNvCxnSpPr/>
      </xdr:nvCxnSpPr>
      <xdr:spPr>
        <a:xfrm>
          <a:off x="19878675" y="177829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541" name="【庁舎】&#10;一人当たり面積最大値テキスト">
          <a:extLst>
            <a:ext uri="{FF2B5EF4-FFF2-40B4-BE49-F238E27FC236}">
              <a16:creationId xmlns:a16="http://schemas.microsoft.com/office/drawing/2014/main" id="{5C8A9CB0-35AE-4440-9FE2-4EE337BE8B33}"/>
            </a:ext>
          </a:extLst>
        </xdr:cNvPr>
        <xdr:cNvSpPr txBox="1"/>
      </xdr:nvSpPr>
      <xdr:spPr>
        <a:xfrm>
          <a:off x="19992975" y="16185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542" name="直線コネクタ 541">
          <a:extLst>
            <a:ext uri="{FF2B5EF4-FFF2-40B4-BE49-F238E27FC236}">
              <a16:creationId xmlns:a16="http://schemas.microsoft.com/office/drawing/2014/main" id="{358AA258-B04F-47EB-8933-5DAAE38B41C3}"/>
            </a:ext>
          </a:extLst>
        </xdr:cNvPr>
        <xdr:cNvCxnSpPr/>
      </xdr:nvCxnSpPr>
      <xdr:spPr>
        <a:xfrm>
          <a:off x="19878675" y="164104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120414</xdr:rowOff>
    </xdr:from>
    <xdr:ext cx="469744" cy="259045"/>
    <xdr:sp macro="" textlink="">
      <xdr:nvSpPr>
        <xdr:cNvPr id="543" name="【庁舎】&#10;一人当たり面積平均値テキスト">
          <a:extLst>
            <a:ext uri="{FF2B5EF4-FFF2-40B4-BE49-F238E27FC236}">
              <a16:creationId xmlns:a16="http://schemas.microsoft.com/office/drawing/2014/main" id="{07149EEC-748E-4A3E-BA31-FCC522505826}"/>
            </a:ext>
          </a:extLst>
        </xdr:cNvPr>
        <xdr:cNvSpPr txBox="1"/>
      </xdr:nvSpPr>
      <xdr:spPr>
        <a:xfrm>
          <a:off x="19992975" y="17611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544" name="フローチャート: 判断 543">
          <a:extLst>
            <a:ext uri="{FF2B5EF4-FFF2-40B4-BE49-F238E27FC236}">
              <a16:creationId xmlns:a16="http://schemas.microsoft.com/office/drawing/2014/main" id="{BE92B648-E278-4195-B0DE-4B795011FF46}"/>
            </a:ext>
          </a:extLst>
        </xdr:cNvPr>
        <xdr:cNvSpPr/>
      </xdr:nvSpPr>
      <xdr:spPr>
        <a:xfrm>
          <a:off x="19897725" y="1763306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545" name="フローチャート: 判断 544">
          <a:extLst>
            <a:ext uri="{FF2B5EF4-FFF2-40B4-BE49-F238E27FC236}">
              <a16:creationId xmlns:a16="http://schemas.microsoft.com/office/drawing/2014/main" id="{E8F3A5A9-E2CE-4AF0-8963-D720752509FA}"/>
            </a:ext>
          </a:extLst>
        </xdr:cNvPr>
        <xdr:cNvSpPr/>
      </xdr:nvSpPr>
      <xdr:spPr>
        <a:xfrm>
          <a:off x="19154775" y="1762988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546" name="フローチャート: 判断 545">
          <a:extLst>
            <a:ext uri="{FF2B5EF4-FFF2-40B4-BE49-F238E27FC236}">
              <a16:creationId xmlns:a16="http://schemas.microsoft.com/office/drawing/2014/main" id="{7AE4EEDD-2797-4A25-BE07-45ED12AF401E}"/>
            </a:ext>
          </a:extLst>
        </xdr:cNvPr>
        <xdr:cNvSpPr/>
      </xdr:nvSpPr>
      <xdr:spPr>
        <a:xfrm>
          <a:off x="18345150" y="176396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547" name="フローチャート: 判断 546">
          <a:extLst>
            <a:ext uri="{FF2B5EF4-FFF2-40B4-BE49-F238E27FC236}">
              <a16:creationId xmlns:a16="http://schemas.microsoft.com/office/drawing/2014/main" id="{03C6BD91-D095-4751-9C06-32877BD23B3B}"/>
            </a:ext>
          </a:extLst>
        </xdr:cNvPr>
        <xdr:cNvSpPr/>
      </xdr:nvSpPr>
      <xdr:spPr>
        <a:xfrm>
          <a:off x="17554575" y="17652112"/>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548" name="フローチャート: 判断 547">
          <a:extLst>
            <a:ext uri="{FF2B5EF4-FFF2-40B4-BE49-F238E27FC236}">
              <a16:creationId xmlns:a16="http://schemas.microsoft.com/office/drawing/2014/main" id="{4709B88C-46A4-4454-88D8-465389261519}"/>
            </a:ext>
          </a:extLst>
        </xdr:cNvPr>
        <xdr:cNvSpPr/>
      </xdr:nvSpPr>
      <xdr:spPr>
        <a:xfrm>
          <a:off x="16754475" y="1766163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B478DE5D-C6FF-4BE4-8D2F-841783FB3A51}"/>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4E44356E-D282-44DF-A55C-B9198C18CC86}"/>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7A574AB4-0E25-427F-9854-6A9FAF0F2966}"/>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2" name="テキスト ボックス 551">
          <a:extLst>
            <a:ext uri="{FF2B5EF4-FFF2-40B4-BE49-F238E27FC236}">
              <a16:creationId xmlns:a16="http://schemas.microsoft.com/office/drawing/2014/main" id="{F284BFA9-715E-4FBA-A292-5A6C8169F20F}"/>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3" name="テキスト ボックス 552">
          <a:extLst>
            <a:ext uri="{FF2B5EF4-FFF2-40B4-BE49-F238E27FC236}">
              <a16:creationId xmlns:a16="http://schemas.microsoft.com/office/drawing/2014/main" id="{9F185B14-01DF-4857-B5FD-7D5243CB7051}"/>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14224</xdr:rowOff>
    </xdr:from>
    <xdr:to>
      <xdr:col>107</xdr:col>
      <xdr:colOff>101600</xdr:colOff>
      <xdr:row>108</xdr:row>
      <xdr:rowOff>115824</xdr:rowOff>
    </xdr:to>
    <xdr:sp macro="" textlink="">
      <xdr:nvSpPr>
        <xdr:cNvPr id="554" name="楕円 553">
          <a:extLst>
            <a:ext uri="{FF2B5EF4-FFF2-40B4-BE49-F238E27FC236}">
              <a16:creationId xmlns:a16="http://schemas.microsoft.com/office/drawing/2014/main" id="{FA1A2F56-91A2-411C-9E27-FA313487FEE6}"/>
            </a:ext>
          </a:extLst>
        </xdr:cNvPr>
        <xdr:cNvSpPr/>
      </xdr:nvSpPr>
      <xdr:spPr>
        <a:xfrm>
          <a:off x="18345150" y="1767039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17145</xdr:rowOff>
    </xdr:from>
    <xdr:to>
      <xdr:col>102</xdr:col>
      <xdr:colOff>165100</xdr:colOff>
      <xdr:row>108</xdr:row>
      <xdr:rowOff>118745</xdr:rowOff>
    </xdr:to>
    <xdr:sp macro="" textlink="">
      <xdr:nvSpPr>
        <xdr:cNvPr id="555" name="楕円 554">
          <a:extLst>
            <a:ext uri="{FF2B5EF4-FFF2-40B4-BE49-F238E27FC236}">
              <a16:creationId xmlns:a16="http://schemas.microsoft.com/office/drawing/2014/main" id="{55EB0930-85B0-4B86-9340-E560CA0D45FE}"/>
            </a:ext>
          </a:extLst>
        </xdr:cNvPr>
        <xdr:cNvSpPr/>
      </xdr:nvSpPr>
      <xdr:spPr>
        <a:xfrm>
          <a:off x="17554575" y="176764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65024</xdr:rowOff>
    </xdr:from>
    <xdr:to>
      <xdr:col>107</xdr:col>
      <xdr:colOff>50800</xdr:colOff>
      <xdr:row>108</xdr:row>
      <xdr:rowOff>67945</xdr:rowOff>
    </xdr:to>
    <xdr:cxnSp macro="">
      <xdr:nvCxnSpPr>
        <xdr:cNvPr id="556" name="直線コネクタ 555">
          <a:extLst>
            <a:ext uri="{FF2B5EF4-FFF2-40B4-BE49-F238E27FC236}">
              <a16:creationId xmlns:a16="http://schemas.microsoft.com/office/drawing/2014/main" id="{484754CD-CB73-4131-A0F8-84C54E10434D}"/>
            </a:ext>
          </a:extLst>
        </xdr:cNvPr>
        <xdr:cNvCxnSpPr/>
      </xdr:nvCxnSpPr>
      <xdr:spPr>
        <a:xfrm flipV="1">
          <a:off x="17602200" y="1772754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557" name="n_1aveValue【庁舎】&#10;一人当たり面積">
          <a:extLst>
            <a:ext uri="{FF2B5EF4-FFF2-40B4-BE49-F238E27FC236}">
              <a16:creationId xmlns:a16="http://schemas.microsoft.com/office/drawing/2014/main" id="{0E527E40-124D-43DB-A25A-2FECF5634318}"/>
            </a:ext>
          </a:extLst>
        </xdr:cNvPr>
        <xdr:cNvSpPr txBox="1"/>
      </xdr:nvSpPr>
      <xdr:spPr>
        <a:xfrm>
          <a:off x="18983402" y="1740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558" name="n_2aveValue【庁舎】&#10;一人当たり面積">
          <a:extLst>
            <a:ext uri="{FF2B5EF4-FFF2-40B4-BE49-F238E27FC236}">
              <a16:creationId xmlns:a16="http://schemas.microsoft.com/office/drawing/2014/main" id="{7AA53B99-D5D8-4F12-825F-8D599634B9A1}"/>
            </a:ext>
          </a:extLst>
        </xdr:cNvPr>
        <xdr:cNvSpPr txBox="1"/>
      </xdr:nvSpPr>
      <xdr:spPr>
        <a:xfrm>
          <a:off x="18183302" y="174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559" name="n_3aveValue【庁舎】&#10;一人当たり面積">
          <a:extLst>
            <a:ext uri="{FF2B5EF4-FFF2-40B4-BE49-F238E27FC236}">
              <a16:creationId xmlns:a16="http://schemas.microsoft.com/office/drawing/2014/main" id="{79B68386-F44A-467B-88E1-AC3B3EF0FAD6}"/>
            </a:ext>
          </a:extLst>
        </xdr:cNvPr>
        <xdr:cNvSpPr txBox="1"/>
      </xdr:nvSpPr>
      <xdr:spPr>
        <a:xfrm>
          <a:off x="17383202" y="17430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560" name="n_4aveValue【庁舎】&#10;一人当たり面積">
          <a:extLst>
            <a:ext uri="{FF2B5EF4-FFF2-40B4-BE49-F238E27FC236}">
              <a16:creationId xmlns:a16="http://schemas.microsoft.com/office/drawing/2014/main" id="{973238B0-7588-4850-9FDA-D2BF5368DF61}"/>
            </a:ext>
          </a:extLst>
        </xdr:cNvPr>
        <xdr:cNvSpPr txBox="1"/>
      </xdr:nvSpPr>
      <xdr:spPr>
        <a:xfrm>
          <a:off x="16592627" y="1744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106951</xdr:rowOff>
    </xdr:from>
    <xdr:ext cx="469744" cy="259045"/>
    <xdr:sp macro="" textlink="">
      <xdr:nvSpPr>
        <xdr:cNvPr id="561" name="n_2mainValue【庁舎】&#10;一人当たり面積">
          <a:extLst>
            <a:ext uri="{FF2B5EF4-FFF2-40B4-BE49-F238E27FC236}">
              <a16:creationId xmlns:a16="http://schemas.microsoft.com/office/drawing/2014/main" id="{3B7D18AE-DABA-4A8D-ACDD-943C9F69A800}"/>
            </a:ext>
          </a:extLst>
        </xdr:cNvPr>
        <xdr:cNvSpPr txBox="1"/>
      </xdr:nvSpPr>
      <xdr:spPr>
        <a:xfrm>
          <a:off x="18183302" y="1776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109872</xdr:rowOff>
    </xdr:from>
    <xdr:ext cx="469744" cy="259045"/>
    <xdr:sp macro="" textlink="">
      <xdr:nvSpPr>
        <xdr:cNvPr id="562" name="n_3mainValue【庁舎】&#10;一人当たり面積">
          <a:extLst>
            <a:ext uri="{FF2B5EF4-FFF2-40B4-BE49-F238E27FC236}">
              <a16:creationId xmlns:a16="http://schemas.microsoft.com/office/drawing/2014/main" id="{DF4EF830-1FAF-465D-BCC1-3FF6C1F5F1B7}"/>
            </a:ext>
          </a:extLst>
        </xdr:cNvPr>
        <xdr:cNvSpPr txBox="1"/>
      </xdr:nvSpPr>
      <xdr:spPr>
        <a:xfrm>
          <a:off x="17383202"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63" name="正方形/長方形 562">
          <a:extLst>
            <a:ext uri="{FF2B5EF4-FFF2-40B4-BE49-F238E27FC236}">
              <a16:creationId xmlns:a16="http://schemas.microsoft.com/office/drawing/2014/main" id="{9D44528C-4CC3-4353-B848-3E313593956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4" name="正方形/長方形 563">
          <a:extLst>
            <a:ext uri="{FF2B5EF4-FFF2-40B4-BE49-F238E27FC236}">
              <a16:creationId xmlns:a16="http://schemas.microsoft.com/office/drawing/2014/main" id="{F91FF20E-287E-4A78-8775-6CD6D399C0E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5" name="テキスト ボックス 564">
          <a:extLst>
            <a:ext uri="{FF2B5EF4-FFF2-40B4-BE49-F238E27FC236}">
              <a16:creationId xmlns:a16="http://schemas.microsoft.com/office/drawing/2014/main" id="{31A1871E-1BA3-4E4A-95CA-66C3B6F346F8}"/>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　有形固定資産減価償却率で特に高くなってきている施設は、体育館・プール、庁舎であり、特に低くなっている施設は、保健センター、消防施設である。 </a:t>
          </a:r>
          <a:endParaRPr lang="ja-JP" altLang="ja-JP" sz="1400">
            <a:effectLst/>
          </a:endParaRPr>
        </a:p>
        <a:p>
          <a:r>
            <a:rPr lang="ja-JP" altLang="ja-JP" sz="1100" b="0" i="0" baseline="0">
              <a:solidFill>
                <a:schemeClr val="dk1"/>
              </a:solidFill>
              <a:effectLst/>
              <a:latin typeface="+mn-lt"/>
              <a:ea typeface="+mn-ea"/>
              <a:cs typeface="+mn-cs"/>
            </a:rPr>
            <a:t>体育館・プールについては、昭和５２年・昭和５７年に建設されたものであり、築３９～４４年を経過して老朽化が進んでいる。特に庁舎においては耐震基準を満たしていないため、早期の建て替え等が必要となっているため現在検討を進めている。</a:t>
          </a:r>
          <a:endParaRPr lang="ja-JP" altLang="ja-JP" sz="1400">
            <a:effectLst/>
          </a:endParaRPr>
        </a:p>
        <a:p>
          <a:r>
            <a:rPr lang="ja-JP" altLang="ja-JP" sz="1100" b="0" i="0" baseline="0">
              <a:solidFill>
                <a:schemeClr val="dk1"/>
              </a:solidFill>
              <a:effectLst/>
              <a:latin typeface="+mn-lt"/>
              <a:ea typeface="+mn-ea"/>
              <a:cs typeface="+mn-cs"/>
            </a:rPr>
            <a:t>保健センターは平成１１年の建設で比較的新しいため、有形固定資産減価償却率が低くなっている。消防施設においては、地域の需要に合わせた今後の施設等の統廃合について、建て替えや解体を進め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前年度に比べ</a:t>
          </a:r>
          <a:r>
            <a:rPr kumimoji="1" lang="en-US" altLang="ja-JP" sz="1100" b="0" i="0" baseline="0">
              <a:solidFill>
                <a:sysClr val="windowText" lastClr="000000"/>
              </a:solidFill>
              <a:effectLst/>
              <a:latin typeface="+mn-lt"/>
              <a:ea typeface="+mn-ea"/>
              <a:cs typeface="+mn-cs"/>
            </a:rPr>
            <a:t>0.02</a:t>
          </a:r>
          <a:r>
            <a:rPr kumimoji="1" lang="ja-JP" altLang="ja-JP" sz="1100" b="0" i="0" baseline="0">
              <a:solidFill>
                <a:sysClr val="windowText" lastClr="000000"/>
              </a:solidFill>
              <a:effectLst/>
              <a:latin typeface="+mn-lt"/>
              <a:ea typeface="+mn-ea"/>
              <a:cs typeface="+mn-cs"/>
            </a:rPr>
            <a:t>ポイントの減少となった。これは、前年度から引き続き村民税において固定資産税（償却資産）の減少や、消防費</a:t>
          </a:r>
          <a:r>
            <a:rPr kumimoji="1" lang="ja-JP" altLang="en-US" sz="1100" b="0" i="0" baseline="0">
              <a:solidFill>
                <a:sysClr val="windowText" lastClr="000000"/>
              </a:solidFill>
              <a:effectLst/>
              <a:latin typeface="+mn-lt"/>
              <a:ea typeface="+mn-ea"/>
              <a:cs typeface="+mn-cs"/>
            </a:rPr>
            <a:t>や少子高齢化対応に</a:t>
          </a:r>
          <a:r>
            <a:rPr kumimoji="1" lang="ja-JP" altLang="ja-JP" sz="1100" b="0" i="0" baseline="0">
              <a:solidFill>
                <a:sysClr val="windowText" lastClr="000000"/>
              </a:solidFill>
              <a:effectLst/>
              <a:latin typeface="+mn-lt"/>
              <a:ea typeface="+mn-ea"/>
              <a:cs typeface="+mn-cs"/>
            </a:rPr>
            <a:t>要する経費などの財政需要が増加したためである。類似団体平均との比較では</a:t>
          </a:r>
          <a:r>
            <a:rPr kumimoji="1" lang="en-US" altLang="ja-JP" sz="1100" b="0" i="0" baseline="0">
              <a:solidFill>
                <a:sysClr val="windowText" lastClr="000000"/>
              </a:solidFill>
              <a:effectLst/>
              <a:latin typeface="+mn-lt"/>
              <a:ea typeface="+mn-ea"/>
              <a:cs typeface="+mn-cs"/>
            </a:rPr>
            <a:t>0.09</a:t>
          </a:r>
          <a:r>
            <a:rPr kumimoji="1" lang="ja-JP" altLang="ja-JP" sz="1100" b="0" i="0" baseline="0">
              <a:solidFill>
                <a:sysClr val="windowText" lastClr="000000"/>
              </a:solidFill>
              <a:effectLst/>
              <a:latin typeface="+mn-lt"/>
              <a:ea typeface="+mn-ea"/>
              <a:cs typeface="+mn-cs"/>
            </a:rPr>
            <a:t>ポイント上回っているが依然として低い水準であり、固定資産税（償却資産）については、今後も減少が見込まれることから、徹底した事業の見直し</a:t>
          </a:r>
          <a:r>
            <a:rPr kumimoji="1" lang="ja-JP" altLang="en-US" sz="1100" b="0" i="0" baseline="0">
              <a:solidFill>
                <a:sysClr val="windowText" lastClr="000000"/>
              </a:solidFill>
              <a:effectLst/>
              <a:latin typeface="+mn-lt"/>
              <a:ea typeface="+mn-ea"/>
              <a:cs typeface="+mn-cs"/>
            </a:rPr>
            <a:t>や事業の長期的計画に</a:t>
          </a:r>
          <a:r>
            <a:rPr kumimoji="1" lang="ja-JP" altLang="ja-JP" sz="1100" b="0" i="0" baseline="0">
              <a:solidFill>
                <a:sysClr val="windowText" lastClr="000000"/>
              </a:solidFill>
              <a:effectLst/>
              <a:latin typeface="+mn-lt"/>
              <a:ea typeface="+mn-ea"/>
              <a:cs typeface="+mn-cs"/>
            </a:rPr>
            <a:t>よる歳出削減</a:t>
          </a:r>
          <a:r>
            <a:rPr kumimoji="1" lang="ja-JP" altLang="en-US" sz="1100" b="0" i="0" baseline="0">
              <a:solidFill>
                <a:sysClr val="windowText" lastClr="000000"/>
              </a:solidFill>
              <a:effectLst/>
              <a:latin typeface="+mn-lt"/>
              <a:ea typeface="+mn-ea"/>
              <a:cs typeface="+mn-cs"/>
            </a:rPr>
            <a:t>・平準化など</a:t>
          </a:r>
          <a:r>
            <a:rPr kumimoji="1" lang="ja-JP" altLang="ja-JP" sz="1100" b="0" i="0" baseline="0">
              <a:solidFill>
                <a:sysClr val="windowText" lastClr="000000"/>
              </a:solidFill>
              <a:effectLst/>
              <a:latin typeface="+mn-lt"/>
              <a:ea typeface="+mn-ea"/>
              <a:cs typeface="+mn-cs"/>
            </a:rPr>
            <a:t>に取り組み、財政基盤の強化に努める。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118231</xdr:rowOff>
    </xdr:from>
    <xdr:to>
      <xdr:col>23</xdr:col>
      <xdr:colOff>133350</xdr:colOff>
      <xdr:row>43</xdr:row>
      <xdr:rowOff>141212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90581"/>
          <a:ext cx="8382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118231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67600"/>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60778</xdr:rowOff>
    </xdr:from>
    <xdr:to>
      <xdr:col>15</xdr:col>
      <xdr:colOff>82550</xdr:colOff>
      <xdr:row>43</xdr:row>
      <xdr:rowOff>95250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331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37798</xdr:rowOff>
    </xdr:from>
    <xdr:to>
      <xdr:col>11</xdr:col>
      <xdr:colOff>31750</xdr:colOff>
      <xdr:row>43</xdr:row>
      <xdr:rowOff>60778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101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5339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90412</xdr:rowOff>
    </xdr:from>
    <xdr:to>
      <xdr:col>23</xdr:col>
      <xdr:colOff>184150</xdr:colOff>
      <xdr:row>44</xdr:row>
      <xdr:rowOff>20562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106939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7758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08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9978</xdr:rowOff>
    </xdr:from>
    <xdr:to>
      <xdr:col>11</xdr:col>
      <xdr:colOff>82550</xdr:colOff>
      <xdr:row>43</xdr:row>
      <xdr:rowOff>111578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8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121755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158448</xdr:rowOff>
    </xdr:from>
    <xdr:to>
      <xdr:col>7</xdr:col>
      <xdr:colOff>31750</xdr:colOff>
      <xdr:row>43</xdr:row>
      <xdr:rowOff>88598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5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98775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前年度に比べ</a:t>
          </a:r>
          <a:r>
            <a:rPr kumimoji="1" lang="en-US" altLang="ja-JP" sz="1100" b="0" i="0" baseline="0">
              <a:solidFill>
                <a:sysClr val="windowText" lastClr="000000"/>
              </a:solidFill>
              <a:effectLst/>
              <a:latin typeface="+mn-lt"/>
              <a:ea typeface="+mn-ea"/>
              <a:cs typeface="+mn-cs"/>
            </a:rPr>
            <a:t>0.7</a:t>
          </a:r>
          <a:r>
            <a:rPr kumimoji="1" lang="ja-JP" altLang="ja-JP" sz="1100" b="0" i="0" baseline="0">
              <a:solidFill>
                <a:sysClr val="windowText" lastClr="000000"/>
              </a:solidFill>
              <a:effectLst/>
              <a:latin typeface="+mn-lt"/>
              <a:ea typeface="+mn-ea"/>
              <a:cs typeface="+mn-cs"/>
            </a:rPr>
            <a:t>ポイントの</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となった。これは公債費</a:t>
          </a:r>
          <a:r>
            <a:rPr kumimoji="1" lang="ja-JP" altLang="en-US" sz="1100" b="0" i="0" baseline="0">
              <a:solidFill>
                <a:sysClr val="windowText" lastClr="000000"/>
              </a:solidFill>
              <a:effectLst/>
              <a:latin typeface="+mn-lt"/>
              <a:ea typeface="+mn-ea"/>
              <a:cs typeface="+mn-cs"/>
            </a:rPr>
            <a:t>で</a:t>
          </a:r>
          <a:r>
            <a:rPr kumimoji="1" lang="ja-JP" altLang="ja-JP" sz="1100" b="0" i="0" baseline="0">
              <a:solidFill>
                <a:sysClr val="windowText" lastClr="000000"/>
              </a:solidFill>
              <a:effectLst/>
              <a:latin typeface="+mn-lt"/>
              <a:ea typeface="+mn-ea"/>
              <a:cs typeface="+mn-cs"/>
            </a:rPr>
            <a:t>大型投資事業に係る起債の元金償還が本格化した</a:t>
          </a:r>
          <a:r>
            <a:rPr kumimoji="1" lang="ja-JP" altLang="en-US" sz="1100" b="0" i="0" baseline="0">
              <a:solidFill>
                <a:sysClr val="windowText" lastClr="000000"/>
              </a:solidFill>
              <a:effectLst/>
              <a:latin typeface="+mn-lt"/>
              <a:ea typeface="+mn-ea"/>
              <a:cs typeface="+mn-cs"/>
            </a:rPr>
            <a:t>が、臨時財政対策債などの償還完了により全体的には減少した</a:t>
          </a:r>
          <a:r>
            <a:rPr kumimoji="1" lang="ja-JP" altLang="ja-JP" sz="1100" b="0" i="0" baseline="0">
              <a:solidFill>
                <a:sysClr val="windowText" lastClr="000000"/>
              </a:solidFill>
              <a:effectLst/>
              <a:latin typeface="+mn-lt"/>
              <a:ea typeface="+mn-ea"/>
              <a:cs typeface="+mn-cs"/>
            </a:rPr>
            <a:t>ことによる</a:t>
          </a:r>
          <a:r>
            <a:rPr kumimoji="1" lang="ja-JP" altLang="en-US" sz="1100" b="0" i="0" baseline="0">
              <a:solidFill>
                <a:sysClr val="windowText" lastClr="000000"/>
              </a:solidFill>
              <a:effectLst/>
              <a:latin typeface="+mn-lt"/>
              <a:ea typeface="+mn-ea"/>
              <a:cs typeface="+mn-cs"/>
            </a:rPr>
            <a:t>。また</a:t>
          </a:r>
          <a:r>
            <a:rPr kumimoji="1" lang="ja-JP" altLang="ja-JP" sz="1100" b="0" i="0" baseline="0">
              <a:solidFill>
                <a:sysClr val="windowText" lastClr="000000"/>
              </a:solidFill>
              <a:effectLst/>
              <a:latin typeface="+mn-lt"/>
              <a:ea typeface="+mn-ea"/>
              <a:cs typeface="+mn-cs"/>
            </a:rPr>
            <a:t>、こども園に伴う人件費の増加によるもので、経常経費充当一般財源等</a:t>
          </a:r>
          <a:r>
            <a:rPr kumimoji="1" lang="ja-JP" altLang="en-US" sz="1100" b="0" i="0" baseline="0">
              <a:solidFill>
                <a:sysClr val="windowText" lastClr="000000"/>
              </a:solidFill>
              <a:effectLst/>
              <a:latin typeface="+mn-lt"/>
              <a:ea typeface="+mn-ea"/>
              <a:cs typeface="+mn-cs"/>
            </a:rPr>
            <a:t>はゴルフ場利用税や地方消費税など増えたが、臨時財政対策債の発行可能額の減少などもあり、全体で</a:t>
          </a:r>
          <a:r>
            <a:rPr kumimoji="1" lang="ja-JP" altLang="ja-JP" sz="1100" b="0" i="0" baseline="0">
              <a:solidFill>
                <a:sysClr val="windowText" lastClr="000000"/>
              </a:solidFill>
              <a:effectLst/>
              <a:latin typeface="+mn-lt"/>
              <a:ea typeface="+mn-ea"/>
              <a:cs typeface="+mn-cs"/>
            </a:rPr>
            <a:t>約</a:t>
          </a:r>
          <a:r>
            <a:rPr kumimoji="1" lang="en-US" altLang="ja-JP" sz="1100" b="0" i="0" baseline="0">
              <a:solidFill>
                <a:sysClr val="windowText" lastClr="000000"/>
              </a:solidFill>
              <a:effectLst/>
              <a:latin typeface="+mn-lt"/>
              <a:ea typeface="+mn-ea"/>
              <a:cs typeface="+mn-cs"/>
            </a:rPr>
            <a:t>1,450</a:t>
          </a:r>
          <a:r>
            <a:rPr kumimoji="1" lang="ja-JP" altLang="ja-JP" sz="1100" b="0" i="0" baseline="0">
              <a:solidFill>
                <a:sysClr val="windowText" lastClr="000000"/>
              </a:solidFill>
              <a:effectLst/>
              <a:latin typeface="+mn-lt"/>
              <a:ea typeface="+mn-ea"/>
              <a:cs typeface="+mn-cs"/>
            </a:rPr>
            <a:t>万円</a:t>
          </a:r>
          <a:r>
            <a:rPr kumimoji="1" lang="ja-JP" altLang="en-US" sz="1100" b="0" i="0" baseline="0">
              <a:solidFill>
                <a:sysClr val="windowText" lastClr="000000"/>
              </a:solidFill>
              <a:effectLst/>
              <a:latin typeface="+mn-lt"/>
              <a:ea typeface="+mn-ea"/>
              <a:cs typeface="+mn-cs"/>
            </a:rPr>
            <a:t>減少となった</a:t>
          </a:r>
          <a:r>
            <a:rPr kumimoji="1"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類似団体平均よりは上回っているが、今後も村税等の収納対策の強化や事業の見直しなど経常経費の削減に努める必要がある。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65786</xdr:rowOff>
    </xdr:from>
    <xdr:to>
      <xdr:col>23</xdr:col>
      <xdr:colOff>133350</xdr:colOff>
      <xdr:row>65</xdr:row>
      <xdr:rowOff>82677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210036"/>
          <a:ext cx="8382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56261</xdr:rowOff>
    </xdr:from>
    <xdr:to>
      <xdr:col>19</xdr:col>
      <xdr:colOff>133350</xdr:colOff>
      <xdr:row>65</xdr:row>
      <xdr:rowOff>82677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29061"/>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23004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82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56261</xdr:rowOff>
    </xdr:from>
    <xdr:to>
      <xdr:col>15</xdr:col>
      <xdr:colOff>82550</xdr:colOff>
      <xdr:row>65</xdr:row>
      <xdr:rowOff>68199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29061"/>
          <a:ext cx="889000" cy="18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68199</xdr:rowOff>
    </xdr:from>
    <xdr:to>
      <xdr:col>11</xdr:col>
      <xdr:colOff>31750</xdr:colOff>
      <xdr:row>65</xdr:row>
      <xdr:rowOff>167132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12449"/>
          <a:ext cx="889000" cy="9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158513</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3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31877</xdr:rowOff>
    </xdr:from>
    <xdr:to>
      <xdr:col>19</xdr:col>
      <xdr:colOff>184150</xdr:colOff>
      <xdr:row>65</xdr:row>
      <xdr:rowOff>133477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7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118254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62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5461</xdr:rowOff>
    </xdr:from>
    <xdr:to>
      <xdr:col>15</xdr:col>
      <xdr:colOff>133350</xdr:colOff>
      <xdr:row>64</xdr:row>
      <xdr:rowOff>107061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17399</xdr:rowOff>
    </xdr:from>
    <xdr:to>
      <xdr:col>11</xdr:col>
      <xdr:colOff>82550</xdr:colOff>
      <xdr:row>65</xdr:row>
      <xdr:rowOff>118999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6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103776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8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116332</xdr:rowOff>
    </xdr:from>
    <xdr:to>
      <xdr:col>7</xdr:col>
      <xdr:colOff>31750</xdr:colOff>
      <xdr:row>66</xdr:row>
      <xdr:rowOff>46482</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6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31259</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4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[375,394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前年度に比べ</a:t>
          </a:r>
          <a:r>
            <a:rPr kumimoji="1" lang="en-US" altLang="ja-JP" sz="1100" b="0" i="0" baseline="0">
              <a:solidFill>
                <a:sysClr val="windowText" lastClr="000000"/>
              </a:solidFill>
              <a:effectLst/>
              <a:latin typeface="+mn-lt"/>
              <a:ea typeface="+mn-ea"/>
              <a:cs typeface="+mn-cs"/>
            </a:rPr>
            <a:t>35,057</a:t>
          </a:r>
          <a:r>
            <a:rPr kumimoji="1" lang="ja-JP" altLang="ja-JP" sz="1100" b="0" i="0" baseline="0">
              <a:solidFill>
                <a:sysClr val="windowText" lastClr="000000"/>
              </a:solidFill>
              <a:effectLst/>
              <a:latin typeface="+mn-lt"/>
              <a:ea typeface="+mn-ea"/>
              <a:cs typeface="+mn-cs"/>
            </a:rPr>
            <a:t>円の増加となった。これは物件費において</a:t>
          </a:r>
          <a:r>
            <a:rPr kumimoji="1" lang="ja-JP" altLang="en-US" sz="1100" b="0" i="0" baseline="0">
              <a:solidFill>
                <a:sysClr val="windowText" lastClr="000000"/>
              </a:solidFill>
              <a:effectLst/>
              <a:latin typeface="+mn-lt"/>
              <a:ea typeface="+mn-ea"/>
              <a:cs typeface="+mn-cs"/>
            </a:rPr>
            <a:t>中学生海外派遣事業が新型コロナ感染症により実施できたかった学年を含め実施したことや、ぐんま緑の県民基金市町村提案型事業な</a:t>
          </a:r>
          <a:r>
            <a:rPr kumimoji="1" lang="ja-JP" altLang="ja-JP" sz="1100" b="0" i="0" baseline="0">
              <a:solidFill>
                <a:sysClr val="windowText" lastClr="000000"/>
              </a:solidFill>
              <a:effectLst/>
              <a:latin typeface="+mn-lt"/>
              <a:ea typeface="+mn-ea"/>
              <a:cs typeface="+mn-cs"/>
            </a:rPr>
            <a:t>どにより増加し、人件費においても一般職員</a:t>
          </a:r>
          <a:r>
            <a:rPr kumimoji="1" lang="ja-JP" altLang="en-US" sz="1100" b="0" i="0" baseline="0">
              <a:solidFill>
                <a:sysClr val="windowText" lastClr="000000"/>
              </a:solidFill>
              <a:effectLst/>
              <a:latin typeface="+mn-lt"/>
              <a:ea typeface="+mn-ea"/>
              <a:cs typeface="+mn-cs"/>
            </a:rPr>
            <a:t>が</a:t>
          </a:r>
          <a:r>
            <a:rPr kumimoji="1" lang="ja-JP" altLang="ja-JP" sz="1100" b="0" i="0" baseline="0">
              <a:solidFill>
                <a:sysClr val="windowText" lastClr="000000"/>
              </a:solidFill>
              <a:effectLst/>
              <a:latin typeface="+mn-lt"/>
              <a:ea typeface="+mn-ea"/>
              <a:cs typeface="+mn-cs"/>
            </a:rPr>
            <a:t>増額となったためである。</a:t>
          </a:r>
          <a:endParaRPr lang="ja-JP" altLang="ja-JP" sz="1400">
            <a:solidFill>
              <a:sysClr val="windowText" lastClr="000000"/>
            </a:solidFill>
            <a:effectLst/>
          </a:endParaRPr>
        </a:p>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類似団体平均との比較では</a:t>
          </a:r>
          <a:r>
            <a:rPr kumimoji="1" lang="en-US" altLang="ja-JP" sz="1100" b="0" i="0" baseline="0">
              <a:solidFill>
                <a:sysClr val="windowText" lastClr="000000"/>
              </a:solidFill>
              <a:effectLst/>
              <a:latin typeface="+mn-lt"/>
              <a:ea typeface="+mn-ea"/>
              <a:cs typeface="+mn-cs"/>
            </a:rPr>
            <a:t>216,674</a:t>
          </a:r>
          <a:r>
            <a:rPr kumimoji="1" lang="ja-JP" altLang="ja-JP" sz="1100" b="0" i="0" baseline="0">
              <a:solidFill>
                <a:sysClr val="windowText" lastClr="000000"/>
              </a:solidFill>
              <a:effectLst/>
              <a:latin typeface="+mn-lt"/>
              <a:ea typeface="+mn-ea"/>
              <a:cs typeface="+mn-cs"/>
            </a:rPr>
            <a:t>円低い状況であり、この</a:t>
          </a:r>
          <a:r>
            <a:rPr kumimoji="1" lang="en-US" altLang="ja-JP" sz="1100" b="0" i="0" baseline="0">
              <a:solidFill>
                <a:sysClr val="windowText" lastClr="000000"/>
              </a:solidFill>
              <a:effectLst/>
              <a:latin typeface="+mn-lt"/>
              <a:ea typeface="+mn-ea"/>
              <a:cs typeface="+mn-cs"/>
            </a:rPr>
            <a:t>5</a:t>
          </a:r>
          <a:r>
            <a:rPr kumimoji="1" lang="ja-JP" altLang="ja-JP" sz="1100" b="0" i="0" baseline="0">
              <a:solidFill>
                <a:sysClr val="windowText" lastClr="000000"/>
              </a:solidFill>
              <a:effectLst/>
              <a:latin typeface="+mn-lt"/>
              <a:ea typeface="+mn-ea"/>
              <a:cs typeface="+mn-cs"/>
            </a:rPr>
            <a:t>年間いずれも低い金額で推移しているが、人口減少等に伴い増加傾向にある。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今後も人口減少が見込まれる中、早急に行財政改革に取り組みより効率的な行財政運営に努める必要がある。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50088</xdr:rowOff>
    </xdr:from>
    <xdr:to>
      <xdr:col>23</xdr:col>
      <xdr:colOff>133350</xdr:colOff>
      <xdr:row>81</xdr:row>
      <xdr:rowOff>64188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37538"/>
          <a:ext cx="838200" cy="14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34779</xdr:rowOff>
    </xdr:from>
    <xdr:to>
      <xdr:col>19</xdr:col>
      <xdr:colOff>133350</xdr:colOff>
      <xdr:row>81</xdr:row>
      <xdr:rowOff>50088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22229"/>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31342</xdr:rowOff>
    </xdr:from>
    <xdr:to>
      <xdr:col>15</xdr:col>
      <xdr:colOff>82550</xdr:colOff>
      <xdr:row>81</xdr:row>
      <xdr:rowOff>34779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18792"/>
          <a:ext cx="889000" cy="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30606</xdr:rowOff>
    </xdr:from>
    <xdr:to>
      <xdr:col>11</xdr:col>
      <xdr:colOff>31750</xdr:colOff>
      <xdr:row>81</xdr:row>
      <xdr:rowOff>31342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18056"/>
          <a:ext cx="889000" cy="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13388</xdr:rowOff>
    </xdr:from>
    <xdr:to>
      <xdr:col>23</xdr:col>
      <xdr:colOff>184150</xdr:colOff>
      <xdr:row>81</xdr:row>
      <xdr:rowOff>114988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9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106115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822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170738</xdr:rowOff>
    </xdr:from>
    <xdr:to>
      <xdr:col>19</xdr:col>
      <xdr:colOff>184150</xdr:colOff>
      <xdr:row>81</xdr:row>
      <xdr:rowOff>100888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8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111065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55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155429</xdr:rowOff>
    </xdr:from>
    <xdr:to>
      <xdr:col>15</xdr:col>
      <xdr:colOff>133350</xdr:colOff>
      <xdr:row>81</xdr:row>
      <xdr:rowOff>85579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95756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40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151992</xdr:rowOff>
    </xdr:from>
    <xdr:to>
      <xdr:col>11</xdr:col>
      <xdr:colOff>82550</xdr:colOff>
      <xdr:row>81</xdr:row>
      <xdr:rowOff>82142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6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92319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36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151256</xdr:rowOff>
    </xdr:from>
    <xdr:to>
      <xdr:col>7</xdr:col>
      <xdr:colOff>31750</xdr:colOff>
      <xdr:row>81</xdr:row>
      <xdr:rowOff>81406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6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91583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3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前年度より</a:t>
          </a:r>
          <a:r>
            <a:rPr kumimoji="1" lang="en-US" altLang="ja-JP" sz="1100" b="0" i="0" baseline="0">
              <a:solidFill>
                <a:sysClr val="windowText" lastClr="000000"/>
              </a:solidFill>
              <a:effectLst/>
              <a:latin typeface="+mn-lt"/>
              <a:ea typeface="+mn-ea"/>
              <a:cs typeface="+mn-cs"/>
            </a:rPr>
            <a:t>0.1</a:t>
          </a:r>
          <a:r>
            <a:rPr kumimoji="1" lang="ja-JP" altLang="ja-JP" sz="1100" b="0" i="0" baseline="0">
              <a:solidFill>
                <a:sysClr val="windowText" lastClr="000000"/>
              </a:solidFill>
              <a:effectLst/>
              <a:latin typeface="+mn-lt"/>
              <a:ea typeface="+mn-ea"/>
              <a:cs typeface="+mn-cs"/>
            </a:rPr>
            <a:t>増加となり、類似団体平均との比較では</a:t>
          </a:r>
          <a:r>
            <a:rPr kumimoji="1" lang="en-US" altLang="ja-JP" sz="1100" b="0" i="0" baseline="0">
              <a:solidFill>
                <a:sysClr val="windowText" lastClr="000000"/>
              </a:solidFill>
              <a:effectLst/>
              <a:latin typeface="+mn-lt"/>
              <a:ea typeface="+mn-ea"/>
              <a:cs typeface="+mn-cs"/>
            </a:rPr>
            <a:t>2.3</a:t>
          </a:r>
          <a:r>
            <a:rPr kumimoji="1" lang="ja-JP" altLang="ja-JP" sz="1100" b="0" i="0" baseline="0">
              <a:solidFill>
                <a:sysClr val="windowText" lastClr="000000"/>
              </a:solidFill>
              <a:effectLst/>
              <a:latin typeface="+mn-lt"/>
              <a:ea typeface="+mn-ea"/>
              <a:cs typeface="+mn-cs"/>
            </a:rPr>
            <a:t>ポイント高い状況であることから、財政状況を考慮しながら国の制度や人事院勧告に準拠した適正な給与水準となるよう努める。</a:t>
          </a:r>
          <a:endParaRPr lang="ja-JP" altLang="ja-JP">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57913</xdr:rowOff>
    </xdr:from>
    <xdr:to>
      <xdr:col>81</xdr:col>
      <xdr:colOff>44450</xdr:colOff>
      <xdr:row>88</xdr:row>
      <xdr:rowOff>62737</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145513"/>
          <a:ext cx="838200" cy="4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48261</xdr:rowOff>
    </xdr:from>
    <xdr:to>
      <xdr:col>77</xdr:col>
      <xdr:colOff>44450</xdr:colOff>
      <xdr:row>88</xdr:row>
      <xdr:rowOff>62737</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135861"/>
          <a:ext cx="889000" cy="14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48261</xdr:rowOff>
    </xdr:from>
    <xdr:to>
      <xdr:col>72</xdr:col>
      <xdr:colOff>203200</xdr:colOff>
      <xdr:row>88</xdr:row>
      <xdr:rowOff>91694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135861"/>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41673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86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72389</xdr:rowOff>
    </xdr:from>
    <xdr:to>
      <xdr:col>68</xdr:col>
      <xdr:colOff>152400</xdr:colOff>
      <xdr:row>88</xdr:row>
      <xdr:rowOff>91694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159989"/>
          <a:ext cx="8890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65803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60977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7113</xdr:rowOff>
    </xdr:from>
    <xdr:to>
      <xdr:col>81</xdr:col>
      <xdr:colOff>95250</xdr:colOff>
      <xdr:row>88</xdr:row>
      <xdr:rowOff>108713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9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150640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06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11937</xdr:rowOff>
    </xdr:from>
    <xdr:to>
      <xdr:col>77</xdr:col>
      <xdr:colOff>95250</xdr:colOff>
      <xdr:row>88</xdr:row>
      <xdr:rowOff>113537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9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98314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8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168911</xdr:rowOff>
    </xdr:from>
    <xdr:to>
      <xdr:col>73</xdr:col>
      <xdr:colOff>44450</xdr:colOff>
      <xdr:row>88</xdr:row>
      <xdr:rowOff>99061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83838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7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40894</xdr:rowOff>
    </xdr:from>
    <xdr:to>
      <xdr:col>68</xdr:col>
      <xdr:colOff>203200</xdr:colOff>
      <xdr:row>88</xdr:row>
      <xdr:rowOff>142494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12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127271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214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21589</xdr:rowOff>
    </xdr:from>
    <xdr:to>
      <xdr:col>64</xdr:col>
      <xdr:colOff>152400</xdr:colOff>
      <xdr:row>88</xdr:row>
      <xdr:rowOff>123189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0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107966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195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前年度に比べ</a:t>
          </a:r>
          <a:r>
            <a:rPr kumimoji="1" lang="en-US" altLang="ja-JP" sz="1100" b="0" i="0" baseline="0">
              <a:solidFill>
                <a:sysClr val="windowText" lastClr="000000"/>
              </a:solidFill>
              <a:effectLst/>
              <a:latin typeface="+mn-lt"/>
              <a:ea typeface="+mn-ea"/>
              <a:cs typeface="+mn-cs"/>
            </a:rPr>
            <a:t>1.27</a:t>
          </a:r>
          <a:r>
            <a:rPr kumimoji="1" lang="ja-JP" altLang="ja-JP" sz="1100" b="0" i="0" baseline="0">
              <a:solidFill>
                <a:sysClr val="windowText" lastClr="000000"/>
              </a:solidFill>
              <a:effectLst/>
              <a:latin typeface="+mn-lt"/>
              <a:ea typeface="+mn-ea"/>
              <a:cs typeface="+mn-cs"/>
            </a:rPr>
            <a:t>人の増加となった。これは、職員数に増員及び人口の減少により増加したものである。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類似団体平均との比較では</a:t>
          </a:r>
          <a:r>
            <a:rPr kumimoji="1" lang="en-US" altLang="ja-JP" sz="1100" b="0" i="0" baseline="0">
              <a:solidFill>
                <a:sysClr val="windowText" lastClr="000000"/>
              </a:solidFill>
              <a:effectLst/>
              <a:latin typeface="+mn-lt"/>
              <a:ea typeface="+mn-ea"/>
              <a:cs typeface="+mn-cs"/>
            </a:rPr>
            <a:t>7.26</a:t>
          </a:r>
          <a:r>
            <a:rPr kumimoji="1" lang="ja-JP" altLang="ja-JP" sz="1100" b="0" i="0" baseline="0">
              <a:solidFill>
                <a:sysClr val="windowText" lastClr="000000"/>
              </a:solidFill>
              <a:effectLst/>
              <a:latin typeface="+mn-lt"/>
              <a:ea typeface="+mn-ea"/>
              <a:cs typeface="+mn-cs"/>
            </a:rPr>
            <a:t>人少ない状況であ</a:t>
          </a:r>
          <a:r>
            <a:rPr kumimoji="1" lang="ja-JP" altLang="en-US" sz="1100" b="0" i="0" baseline="0">
              <a:solidFill>
                <a:sysClr val="windowText" lastClr="000000"/>
              </a:solidFill>
              <a:effectLst/>
              <a:latin typeface="+mn-lt"/>
              <a:ea typeface="+mn-ea"/>
              <a:cs typeface="+mn-cs"/>
            </a:rPr>
            <a:t>るが</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最近では継続的に</a:t>
          </a:r>
          <a:r>
            <a:rPr kumimoji="1" lang="ja-JP" altLang="ja-JP" sz="1100" b="0" i="0" baseline="0">
              <a:solidFill>
                <a:sysClr val="windowText" lastClr="000000"/>
              </a:solidFill>
              <a:effectLst/>
              <a:latin typeface="+mn-lt"/>
              <a:ea typeface="+mn-ea"/>
              <a:cs typeface="+mn-cs"/>
            </a:rPr>
            <a:t>職員</a:t>
          </a:r>
          <a:r>
            <a:rPr kumimoji="1" lang="ja-JP" altLang="en-US" sz="1100" b="0" i="0" baseline="0">
              <a:solidFill>
                <a:sysClr val="windowText" lastClr="000000"/>
              </a:solidFill>
              <a:effectLst/>
              <a:latin typeface="+mn-lt"/>
              <a:ea typeface="+mn-ea"/>
              <a:cs typeface="+mn-cs"/>
            </a:rPr>
            <a:t>を採用しており、職員数を一定に保つようにしている。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今後も人口減少が見込まれる中、職員の適正配置や資質の向上などに努め、職員数の上昇抑制を図る。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24608</xdr:rowOff>
    </xdr:from>
    <xdr:to>
      <xdr:col>81</xdr:col>
      <xdr:colOff>44450</xdr:colOff>
      <xdr:row>59</xdr:row>
      <xdr:rowOff>39201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40158"/>
          <a:ext cx="838200" cy="14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8062</xdr:rowOff>
    </xdr:from>
    <xdr:to>
      <xdr:col>77</xdr:col>
      <xdr:colOff>44450</xdr:colOff>
      <xdr:row>59</xdr:row>
      <xdr:rowOff>24608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23612"/>
          <a:ext cx="889000" cy="16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1856</xdr:rowOff>
    </xdr:from>
    <xdr:to>
      <xdr:col>72</xdr:col>
      <xdr:colOff>203200</xdr:colOff>
      <xdr:row>59</xdr:row>
      <xdr:rowOff>8062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17406"/>
          <a:ext cx="889000" cy="6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1856</xdr:rowOff>
    </xdr:from>
    <xdr:to>
      <xdr:col>68</xdr:col>
      <xdr:colOff>152400</xdr:colOff>
      <xdr:row>59</xdr:row>
      <xdr:rowOff>3006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117406"/>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85693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78455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159851</xdr:rowOff>
    </xdr:from>
    <xdr:to>
      <xdr:col>81</xdr:col>
      <xdr:colOff>95250</xdr:colOff>
      <xdr:row>59</xdr:row>
      <xdr:rowOff>90001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1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81128</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025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145258</xdr:rowOff>
    </xdr:from>
    <xdr:to>
      <xdr:col>77</xdr:col>
      <xdr:colOff>95250</xdr:colOff>
      <xdr:row>59</xdr:row>
      <xdr:rowOff>75408</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8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85585</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58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128712</xdr:rowOff>
    </xdr:from>
    <xdr:to>
      <xdr:col>73</xdr:col>
      <xdr:colOff>44450</xdr:colOff>
      <xdr:row>59</xdr:row>
      <xdr:rowOff>58862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7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69039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41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122506</xdr:rowOff>
    </xdr:from>
    <xdr:to>
      <xdr:col>68</xdr:col>
      <xdr:colOff>203200</xdr:colOff>
      <xdr:row>59</xdr:row>
      <xdr:rowOff>52656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62833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3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123656</xdr:rowOff>
    </xdr:from>
    <xdr:to>
      <xdr:col>64</xdr:col>
      <xdr:colOff>152400</xdr:colOff>
      <xdr:row>59</xdr:row>
      <xdr:rowOff>53806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6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63983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36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　前年度に比べ</a:t>
          </a:r>
          <a:r>
            <a:rPr kumimoji="1" lang="en-US" altLang="ja-JP" sz="1100" b="0" i="0" baseline="0">
              <a:solidFill>
                <a:sysClr val="windowText" lastClr="000000"/>
              </a:solidFill>
              <a:effectLst/>
              <a:latin typeface="+mn-lt"/>
              <a:ea typeface="+mn-ea"/>
              <a:cs typeface="+mn-cs"/>
            </a:rPr>
            <a:t>0.1</a:t>
          </a:r>
          <a:r>
            <a:rPr kumimoji="1" lang="ja-JP" altLang="ja-JP" sz="1100" b="0" i="0" baseline="0">
              <a:solidFill>
                <a:sysClr val="windowText" lastClr="000000"/>
              </a:solidFill>
              <a:effectLst/>
              <a:latin typeface="+mn-lt"/>
              <a:ea typeface="+mn-ea"/>
              <a:cs typeface="+mn-cs"/>
            </a:rPr>
            <a:t>ポイントの増加となった。これは大型事業による起債の元金償還が本格化してきた</a:t>
          </a:r>
          <a:r>
            <a:rPr kumimoji="1" lang="ja-JP" altLang="en-US" sz="1100" b="0" i="0" baseline="0">
              <a:solidFill>
                <a:sysClr val="windowText" lastClr="000000"/>
              </a:solidFill>
              <a:effectLst/>
              <a:latin typeface="+mn-lt"/>
              <a:ea typeface="+mn-ea"/>
              <a:cs typeface="+mn-cs"/>
            </a:rPr>
            <a:t>が、臨時財政対策債などの償還完了もあり微増となっている。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　世代間負担の公平化と公債費負担の中長期的な平準化の観点から適正な償還期限の設定により、償還額の平準化及び実質公債費比率の急激な上昇の抑制に努める。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9313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20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100330</xdr:rowOff>
    </xdr:from>
    <xdr:to>
      <xdr:col>77</xdr:col>
      <xdr:colOff>44450</xdr:colOff>
      <xdr:row>42</xdr:row>
      <xdr:rowOff>1270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71297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35983</xdr:rowOff>
    </xdr:from>
    <xdr:to>
      <xdr:col>72</xdr:col>
      <xdr:colOff>203200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706543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159173</xdr:rowOff>
    </xdr:from>
    <xdr:to>
      <xdr:col>68</xdr:col>
      <xdr:colOff>152400</xdr:colOff>
      <xdr:row>41</xdr:row>
      <xdr:rowOff>35983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01717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129963</xdr:rowOff>
    </xdr:from>
    <xdr:to>
      <xdr:col>81</xdr:col>
      <xdr:colOff>95250</xdr:colOff>
      <xdr:row>42</xdr:row>
      <xdr:rowOff>60113</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102040</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3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96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48700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73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ysClr val="windowText" lastClr="000000"/>
              </a:solidFill>
              <a:effectLst/>
              <a:latin typeface="+mn-lt"/>
              <a:ea typeface="+mn-ea"/>
              <a:cs typeface="+mn-cs"/>
            </a:rPr>
            <a:t>　前年度と同様に将来負担額を充当可能財源が大きく上回る状況にあり、将来負担比率は</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となっている。しかし、近年及び今後の大型投資事業により地方債残高は増加していくことが見込まれることから事業実施の適正化を図り、財政の健全化に努める。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1.9</a:t>
          </a:r>
          <a:r>
            <a:rPr kumimoji="1" lang="ja-JP" altLang="ja-JP" sz="1100">
              <a:solidFill>
                <a:sysClr val="windowText" lastClr="000000"/>
              </a:solidFill>
              <a:effectLst/>
              <a:latin typeface="+mn-lt"/>
              <a:ea typeface="+mn-ea"/>
              <a:cs typeface="+mn-cs"/>
            </a:rPr>
            <a:t>ポイントの増加となった。これはこども園などによる一般職の増加に伴うものである。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高く</a:t>
          </a:r>
          <a:r>
            <a:rPr kumimoji="1" lang="ja-JP" altLang="ja-JP" sz="1100">
              <a:solidFill>
                <a:sysClr val="windowText" lastClr="000000"/>
              </a:solidFill>
              <a:effectLst/>
              <a:latin typeface="+mn-lt"/>
              <a:ea typeface="+mn-ea"/>
              <a:cs typeface="+mn-cs"/>
            </a:rPr>
            <a:t>、この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年間いずれも高い比率で推移していることから、職員数の上昇抑制や適正な給与水準となるよう努める。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168910</xdr:rowOff>
    </xdr:from>
    <xdr:to>
      <xdr:col>24</xdr:col>
      <xdr:colOff>25400</xdr:colOff>
      <xdr:row>37</xdr:row>
      <xdr:rowOff>69850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4111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74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73660</xdr:rowOff>
    </xdr:from>
    <xdr:to>
      <xdr:col>19</xdr:col>
      <xdr:colOff>187325</xdr:colOff>
      <xdr:row>36</xdr:row>
      <xdr:rowOff>168910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4586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45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153670</xdr:rowOff>
    </xdr:from>
    <xdr:to>
      <xdr:col>11</xdr:col>
      <xdr:colOff>9525</xdr:colOff>
      <xdr:row>36</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25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118110</xdr:rowOff>
    </xdr:from>
    <xdr:to>
      <xdr:col>20</xdr:col>
      <xdr:colOff>38100</xdr:colOff>
      <xdr:row>37</xdr:row>
      <xdr:rowOff>48260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33037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7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22860</xdr:rowOff>
    </xdr:from>
    <xdr:to>
      <xdr:col>15</xdr:col>
      <xdr:colOff>149225</xdr:colOff>
      <xdr:row>36</xdr:row>
      <xdr:rowOff>124460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109237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106680</xdr:rowOff>
    </xdr:from>
    <xdr:to>
      <xdr:col>11</xdr:col>
      <xdr:colOff>60325</xdr:colOff>
      <xdr:row>37</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102870</xdr:rowOff>
    </xdr:from>
    <xdr:to>
      <xdr:col>6</xdr:col>
      <xdr:colOff>171450</xdr:colOff>
      <xdr:row>37</xdr:row>
      <xdr:rowOff>33020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17797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2.2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中学生海外派遣事業では増額となったが、給食材料購入事業やシステム改修事業などの減額</a:t>
          </a:r>
          <a:r>
            <a:rPr kumimoji="1" lang="ja-JP" altLang="ja-JP" sz="1100">
              <a:solidFill>
                <a:sysClr val="windowText" lastClr="000000"/>
              </a:solidFill>
              <a:effectLst/>
              <a:latin typeface="+mn-lt"/>
              <a:ea typeface="+mn-ea"/>
              <a:cs typeface="+mn-cs"/>
            </a:rPr>
            <a:t>によることが大きな要因である。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低く</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a:t>
          </a:r>
          <a:r>
            <a:rPr kumimoji="1" lang="ja-JP" altLang="en-US" sz="1100">
              <a:solidFill>
                <a:sysClr val="windowText" lastClr="000000"/>
              </a:solidFill>
              <a:effectLst/>
              <a:latin typeface="+mn-lt"/>
              <a:ea typeface="+mn-ea"/>
              <a:cs typeface="+mn-cs"/>
            </a:rPr>
            <a:t>もシステム改修などシステムに係る経費は増加傾向にあるため</a:t>
          </a:r>
          <a:r>
            <a:rPr kumimoji="1" lang="ja-JP" altLang="ja-JP" sz="1100">
              <a:solidFill>
                <a:sysClr val="windowText" lastClr="000000"/>
              </a:solidFill>
              <a:effectLst/>
              <a:latin typeface="+mn-lt"/>
              <a:ea typeface="+mn-ea"/>
              <a:cs typeface="+mn-cs"/>
            </a:rPr>
            <a:t>、事業の必要性等を再検討し、事業のスリム化、効率化に取り組む必要がある。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10414</xdr:rowOff>
    </xdr:from>
    <xdr:to>
      <xdr:col>82</xdr:col>
      <xdr:colOff>107950</xdr:colOff>
      <xdr:row>17</xdr:row>
      <xdr:rowOff>110998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925064"/>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140716</xdr:rowOff>
    </xdr:from>
    <xdr:to>
      <xdr:col>78</xdr:col>
      <xdr:colOff>69850</xdr:colOff>
      <xdr:row>17</xdr:row>
      <xdr:rowOff>110998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883916"/>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83916"/>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18</xdr:row>
      <xdr:rowOff>21844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84500"/>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98823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70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5097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147591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1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60198</xdr:rowOff>
    </xdr:from>
    <xdr:to>
      <xdr:col>78</xdr:col>
      <xdr:colOff>120650</xdr:colOff>
      <xdr:row>17</xdr:row>
      <xdr:rowOff>161798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146575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61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89916</xdr:rowOff>
    </xdr:from>
    <xdr:to>
      <xdr:col>74</xdr:col>
      <xdr:colOff>31750</xdr:colOff>
      <xdr:row>17</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30243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142494</xdr:rowOff>
    </xdr:from>
    <xdr:to>
      <xdr:col>65</xdr:col>
      <xdr:colOff>53975</xdr:colOff>
      <xdr:row>18</xdr:row>
      <xdr:rowOff>72644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057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57421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低所得世帯支援給付金や介護事業</a:t>
          </a:r>
          <a:r>
            <a:rPr kumimoji="1" lang="ja-JP" altLang="ja-JP" sz="1100">
              <a:solidFill>
                <a:sysClr val="windowText" lastClr="000000"/>
              </a:solidFill>
              <a:effectLst/>
              <a:latin typeface="+mn-lt"/>
              <a:ea typeface="+mn-ea"/>
              <a:cs typeface="+mn-cs"/>
            </a:rPr>
            <a:t>などが</a:t>
          </a:r>
          <a:r>
            <a:rPr kumimoji="1" lang="ja-JP" altLang="en-US" sz="1100">
              <a:solidFill>
                <a:sysClr val="windowText" lastClr="000000"/>
              </a:solidFill>
              <a:effectLst/>
              <a:latin typeface="+mn-lt"/>
              <a:ea typeface="+mn-ea"/>
              <a:cs typeface="+mn-cs"/>
            </a:rPr>
            <a:t>増加したためで</a:t>
          </a:r>
          <a:r>
            <a:rPr kumimoji="1" lang="ja-JP" altLang="ja-JP" sz="1100">
              <a:solidFill>
                <a:sysClr val="windowText" lastClr="000000"/>
              </a:solidFill>
              <a:effectLst/>
              <a:latin typeface="+mn-lt"/>
              <a:ea typeface="+mn-ea"/>
              <a:cs typeface="+mn-cs"/>
            </a:rPr>
            <a:t>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1.7</a:t>
          </a:r>
          <a:r>
            <a:rPr kumimoji="1" lang="ja-JP" altLang="ja-JP" sz="1100">
              <a:solidFill>
                <a:sysClr val="windowText" lastClr="000000"/>
              </a:solidFill>
              <a:effectLst/>
              <a:latin typeface="+mn-lt"/>
              <a:ea typeface="+mn-ea"/>
              <a:cs typeface="+mn-cs"/>
            </a:rPr>
            <a:t>ポイント高く、この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年間いずれも高い比率で推移していることから、単独で実施している扶助については、その必要性等を検証し、適正な給付に努める。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50800</xdr:rowOff>
    </xdr:from>
    <xdr:to>
      <xdr:col>24</xdr:col>
      <xdr:colOff>25400</xdr:colOff>
      <xdr:row>57</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8234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107950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823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107950</xdr:rowOff>
    </xdr:from>
    <xdr:to>
      <xdr:col>15</xdr:col>
      <xdr:colOff>98425</xdr:colOff>
      <xdr:row>58</xdr:row>
      <xdr:rowOff>31750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8806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31750</xdr:rowOff>
    </xdr:from>
    <xdr:to>
      <xdr:col>11</xdr:col>
      <xdr:colOff>9525</xdr:colOff>
      <xdr:row>60</xdr:row>
      <xdr:rowOff>12700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9758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0</xdr:rowOff>
    </xdr:from>
    <xdr:to>
      <xdr:col>20</xdr:col>
      <xdr:colOff>38100</xdr:colOff>
      <xdr:row>57</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859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152400</xdr:rowOff>
    </xdr:from>
    <xdr:to>
      <xdr:col>11</xdr:col>
      <xdr:colOff>60325</xdr:colOff>
      <xdr:row>58</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67327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133350</xdr:rowOff>
    </xdr:from>
    <xdr:to>
      <xdr:col>6</xdr:col>
      <xdr:colOff>171450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0.2</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主に</a:t>
          </a:r>
          <a:r>
            <a:rPr kumimoji="1" lang="ja-JP" altLang="ja-JP" sz="1100">
              <a:solidFill>
                <a:sysClr val="windowText" lastClr="000000"/>
              </a:solidFill>
              <a:effectLst/>
              <a:latin typeface="+mn-lt"/>
              <a:ea typeface="+mn-ea"/>
              <a:cs typeface="+mn-cs"/>
            </a:rPr>
            <a:t>これは</a:t>
          </a:r>
          <a:r>
            <a:rPr kumimoji="1" lang="ja-JP" altLang="en-US" sz="1100">
              <a:solidFill>
                <a:sysClr val="windowText" lastClr="000000"/>
              </a:solidFill>
              <a:effectLst/>
              <a:latin typeface="+mn-lt"/>
              <a:ea typeface="+mn-ea"/>
              <a:cs typeface="+mn-cs"/>
            </a:rPr>
            <a:t>積立金、繰出金が</a:t>
          </a:r>
          <a:r>
            <a:rPr kumimoji="1" lang="ja-JP" altLang="ja-JP" sz="1100">
              <a:solidFill>
                <a:sysClr val="windowText" lastClr="000000"/>
              </a:solidFill>
              <a:effectLst/>
              <a:latin typeface="+mn-lt"/>
              <a:ea typeface="+mn-ea"/>
              <a:cs typeface="+mn-cs"/>
            </a:rPr>
            <a:t>減少したためである。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5.2</a:t>
          </a:r>
          <a:r>
            <a:rPr kumimoji="1" lang="ja-JP" altLang="ja-JP" sz="1100">
              <a:solidFill>
                <a:sysClr val="windowText" lastClr="000000"/>
              </a:solidFill>
              <a:effectLst/>
              <a:latin typeface="+mn-lt"/>
              <a:ea typeface="+mn-ea"/>
              <a:cs typeface="+mn-cs"/>
            </a:rPr>
            <a:t>ポイント高く、この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年間いずれも高い割合で推移している。今後、公共施設等の老朽化が進む中、施設の統廃合の検討や各特別会計の健全化に取り組み繰出金の抑制に努める。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92710</xdr:rowOff>
    </xdr:from>
    <xdr:to>
      <xdr:col>82</xdr:col>
      <xdr:colOff>107950</xdr:colOff>
      <xdr:row>59</xdr:row>
      <xdr:rowOff>107950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208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62230</xdr:rowOff>
    </xdr:from>
    <xdr:to>
      <xdr:col>78</xdr:col>
      <xdr:colOff>69850</xdr:colOff>
      <xdr:row>59</xdr:row>
      <xdr:rowOff>107950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1777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62230</xdr:rowOff>
    </xdr:from>
    <xdr:to>
      <xdr:col>73</xdr:col>
      <xdr:colOff>180975</xdr:colOff>
      <xdr:row>59</xdr:row>
      <xdr:rowOff>130810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7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4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57150</xdr:rowOff>
    </xdr:from>
    <xdr:to>
      <xdr:col>78</xdr:col>
      <xdr:colOff>120650</xdr:colOff>
      <xdr:row>59</xdr:row>
      <xdr:rowOff>158750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143527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11430</xdr:rowOff>
    </xdr:from>
    <xdr:to>
      <xdr:col>74</xdr:col>
      <xdr:colOff>31750</xdr:colOff>
      <xdr:row>59</xdr:row>
      <xdr:rowOff>113030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2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97807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1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感染症対策事業（物価高騰等対策応援事業）</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減額</a:t>
          </a:r>
          <a:r>
            <a:rPr kumimoji="1" lang="ja-JP" altLang="ja-JP" sz="1100">
              <a:solidFill>
                <a:sysClr val="windowText" lastClr="000000"/>
              </a:solidFill>
              <a:effectLst/>
              <a:latin typeface="+mn-lt"/>
              <a:ea typeface="+mn-ea"/>
              <a:cs typeface="+mn-cs"/>
            </a:rPr>
            <a:t>によることが大きな要因である。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0.5</a:t>
          </a:r>
          <a:r>
            <a:rPr kumimoji="1" lang="ja-JP" altLang="ja-JP" sz="1100">
              <a:solidFill>
                <a:sysClr val="windowText" lastClr="000000"/>
              </a:solidFill>
              <a:effectLst/>
              <a:latin typeface="+mn-lt"/>
              <a:ea typeface="+mn-ea"/>
              <a:cs typeface="+mn-cs"/>
            </a:rPr>
            <a:t>ポイント高く、この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年間いずれも高い割合で推移している。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単独で実施している補助については、その必要性等を再検討し、所期の目的が達成されたものや達成の見込みがないものは廃止するなどの見直しを進めていく必要がある。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35406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37</xdr:row>
      <xdr:rowOff>51562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1748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37</xdr:row>
      <xdr:rowOff>46990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1748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46990</xdr:rowOff>
    </xdr:from>
    <xdr:to>
      <xdr:col>69</xdr:col>
      <xdr:colOff>92075</xdr:colOff>
      <xdr:row>37</xdr:row>
      <xdr:rowOff>78994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3906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11955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103141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762</xdr:rowOff>
    </xdr:from>
    <xdr:to>
      <xdr:col>78</xdr:col>
      <xdr:colOff>120650</xdr:colOff>
      <xdr:row>37</xdr:row>
      <xdr:rowOff>102362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87139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94488</xdr:rowOff>
    </xdr:from>
    <xdr:to>
      <xdr:col>74</xdr:col>
      <xdr:colOff>31750</xdr:colOff>
      <xdr:row>37</xdr:row>
      <xdr:rowOff>24638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167640</xdr:rowOff>
    </xdr:from>
    <xdr:to>
      <xdr:col>69</xdr:col>
      <xdr:colOff>142875</xdr:colOff>
      <xdr:row>37</xdr:row>
      <xdr:rowOff>97790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82567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28194</xdr:rowOff>
    </xdr:from>
    <xdr:to>
      <xdr:col>65</xdr:col>
      <xdr:colOff>53975</xdr:colOff>
      <xdr:row>37</xdr:row>
      <xdr:rowOff>129794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114571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ポイントの増加となった。近年の大型投資事業に係る起債の元金償還がはじまったことと</a:t>
          </a:r>
          <a:r>
            <a:rPr kumimoji="1" lang="ja-JP" altLang="en-US" sz="1100">
              <a:solidFill>
                <a:sysClr val="windowText" lastClr="000000"/>
              </a:solidFill>
              <a:effectLst/>
              <a:latin typeface="+mn-lt"/>
              <a:ea typeface="+mn-ea"/>
              <a:cs typeface="+mn-cs"/>
            </a:rPr>
            <a:t>、臨時財政対策債などの償還完了</a:t>
          </a:r>
          <a:r>
            <a:rPr kumimoji="1" lang="ja-JP" altLang="ja-JP" sz="1100">
              <a:solidFill>
                <a:sysClr val="windowText" lastClr="000000"/>
              </a:solidFill>
              <a:effectLst/>
              <a:latin typeface="+mn-lt"/>
              <a:ea typeface="+mn-ea"/>
              <a:cs typeface="+mn-cs"/>
            </a:rPr>
            <a:t>の差によるものであるが、今後においては上昇していくことが見込まれる。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類似団体平均との比較では</a:t>
          </a:r>
          <a:r>
            <a:rPr kumimoji="1" lang="en-US" altLang="ja-JP" sz="1100">
              <a:solidFill>
                <a:sysClr val="windowText" lastClr="000000"/>
              </a:solidFill>
              <a:effectLst/>
              <a:latin typeface="+mn-lt"/>
              <a:ea typeface="+mn-ea"/>
              <a:cs typeface="+mn-cs"/>
            </a:rPr>
            <a:t>8.2</a:t>
          </a:r>
          <a:r>
            <a:rPr kumimoji="1" lang="ja-JP" altLang="ja-JP" sz="1100">
              <a:solidFill>
                <a:sysClr val="windowText" lastClr="000000"/>
              </a:solidFill>
              <a:effectLst/>
              <a:latin typeface="+mn-lt"/>
              <a:ea typeface="+mn-ea"/>
              <a:cs typeface="+mn-cs"/>
            </a:rPr>
            <a:t>ポイント低く、この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低い比率で推移している。今後も世代間負担の公平化と公債費負担の中長期的な平準化の観点から適正な償還期限の設定により、償還額の平準化及び実質公債費比率の急激な上昇の抑制に努め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05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24130</xdr:rowOff>
    </xdr:from>
    <xdr:to>
      <xdr:col>19</xdr:col>
      <xdr:colOff>187325</xdr:colOff>
      <xdr:row>75</xdr:row>
      <xdr:rowOff>46990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8828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882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123190</xdr:rowOff>
    </xdr:from>
    <xdr:to>
      <xdr:col>11</xdr:col>
      <xdr:colOff>9525</xdr:colOff>
      <xdr:row>75</xdr:row>
      <xdr:rowOff>31750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81049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0</xdr:rowOff>
    </xdr:from>
    <xdr:to>
      <xdr:col>24</xdr:col>
      <xdr:colOff>76200</xdr:colOff>
      <xdr:row>75</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144780</xdr:rowOff>
    </xdr:from>
    <xdr:to>
      <xdr:col>15</xdr:col>
      <xdr:colOff>149225</xdr:colOff>
      <xdr:row>75</xdr:row>
      <xdr:rowOff>74930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85107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152400</xdr:rowOff>
    </xdr:from>
    <xdr:to>
      <xdr:col>11</xdr:col>
      <xdr:colOff>60325</xdr:colOff>
      <xdr:row>75</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92727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72390</xdr:rowOff>
    </xdr:from>
    <xdr:to>
      <xdr:col>6</xdr:col>
      <xdr:colOff>171450</xdr:colOff>
      <xdr:row>75</xdr:row>
      <xdr:rowOff>2540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12717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52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前年度に比べ</a:t>
          </a:r>
          <a:r>
            <a:rPr kumimoji="1" lang="en-US" altLang="ja-JP" sz="1100">
              <a:solidFill>
                <a:sysClr val="windowText" lastClr="000000"/>
              </a:solidFill>
              <a:effectLst/>
              <a:latin typeface="+mn-lt"/>
              <a:ea typeface="+mn-ea"/>
              <a:cs typeface="+mn-cs"/>
            </a:rPr>
            <a:t>0.8</a:t>
          </a:r>
          <a:r>
            <a:rPr kumimoji="1" lang="ja-JP" altLang="ja-JP" sz="1100">
              <a:solidFill>
                <a:sysClr val="windowText" lastClr="000000"/>
              </a:solidFill>
              <a:effectLst/>
              <a:latin typeface="+mn-lt"/>
              <a:ea typeface="+mn-ea"/>
              <a:cs typeface="+mn-cs"/>
            </a:rPr>
            <a:t>ポイントの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となった。これは</a:t>
          </a:r>
          <a:r>
            <a:rPr kumimoji="1" lang="ja-JP" altLang="en-US" sz="1100">
              <a:solidFill>
                <a:sysClr val="windowText" lastClr="000000"/>
              </a:solidFill>
              <a:effectLst/>
              <a:latin typeface="+mn-lt"/>
              <a:ea typeface="+mn-ea"/>
              <a:cs typeface="+mn-cs"/>
            </a:rPr>
            <a:t>普通建設事業の大幅な減額や積立金、</a:t>
          </a:r>
          <a:r>
            <a:rPr kumimoji="1" lang="ja-JP" altLang="ja-JP" sz="1100">
              <a:solidFill>
                <a:sysClr val="windowText" lastClr="000000"/>
              </a:solidFill>
              <a:effectLst/>
              <a:latin typeface="+mn-lt"/>
              <a:ea typeface="+mn-ea"/>
              <a:cs typeface="+mn-cs"/>
            </a:rPr>
            <a:t>繰出金で</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となって</a:t>
          </a:r>
          <a:r>
            <a:rPr kumimoji="1" lang="ja-JP" altLang="en-US" sz="1100">
              <a:solidFill>
                <a:sysClr val="windowText" lastClr="000000"/>
              </a:solidFill>
              <a:effectLst/>
              <a:latin typeface="+mn-lt"/>
              <a:ea typeface="+mn-ea"/>
              <a:cs typeface="+mn-cs"/>
            </a:rPr>
            <a:t>た</a:t>
          </a:r>
          <a:r>
            <a:rPr kumimoji="1" lang="ja-JP" altLang="ja-JP" sz="1100">
              <a:solidFill>
                <a:sysClr val="windowText" lastClr="000000"/>
              </a:solidFill>
              <a:effectLst/>
              <a:latin typeface="+mn-lt"/>
              <a:ea typeface="+mn-ea"/>
              <a:cs typeface="+mn-cs"/>
            </a:rPr>
            <a:t>ためである。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類似団体平均の比較では</a:t>
          </a:r>
          <a:r>
            <a:rPr kumimoji="1" lang="en-US" altLang="ja-JP" sz="1100">
              <a:solidFill>
                <a:sysClr val="windowText" lastClr="000000"/>
              </a:solidFill>
              <a:effectLst/>
              <a:latin typeface="+mn-lt"/>
              <a:ea typeface="+mn-ea"/>
              <a:cs typeface="+mn-cs"/>
            </a:rPr>
            <a:t>10.0</a:t>
          </a:r>
          <a:r>
            <a:rPr kumimoji="1" lang="ja-JP" altLang="ja-JP" sz="1100">
              <a:solidFill>
                <a:sysClr val="windowText" lastClr="000000"/>
              </a:solidFill>
              <a:effectLst/>
              <a:latin typeface="+mn-lt"/>
              <a:ea typeface="+mn-ea"/>
              <a:cs typeface="+mn-cs"/>
            </a:rPr>
            <a:t>ポイント高く、この</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年間いずれも高い割合で移している。今後</a:t>
          </a:r>
          <a:r>
            <a:rPr kumimoji="1" lang="ja-JP" altLang="en-US" sz="1100">
              <a:solidFill>
                <a:sysClr val="windowText" lastClr="000000"/>
              </a:solidFill>
              <a:effectLst/>
              <a:latin typeface="+mn-lt"/>
              <a:ea typeface="+mn-ea"/>
              <a:cs typeface="+mn-cs"/>
            </a:rPr>
            <a:t>は公共施設の維持や改築など大きい事業費が</a:t>
          </a:r>
          <a:r>
            <a:rPr kumimoji="1" lang="ja-JP" altLang="ja-JP" sz="1100">
              <a:solidFill>
                <a:sysClr val="windowText" lastClr="000000"/>
              </a:solidFill>
              <a:effectLst/>
              <a:latin typeface="+mn-lt"/>
              <a:ea typeface="+mn-ea"/>
              <a:cs typeface="+mn-cs"/>
            </a:rPr>
            <a:t>見込</a:t>
          </a:r>
          <a:r>
            <a:rPr kumimoji="1" lang="ja-JP" altLang="en-US" sz="1100">
              <a:solidFill>
                <a:sysClr val="windowText" lastClr="000000"/>
              </a:solidFill>
              <a:effectLst/>
              <a:latin typeface="+mn-lt"/>
              <a:ea typeface="+mn-ea"/>
              <a:cs typeface="+mn-cs"/>
            </a:rPr>
            <a:t>まれるため</a:t>
          </a:r>
          <a:r>
            <a:rPr kumimoji="1" lang="ja-JP" altLang="ja-JP" sz="1100">
              <a:solidFill>
                <a:sysClr val="windowText" lastClr="000000"/>
              </a:solidFill>
              <a:effectLst/>
              <a:latin typeface="+mn-lt"/>
              <a:ea typeface="+mn-ea"/>
              <a:cs typeface="+mn-cs"/>
            </a:rPr>
            <a:t>、事業の必要性等を再検討し、事業のスリム化、効率化に取り組む必要がある。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109038</xdr:rowOff>
    </xdr:from>
    <xdr:to>
      <xdr:col>82</xdr:col>
      <xdr:colOff>107950</xdr:colOff>
      <xdr:row>79</xdr:row>
      <xdr:rowOff>135164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5671800" y="13653588"/>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135164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3152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58420</xdr:rowOff>
    </xdr:from>
    <xdr:to>
      <xdr:col>73</xdr:col>
      <xdr:colOff>180975</xdr:colOff>
      <xdr:row>79</xdr:row>
      <xdr:rowOff>128632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31520"/>
          <a:ext cx="8890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128632</xdr:rowOff>
    </xdr:from>
    <xdr:to>
      <xdr:col>69</xdr:col>
      <xdr:colOff>92075</xdr:colOff>
      <xdr:row>80</xdr:row>
      <xdr:rowOff>159657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673182"/>
          <a:ext cx="889000" cy="20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58238</xdr:rowOff>
    </xdr:from>
    <xdr:to>
      <xdr:col>82</xdr:col>
      <xdr:colOff>158750</xdr:colOff>
      <xdr:row>79</xdr:row>
      <xdr:rowOff>159838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30315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84364</xdr:rowOff>
    </xdr:from>
    <xdr:to>
      <xdr:col>78</xdr:col>
      <xdr:colOff>120650</xdr:colOff>
      <xdr:row>80</xdr:row>
      <xdr:rowOff>14514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170741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71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77832</xdr:rowOff>
    </xdr:from>
    <xdr:to>
      <xdr:col>69</xdr:col>
      <xdr:colOff>142875</xdr:colOff>
      <xdr:row>80</xdr:row>
      <xdr:rowOff>7982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2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164209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0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108857</xdr:rowOff>
    </xdr:from>
    <xdr:to>
      <xdr:col>65</xdr:col>
      <xdr:colOff>53975</xdr:colOff>
      <xdr:row>81</xdr:row>
      <xdr:rowOff>39007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82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23784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9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24140</xdr:rowOff>
    </xdr:from>
    <xdr:to>
      <xdr:col>29</xdr:col>
      <xdr:colOff>127000</xdr:colOff>
      <xdr:row>19</xdr:row>
      <xdr:rowOff>46720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29315"/>
          <a:ext cx="647700" cy="225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46720</xdr:rowOff>
    </xdr:from>
    <xdr:to>
      <xdr:col>26</xdr:col>
      <xdr:colOff>50800</xdr:colOff>
      <xdr:row>19</xdr:row>
      <xdr:rowOff>76523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51895"/>
          <a:ext cx="698500" cy="29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76523</xdr:rowOff>
    </xdr:from>
    <xdr:to>
      <xdr:col>22</xdr:col>
      <xdr:colOff>114300</xdr:colOff>
      <xdr:row>19</xdr:row>
      <xdr:rowOff>96245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81698"/>
          <a:ext cx="698500" cy="19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96245</xdr:rowOff>
    </xdr:from>
    <xdr:to>
      <xdr:col>18</xdr:col>
      <xdr:colOff>177800</xdr:colOff>
      <xdr:row>19</xdr:row>
      <xdr:rowOff>102750</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401420"/>
          <a:ext cx="698500" cy="6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4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96013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144790</xdr:rowOff>
    </xdr:from>
    <xdr:to>
      <xdr:col>29</xdr:col>
      <xdr:colOff>177800</xdr:colOff>
      <xdr:row>19</xdr:row>
      <xdr:rowOff>74940</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278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116867</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5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167370</xdr:rowOff>
    </xdr:from>
    <xdr:to>
      <xdr:col>26</xdr:col>
      <xdr:colOff>101600</xdr:colOff>
      <xdr:row>19</xdr:row>
      <xdr:rowOff>97520</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01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82297</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387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25723</xdr:rowOff>
    </xdr:from>
    <xdr:to>
      <xdr:col>22</xdr:col>
      <xdr:colOff>165100</xdr:colOff>
      <xdr:row>19</xdr:row>
      <xdr:rowOff>127323</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308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112100</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1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45445</xdr:rowOff>
    </xdr:from>
    <xdr:to>
      <xdr:col>19</xdr:col>
      <xdr:colOff>38100</xdr:colOff>
      <xdr:row>19</xdr:row>
      <xdr:rowOff>147045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50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131822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51950</xdr:rowOff>
    </xdr:from>
    <xdr:to>
      <xdr:col>15</xdr:col>
      <xdr:colOff>101600</xdr:colOff>
      <xdr:row>19</xdr:row>
      <xdr:rowOff>153550</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57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138327</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4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45562</xdr:rowOff>
    </xdr:from>
    <xdr:to>
      <xdr:col>29</xdr:col>
      <xdr:colOff>127000</xdr:colOff>
      <xdr:row>36</xdr:row>
      <xdr:rowOff>47992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998812"/>
          <a:ext cx="647700" cy="2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45562</xdr:rowOff>
    </xdr:from>
    <xdr:to>
      <xdr:col>26</xdr:col>
      <xdr:colOff>50800</xdr:colOff>
      <xdr:row>36</xdr:row>
      <xdr:rowOff>57997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998812"/>
          <a:ext cx="698500" cy="124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57997</xdr:rowOff>
    </xdr:from>
    <xdr:to>
      <xdr:col>22</xdr:col>
      <xdr:colOff>114300</xdr:colOff>
      <xdr:row>36</xdr:row>
      <xdr:rowOff>86903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011247"/>
          <a:ext cx="698500" cy="28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86903</xdr:rowOff>
    </xdr:from>
    <xdr:to>
      <xdr:col>18</xdr:col>
      <xdr:colOff>177800</xdr:colOff>
      <xdr:row>36</xdr:row>
      <xdr:rowOff>134482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40153"/>
          <a:ext cx="698500" cy="47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124363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340092</xdr:rowOff>
    </xdr:from>
    <xdr:to>
      <xdr:col>29</xdr:col>
      <xdr:colOff>177800</xdr:colOff>
      <xdr:row>36</xdr:row>
      <xdr:rowOff>98792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50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312169</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2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337662</xdr:rowOff>
    </xdr:from>
    <xdr:to>
      <xdr:col>26</xdr:col>
      <xdr:colOff>101600</xdr:colOff>
      <xdr:row>36</xdr:row>
      <xdr:rowOff>96362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948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81139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34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7197</xdr:rowOff>
    </xdr:from>
    <xdr:to>
      <xdr:col>22</xdr:col>
      <xdr:colOff>165100</xdr:colOff>
      <xdr:row>36</xdr:row>
      <xdr:rowOff>108797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960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93574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4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36103</xdr:rowOff>
    </xdr:from>
    <xdr:to>
      <xdr:col>19</xdr:col>
      <xdr:colOff>38100</xdr:colOff>
      <xdr:row>36</xdr:row>
      <xdr:rowOff>137703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9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147880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75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83682</xdr:rowOff>
    </xdr:from>
    <xdr:to>
      <xdr:col>15</xdr:col>
      <xdr:colOff>101600</xdr:colOff>
      <xdr:row>37</xdr:row>
      <xdr:rowOff>13832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369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170059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23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113262</xdr:rowOff>
    </xdr:from>
    <xdr:to>
      <xdr:col>24</xdr:col>
      <xdr:colOff>63500</xdr:colOff>
      <xdr:row>37</xdr:row>
      <xdr:rowOff>137140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456912"/>
          <a:ext cx="838200" cy="2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137140</xdr:rowOff>
    </xdr:from>
    <xdr:to>
      <xdr:col>19</xdr:col>
      <xdr:colOff>177800</xdr:colOff>
      <xdr:row>37</xdr:row>
      <xdr:rowOff>164003</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480790"/>
          <a:ext cx="889000" cy="2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164003</xdr:rowOff>
    </xdr:from>
    <xdr:to>
      <xdr:col>15</xdr:col>
      <xdr:colOff>50800</xdr:colOff>
      <xdr:row>38</xdr:row>
      <xdr:rowOff>17650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07653"/>
          <a:ext cx="889000" cy="2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17650</xdr:rowOff>
    </xdr:from>
    <xdr:to>
      <xdr:col>10</xdr:col>
      <xdr:colOff>114300</xdr:colOff>
      <xdr:row>38</xdr:row>
      <xdr:rowOff>37405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32750"/>
          <a:ext cx="889000" cy="1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11537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56471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62462</xdr:rowOff>
    </xdr:from>
    <xdr:to>
      <xdr:col>24</xdr:col>
      <xdr:colOff>114300</xdr:colOff>
      <xdr:row>37</xdr:row>
      <xdr:rowOff>164063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061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40889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8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86340</xdr:rowOff>
    </xdr:from>
    <xdr:to>
      <xdr:col>20</xdr:col>
      <xdr:colOff>38100</xdr:colOff>
      <xdr:row>38</xdr:row>
      <xdr:rowOff>16490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2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7617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2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113204</xdr:rowOff>
    </xdr:from>
    <xdr:to>
      <xdr:col>15</xdr:col>
      <xdr:colOff>101600</xdr:colOff>
      <xdr:row>38</xdr:row>
      <xdr:rowOff>43354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5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34480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49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138300</xdr:rowOff>
    </xdr:from>
    <xdr:to>
      <xdr:col>10</xdr:col>
      <xdr:colOff>165100</xdr:colOff>
      <xdr:row>38</xdr:row>
      <xdr:rowOff>68450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59577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7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158055</xdr:rowOff>
    </xdr:from>
    <xdr:to>
      <xdr:col>6</xdr:col>
      <xdr:colOff>38100</xdr:colOff>
      <xdr:row>38</xdr:row>
      <xdr:rowOff>88205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50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79332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94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103650</xdr:rowOff>
    </xdr:from>
    <xdr:to>
      <xdr:col>24</xdr:col>
      <xdr:colOff>63500</xdr:colOff>
      <xdr:row>57</xdr:row>
      <xdr:rowOff>110915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876300"/>
          <a:ext cx="838200" cy="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110915</xdr:rowOff>
    </xdr:from>
    <xdr:to>
      <xdr:col>19</xdr:col>
      <xdr:colOff>177800</xdr:colOff>
      <xdr:row>57</xdr:row>
      <xdr:rowOff>123054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3565"/>
          <a:ext cx="8890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120816</xdr:rowOff>
    </xdr:from>
    <xdr:to>
      <xdr:col>15</xdr:col>
      <xdr:colOff>50800</xdr:colOff>
      <xdr:row>57</xdr:row>
      <xdr:rowOff>123054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893466"/>
          <a:ext cx="8890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115550</xdr:rowOff>
    </xdr:from>
    <xdr:to>
      <xdr:col>10</xdr:col>
      <xdr:colOff>114300</xdr:colOff>
      <xdr:row>57</xdr:row>
      <xdr:rowOff>120816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888200"/>
          <a:ext cx="889000" cy="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148349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156239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8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52850</xdr:rowOff>
    </xdr:from>
    <xdr:to>
      <xdr:col>24</xdr:col>
      <xdr:colOff>114300</xdr:colOff>
      <xdr:row>57</xdr:row>
      <xdr:rowOff>154450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139227</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4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60115</xdr:rowOff>
    </xdr:from>
    <xdr:to>
      <xdr:col>20</xdr:col>
      <xdr:colOff>38100</xdr:colOff>
      <xdr:row>57</xdr:row>
      <xdr:rowOff>161715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152842</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2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72254</xdr:rowOff>
    </xdr:from>
    <xdr:to>
      <xdr:col>15</xdr:col>
      <xdr:colOff>101600</xdr:colOff>
      <xdr:row>58</xdr:row>
      <xdr:rowOff>2404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4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164981</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3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70016</xdr:rowOff>
    </xdr:from>
    <xdr:to>
      <xdr:col>10</xdr:col>
      <xdr:colOff>165100</xdr:colOff>
      <xdr:row>58</xdr:row>
      <xdr:rowOff>166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162743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35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64750</xdr:rowOff>
    </xdr:from>
    <xdr:to>
      <xdr:col>6</xdr:col>
      <xdr:colOff>38100</xdr:colOff>
      <xdr:row>57</xdr:row>
      <xdr:rowOff>166350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3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157477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30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34489</xdr:rowOff>
    </xdr:from>
    <xdr:to>
      <xdr:col>24</xdr:col>
      <xdr:colOff>63500</xdr:colOff>
      <xdr:row>78</xdr:row>
      <xdr:rowOff>75326</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07589"/>
          <a:ext cx="838200" cy="40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75326</xdr:rowOff>
    </xdr:from>
    <xdr:to>
      <xdr:col>19</xdr:col>
      <xdr:colOff>177800</xdr:colOff>
      <xdr:row>78</xdr:row>
      <xdr:rowOff>76505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48426"/>
          <a:ext cx="889000" cy="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76505</xdr:rowOff>
    </xdr:from>
    <xdr:to>
      <xdr:col>15</xdr:col>
      <xdr:colOff>50800</xdr:colOff>
      <xdr:row>78</xdr:row>
      <xdr:rowOff>81891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49605"/>
          <a:ext cx="889000" cy="5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64071</xdr:rowOff>
    </xdr:from>
    <xdr:to>
      <xdr:col>10</xdr:col>
      <xdr:colOff>114300</xdr:colOff>
      <xdr:row>78</xdr:row>
      <xdr:rowOff>81891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37171"/>
          <a:ext cx="889000" cy="1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155139</xdr:rowOff>
    </xdr:from>
    <xdr:to>
      <xdr:col>24</xdr:col>
      <xdr:colOff>114300</xdr:colOff>
      <xdr:row>78</xdr:row>
      <xdr:rowOff>85289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56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108205</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24526</xdr:rowOff>
    </xdr:from>
    <xdr:to>
      <xdr:col>20</xdr:col>
      <xdr:colOff>38100</xdr:colOff>
      <xdr:row>78</xdr:row>
      <xdr:rowOff>126126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9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117253</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49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25705</xdr:rowOff>
    </xdr:from>
    <xdr:to>
      <xdr:col>15</xdr:col>
      <xdr:colOff>101600</xdr:colOff>
      <xdr:row>78</xdr:row>
      <xdr:rowOff>127305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98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118432</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49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31091</xdr:rowOff>
    </xdr:from>
    <xdr:to>
      <xdr:col>10</xdr:col>
      <xdr:colOff>165100</xdr:colOff>
      <xdr:row>78</xdr:row>
      <xdr:rowOff>132691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0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123818</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52111" y="134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13271</xdr:rowOff>
    </xdr:from>
    <xdr:to>
      <xdr:col>6</xdr:col>
      <xdr:colOff>38100</xdr:colOff>
      <xdr:row>78</xdr:row>
      <xdr:rowOff>114871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105998</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63111" y="13479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103848</xdr:rowOff>
    </xdr:from>
    <xdr:to>
      <xdr:col>24</xdr:col>
      <xdr:colOff>63500</xdr:colOff>
      <xdr:row>95</xdr:row>
      <xdr:rowOff>165227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391598"/>
          <a:ext cx="838200" cy="61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121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25102</xdr:rowOff>
    </xdr:from>
    <xdr:to>
      <xdr:col>19</xdr:col>
      <xdr:colOff>177800</xdr:colOff>
      <xdr:row>95</xdr:row>
      <xdr:rowOff>165227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312852"/>
          <a:ext cx="889000" cy="140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149671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25102</xdr:rowOff>
    </xdr:from>
    <xdr:to>
      <xdr:col>15</xdr:col>
      <xdr:colOff>50800</xdr:colOff>
      <xdr:row>96</xdr:row>
      <xdr:rowOff>61367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312852"/>
          <a:ext cx="889000" cy="20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90105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0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795</xdr:rowOff>
    </xdr:from>
    <xdr:to>
      <xdr:col>10</xdr:col>
      <xdr:colOff>114300</xdr:colOff>
      <xdr:row>96</xdr:row>
      <xdr:rowOff>61367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1130300" y="16459995"/>
          <a:ext cx="889000" cy="6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110901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87406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53048</xdr:rowOff>
    </xdr:from>
    <xdr:to>
      <xdr:col>24</xdr:col>
      <xdr:colOff>114300</xdr:colOff>
      <xdr:row>95</xdr:row>
      <xdr:rowOff>154648</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34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31475</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31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114427</xdr:rowOff>
    </xdr:from>
    <xdr:to>
      <xdr:col>20</xdr:col>
      <xdr:colOff>38100</xdr:colOff>
      <xdr:row>96</xdr:row>
      <xdr:rowOff>44577</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40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35704</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49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145752</xdr:rowOff>
    </xdr:from>
    <xdr:to>
      <xdr:col>15</xdr:col>
      <xdr:colOff>101600</xdr:colOff>
      <xdr:row>95</xdr:row>
      <xdr:rowOff>75902</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262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67029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41111" y="1635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10567</xdr:rowOff>
    </xdr:from>
    <xdr:to>
      <xdr:col>10</xdr:col>
      <xdr:colOff>165100</xdr:colOff>
      <xdr:row>96</xdr:row>
      <xdr:rowOff>112167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4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103294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56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121445</xdr:rowOff>
    </xdr:from>
    <xdr:to>
      <xdr:col>6</xdr:col>
      <xdr:colOff>38100</xdr:colOff>
      <xdr:row>96</xdr:row>
      <xdr:rowOff>51595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40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68122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8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8640</xdr:rowOff>
    </xdr:from>
    <xdr:to>
      <xdr:col>55</xdr:col>
      <xdr:colOff>0</xdr:colOff>
      <xdr:row>38</xdr:row>
      <xdr:rowOff>11615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523740"/>
          <a:ext cx="838200" cy="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139799</xdr:rowOff>
    </xdr:from>
    <xdr:to>
      <xdr:col>50</xdr:col>
      <xdr:colOff>114300</xdr:colOff>
      <xdr:row>38</xdr:row>
      <xdr:rowOff>11615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8750300" y="6483449"/>
          <a:ext cx="889000" cy="4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115908</xdr:rowOff>
    </xdr:from>
    <xdr:to>
      <xdr:col>45</xdr:col>
      <xdr:colOff>177800</xdr:colOff>
      <xdr:row>37</xdr:row>
      <xdr:rowOff>139799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59558"/>
          <a:ext cx="889000" cy="2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115908</xdr:rowOff>
    </xdr:from>
    <xdr:to>
      <xdr:col>41</xdr:col>
      <xdr:colOff>50800</xdr:colOff>
      <xdr:row>38</xdr:row>
      <xdr:rowOff>56409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59558"/>
          <a:ext cx="889000" cy="11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129290</xdr:rowOff>
    </xdr:from>
    <xdr:to>
      <xdr:col>55</xdr:col>
      <xdr:colOff>50800</xdr:colOff>
      <xdr:row>38</xdr:row>
      <xdr:rowOff>59440</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7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44217</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87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132264</xdr:rowOff>
    </xdr:from>
    <xdr:to>
      <xdr:col>50</xdr:col>
      <xdr:colOff>165100</xdr:colOff>
      <xdr:row>38</xdr:row>
      <xdr:rowOff>62415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759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53542</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68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88999</xdr:rowOff>
    </xdr:from>
    <xdr:to>
      <xdr:col>46</xdr:col>
      <xdr:colOff>38100</xdr:colOff>
      <xdr:row>38</xdr:row>
      <xdr:rowOff>19149</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43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10275</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2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65108</xdr:rowOff>
    </xdr:from>
    <xdr:to>
      <xdr:col>41</xdr:col>
      <xdr:colOff>101600</xdr:colOff>
      <xdr:row>37</xdr:row>
      <xdr:rowOff>166708</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40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157835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5609</xdr:rowOff>
    </xdr:from>
    <xdr:to>
      <xdr:col>36</xdr:col>
      <xdr:colOff>165100</xdr:colOff>
      <xdr:row>38</xdr:row>
      <xdr:rowOff>107209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2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98336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110858</xdr:rowOff>
    </xdr:from>
    <xdr:to>
      <xdr:col>55</xdr:col>
      <xdr:colOff>0</xdr:colOff>
      <xdr:row>58</xdr:row>
      <xdr:rowOff>118614</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9639300" y="10054958"/>
          <a:ext cx="8382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88789</xdr:rowOff>
    </xdr:from>
    <xdr:to>
      <xdr:col>50</xdr:col>
      <xdr:colOff>114300</xdr:colOff>
      <xdr:row>58</xdr:row>
      <xdr:rowOff>110858</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32889"/>
          <a:ext cx="889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78122</xdr:rowOff>
    </xdr:from>
    <xdr:to>
      <xdr:col>45</xdr:col>
      <xdr:colOff>177800</xdr:colOff>
      <xdr:row>58</xdr:row>
      <xdr:rowOff>88789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22222"/>
          <a:ext cx="88900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78122</xdr:rowOff>
    </xdr:from>
    <xdr:to>
      <xdr:col>41</xdr:col>
      <xdr:colOff>50800</xdr:colOff>
      <xdr:row>58</xdr:row>
      <xdr:rowOff>102329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6972300" y="10022222"/>
          <a:ext cx="889000" cy="2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121365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1006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146624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67814</xdr:rowOff>
    </xdr:from>
    <xdr:to>
      <xdr:col>55</xdr:col>
      <xdr:colOff>50800</xdr:colOff>
      <xdr:row>58</xdr:row>
      <xdr:rowOff>169414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1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60058</xdr:rowOff>
    </xdr:from>
    <xdr:to>
      <xdr:col>50</xdr:col>
      <xdr:colOff>165100</xdr:colOff>
      <xdr:row>58</xdr:row>
      <xdr:rowOff>161658</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0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152785</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39795" y="10096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37989</xdr:rowOff>
    </xdr:from>
    <xdr:to>
      <xdr:col>46</xdr:col>
      <xdr:colOff>38100</xdr:colOff>
      <xdr:row>58</xdr:row>
      <xdr:rowOff>139589</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99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130716</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74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27322</xdr:rowOff>
    </xdr:from>
    <xdr:to>
      <xdr:col>41</xdr:col>
      <xdr:colOff>101600</xdr:colOff>
      <xdr:row>58</xdr:row>
      <xdr:rowOff>128922</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997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145449</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9746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51529</xdr:rowOff>
    </xdr:from>
    <xdr:to>
      <xdr:col>36</xdr:col>
      <xdr:colOff>165100</xdr:colOff>
      <xdr:row>58</xdr:row>
      <xdr:rowOff>153129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9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144256</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88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103442</xdr:rowOff>
    </xdr:from>
    <xdr:to>
      <xdr:col>55</xdr:col>
      <xdr:colOff>0</xdr:colOff>
      <xdr:row>78</xdr:row>
      <xdr:rowOff>128398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9639300" y="13476542"/>
          <a:ext cx="838200" cy="24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154418</xdr:rowOff>
    </xdr:from>
    <xdr:to>
      <xdr:col>50</xdr:col>
      <xdr:colOff>114300</xdr:colOff>
      <xdr:row>78</xdr:row>
      <xdr:rowOff>103442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56068"/>
          <a:ext cx="889000" cy="12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154418</xdr:rowOff>
    </xdr:from>
    <xdr:to>
      <xdr:col>45</xdr:col>
      <xdr:colOff>177800</xdr:colOff>
      <xdr:row>78</xdr:row>
      <xdr:rowOff>60869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56068"/>
          <a:ext cx="889000" cy="77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54763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427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60869</xdr:rowOff>
    </xdr:from>
    <xdr:to>
      <xdr:col>41</xdr:col>
      <xdr:colOff>50800</xdr:colOff>
      <xdr:row>78</xdr:row>
      <xdr:rowOff>92123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6972300" y="13433969"/>
          <a:ext cx="889000" cy="3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112087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48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77598</xdr:rowOff>
    </xdr:from>
    <xdr:to>
      <xdr:col>55</xdr:col>
      <xdr:colOff>50800</xdr:colOff>
      <xdr:row>79</xdr:row>
      <xdr:rowOff>7748</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5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163975</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52642</xdr:rowOff>
    </xdr:from>
    <xdr:to>
      <xdr:col>50</xdr:col>
      <xdr:colOff>165100</xdr:colOff>
      <xdr:row>78</xdr:row>
      <xdr:rowOff>154242</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145369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5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103618</xdr:rowOff>
    </xdr:from>
    <xdr:to>
      <xdr:col>46</xdr:col>
      <xdr:colOff>38100</xdr:colOff>
      <xdr:row>78</xdr:row>
      <xdr:rowOff>33768</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0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50295</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50795" y="13080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10069</xdr:rowOff>
    </xdr:from>
    <xdr:to>
      <xdr:col>41</xdr:col>
      <xdr:colOff>101600</xdr:colOff>
      <xdr:row>78</xdr:row>
      <xdr:rowOff>111669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8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128196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58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41323</xdr:rowOff>
    </xdr:from>
    <xdr:to>
      <xdr:col>36</xdr:col>
      <xdr:colOff>165100</xdr:colOff>
      <xdr:row>78</xdr:row>
      <xdr:rowOff>142923</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134050</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0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121416</xdr:rowOff>
    </xdr:from>
    <xdr:to>
      <xdr:col>55</xdr:col>
      <xdr:colOff>0</xdr:colOff>
      <xdr:row>98</xdr:row>
      <xdr:rowOff>128254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23516"/>
          <a:ext cx="838200" cy="6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121416</xdr:rowOff>
    </xdr:from>
    <xdr:to>
      <xdr:col>50</xdr:col>
      <xdr:colOff>114300</xdr:colOff>
      <xdr:row>98</xdr:row>
      <xdr:rowOff>130087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8750300" y="16923516"/>
          <a:ext cx="889000" cy="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100755</xdr:rowOff>
    </xdr:from>
    <xdr:to>
      <xdr:col>45</xdr:col>
      <xdr:colOff>177800</xdr:colOff>
      <xdr:row>98</xdr:row>
      <xdr:rowOff>130087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7861300" y="16902855"/>
          <a:ext cx="889000" cy="29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100755</xdr:rowOff>
    </xdr:from>
    <xdr:to>
      <xdr:col>41</xdr:col>
      <xdr:colOff>50800</xdr:colOff>
      <xdr:row>98</xdr:row>
      <xdr:rowOff>122817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02855"/>
          <a:ext cx="889000" cy="2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145246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94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168617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77454</xdr:rowOff>
    </xdr:from>
    <xdr:to>
      <xdr:col>55</xdr:col>
      <xdr:colOff>50800</xdr:colOff>
      <xdr:row>99</xdr:row>
      <xdr:rowOff>7604</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7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28297</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70616</xdr:rowOff>
    </xdr:from>
    <xdr:to>
      <xdr:col>50</xdr:col>
      <xdr:colOff>165100</xdr:colOff>
      <xdr:row>99</xdr:row>
      <xdr:rowOff>766</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163343</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79287</xdr:rowOff>
    </xdr:from>
    <xdr:to>
      <xdr:col>46</xdr:col>
      <xdr:colOff>38100</xdr:colOff>
      <xdr:row>99</xdr:row>
      <xdr:rowOff>9437</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8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564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7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49955</xdr:rowOff>
    </xdr:from>
    <xdr:to>
      <xdr:col>41</xdr:col>
      <xdr:colOff>101600</xdr:colOff>
      <xdr:row>98</xdr:row>
      <xdr:rowOff>151555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168082</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61795" y="1662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72017</xdr:rowOff>
    </xdr:from>
    <xdr:to>
      <xdr:col>36</xdr:col>
      <xdr:colOff>165100</xdr:colOff>
      <xdr:row>99</xdr:row>
      <xdr:rowOff>2167</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4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164744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6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161227</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676327"/>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161227</xdr:rowOff>
    </xdr:from>
    <xdr:to>
      <xdr:col>71</xdr:col>
      <xdr:colOff>177800</xdr:colOff>
      <xdr:row>39</xdr:row>
      <xdr:rowOff>4307</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676327"/>
          <a:ext cx="889000" cy="1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162488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110427</xdr:rowOff>
    </xdr:from>
    <xdr:to>
      <xdr:col>72</xdr:col>
      <xdr:colOff>38100</xdr:colOff>
      <xdr:row>39</xdr:row>
      <xdr:rowOff>40577</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2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31704</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7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124957</xdr:rowOff>
    </xdr:from>
    <xdr:to>
      <xdr:col>67</xdr:col>
      <xdr:colOff>101600</xdr:colOff>
      <xdr:row>39</xdr:row>
      <xdr:rowOff>55107</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4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46234</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73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86872</xdr:rowOff>
    </xdr:from>
    <xdr:to>
      <xdr:col>85</xdr:col>
      <xdr:colOff>127000</xdr:colOff>
      <xdr:row>78</xdr:row>
      <xdr:rowOff>89799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459972"/>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89799</xdr:rowOff>
    </xdr:from>
    <xdr:to>
      <xdr:col>81</xdr:col>
      <xdr:colOff>50800</xdr:colOff>
      <xdr:row>78</xdr:row>
      <xdr:rowOff>98578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4592300" y="13462899"/>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98578</xdr:rowOff>
    </xdr:from>
    <xdr:to>
      <xdr:col>76</xdr:col>
      <xdr:colOff>114300</xdr:colOff>
      <xdr:row>78</xdr:row>
      <xdr:rowOff>116656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47167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116656</xdr:rowOff>
    </xdr:from>
    <xdr:to>
      <xdr:col>71</xdr:col>
      <xdr:colOff>177800</xdr:colOff>
      <xdr:row>78</xdr:row>
      <xdr:rowOff>143249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8975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64476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36072</xdr:rowOff>
    </xdr:from>
    <xdr:to>
      <xdr:col>85</xdr:col>
      <xdr:colOff>177800</xdr:colOff>
      <xdr:row>78</xdr:row>
      <xdr:rowOff>137672</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0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14499</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8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38999</xdr:rowOff>
    </xdr:from>
    <xdr:to>
      <xdr:col>81</xdr:col>
      <xdr:colOff>101600</xdr:colOff>
      <xdr:row>78</xdr:row>
      <xdr:rowOff>140599</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1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131726</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0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47778</xdr:rowOff>
    </xdr:from>
    <xdr:to>
      <xdr:col>76</xdr:col>
      <xdr:colOff>165100</xdr:colOff>
      <xdr:row>78</xdr:row>
      <xdr:rowOff>149378</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2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140505</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13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65856</xdr:rowOff>
    </xdr:from>
    <xdr:to>
      <xdr:col>72</xdr:col>
      <xdr:colOff>38100</xdr:colOff>
      <xdr:row>78</xdr:row>
      <xdr:rowOff>167456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3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158583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3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92449</xdr:rowOff>
    </xdr:from>
    <xdr:to>
      <xdr:col>67</xdr:col>
      <xdr:colOff>101600</xdr:colOff>
      <xdr:row>79</xdr:row>
      <xdr:rowOff>22599</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6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13726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5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132223</xdr:rowOff>
    </xdr:from>
    <xdr:to>
      <xdr:col>85</xdr:col>
      <xdr:colOff>127000</xdr:colOff>
      <xdr:row>99</xdr:row>
      <xdr:rowOff>2975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934323"/>
          <a:ext cx="838200" cy="4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132223</xdr:rowOff>
    </xdr:from>
    <xdr:to>
      <xdr:col>81</xdr:col>
      <xdr:colOff>50800</xdr:colOff>
      <xdr:row>98</xdr:row>
      <xdr:rowOff>168546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4592300" y="16934323"/>
          <a:ext cx="889000" cy="36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168546</xdr:rowOff>
    </xdr:from>
    <xdr:to>
      <xdr:col>76</xdr:col>
      <xdr:colOff>114300</xdr:colOff>
      <xdr:row>99</xdr:row>
      <xdr:rowOff>23464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70646"/>
          <a:ext cx="889000" cy="2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23464</xdr:rowOff>
    </xdr:from>
    <xdr:to>
      <xdr:col>71</xdr:col>
      <xdr:colOff>177800</xdr:colOff>
      <xdr:row>99</xdr:row>
      <xdr:rowOff>34951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997014"/>
          <a:ext cx="889000" cy="1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123625</xdr:rowOff>
    </xdr:from>
    <xdr:to>
      <xdr:col>85</xdr:col>
      <xdr:colOff>177800</xdr:colOff>
      <xdr:row>99</xdr:row>
      <xdr:rowOff>53775</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38552</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81423</xdr:rowOff>
    </xdr:from>
    <xdr:to>
      <xdr:col>81</xdr:col>
      <xdr:colOff>101600</xdr:colOff>
      <xdr:row>99</xdr:row>
      <xdr:rowOff>11573</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88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2700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97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117746</xdr:rowOff>
    </xdr:from>
    <xdr:to>
      <xdr:col>76</xdr:col>
      <xdr:colOff>165100</xdr:colOff>
      <xdr:row>99</xdr:row>
      <xdr:rowOff>47896</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1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39023</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1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144114</xdr:rowOff>
    </xdr:from>
    <xdr:to>
      <xdr:col>72</xdr:col>
      <xdr:colOff>38100</xdr:colOff>
      <xdr:row>99</xdr:row>
      <xdr:rowOff>74264</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4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65391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703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155601</xdr:rowOff>
    </xdr:from>
    <xdr:to>
      <xdr:col>67</xdr:col>
      <xdr:colOff>101600</xdr:colOff>
      <xdr:row>99</xdr:row>
      <xdr:rowOff>85751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57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76878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138429</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2529"/>
          <a:ext cx="889000" cy="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87629</xdr:rowOff>
    </xdr:from>
    <xdr:to>
      <xdr:col>98</xdr:col>
      <xdr:colOff>38100</xdr:colOff>
      <xdr:row>59</xdr:row>
      <xdr:rowOff>17779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1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8906</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7017" y="10124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107271</xdr:rowOff>
    </xdr:from>
    <xdr:to>
      <xdr:col>116</xdr:col>
      <xdr:colOff>63500</xdr:colOff>
      <xdr:row>77</xdr:row>
      <xdr:rowOff>131817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308921"/>
          <a:ext cx="838200" cy="2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107271</xdr:rowOff>
    </xdr:from>
    <xdr:to>
      <xdr:col>111</xdr:col>
      <xdr:colOff>177800</xdr:colOff>
      <xdr:row>77</xdr:row>
      <xdr:rowOff>114384</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308921"/>
          <a:ext cx="889000" cy="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113728</xdr:rowOff>
    </xdr:from>
    <xdr:to>
      <xdr:col>107</xdr:col>
      <xdr:colOff>50800</xdr:colOff>
      <xdr:row>77</xdr:row>
      <xdr:rowOff>114384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315378"/>
          <a:ext cx="889000" cy="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89895</xdr:rowOff>
    </xdr:from>
    <xdr:to>
      <xdr:col>102</xdr:col>
      <xdr:colOff>114300</xdr:colOff>
      <xdr:row>77</xdr:row>
      <xdr:rowOff>113728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656300" y="13291545"/>
          <a:ext cx="889000" cy="2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150889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132676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334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81017</xdr:rowOff>
    </xdr:from>
    <xdr:to>
      <xdr:col>116</xdr:col>
      <xdr:colOff>114300</xdr:colOff>
      <xdr:row>78</xdr:row>
      <xdr:rowOff>11167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28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59444</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6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56471</xdr:rowOff>
    </xdr:from>
    <xdr:to>
      <xdr:col>112</xdr:col>
      <xdr:colOff>38100</xdr:colOff>
      <xdr:row>77</xdr:row>
      <xdr:rowOff>158071</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25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149198</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23795" y="13350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63584</xdr:rowOff>
    </xdr:from>
    <xdr:to>
      <xdr:col>107</xdr:col>
      <xdr:colOff>101600</xdr:colOff>
      <xdr:row>77</xdr:row>
      <xdr:rowOff>165184</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26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156311</xdr:rowOff>
    </xdr:from>
    <xdr:ext cx="59901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34795" y="13357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62928</xdr:rowOff>
    </xdr:from>
    <xdr:to>
      <xdr:col>102</xdr:col>
      <xdr:colOff>165100</xdr:colOff>
      <xdr:row>77</xdr:row>
      <xdr:rowOff>164528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26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155655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45795" y="1335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39095</xdr:rowOff>
    </xdr:from>
    <xdr:to>
      <xdr:col>98</xdr:col>
      <xdr:colOff>38100</xdr:colOff>
      <xdr:row>77</xdr:row>
      <xdr:rowOff>140695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24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157222</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56795" y="1301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歳出決算総額は、住民一人当たり</a:t>
          </a:r>
          <a:r>
            <a:rPr kumimoji="1" lang="en-US" altLang="ja-JP" sz="1100">
              <a:solidFill>
                <a:sysClr val="windowText" lastClr="000000"/>
              </a:solidFill>
              <a:effectLst/>
              <a:latin typeface="+mn-lt"/>
              <a:ea typeface="+mn-ea"/>
              <a:cs typeface="+mn-cs"/>
            </a:rPr>
            <a:t>900,356</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25,563</a:t>
          </a:r>
          <a:r>
            <a:rPr kumimoji="1" lang="ja-JP" altLang="ja-JP" sz="1100">
              <a:solidFill>
                <a:sysClr val="windowText" lastClr="000000"/>
              </a:solidFill>
              <a:effectLst/>
              <a:latin typeface="+mn-lt"/>
              <a:ea typeface="+mn-ea"/>
              <a:cs typeface="+mn-cs"/>
            </a:rPr>
            <a:t>円の減少、特に普通建設事業費は</a:t>
          </a:r>
          <a:r>
            <a:rPr kumimoji="1" lang="en-US" altLang="ja-JP" sz="1100">
              <a:solidFill>
                <a:sysClr val="windowText" lastClr="000000"/>
              </a:solidFill>
              <a:effectLst/>
              <a:latin typeface="+mn-lt"/>
              <a:ea typeface="+mn-ea"/>
              <a:cs typeface="+mn-cs"/>
            </a:rPr>
            <a:t>33,928</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減少となった。類似団体平均との比較では全体が低い金額となっている。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人件費は、住民一人当たり</a:t>
          </a:r>
          <a:r>
            <a:rPr kumimoji="1" lang="en-US" altLang="ja-JP" sz="1100">
              <a:solidFill>
                <a:sysClr val="windowText" lastClr="000000"/>
              </a:solidFill>
              <a:effectLst/>
              <a:latin typeface="+mn-lt"/>
              <a:ea typeface="+mn-ea"/>
              <a:cs typeface="+mn-cs"/>
            </a:rPr>
            <a:t>201,191</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14,623</a:t>
          </a:r>
          <a:r>
            <a:rPr kumimoji="1" lang="ja-JP" altLang="ja-JP" sz="1100">
              <a:solidFill>
                <a:sysClr val="windowText" lastClr="000000"/>
              </a:solidFill>
              <a:effectLst/>
              <a:latin typeface="+mn-lt"/>
              <a:ea typeface="+mn-ea"/>
              <a:cs typeface="+mn-cs"/>
            </a:rPr>
            <a:t>円の増加となったが、類似団体平均との比較では</a:t>
          </a:r>
          <a:r>
            <a:rPr kumimoji="1" lang="en-US" altLang="ja-JP" sz="1100">
              <a:solidFill>
                <a:sysClr val="windowText" lastClr="000000"/>
              </a:solidFill>
              <a:effectLst/>
              <a:latin typeface="+mn-lt"/>
              <a:ea typeface="+mn-ea"/>
              <a:cs typeface="+mn-cs"/>
            </a:rPr>
            <a:t>72,542</a:t>
          </a:r>
          <a:r>
            <a:rPr kumimoji="1" lang="ja-JP" altLang="ja-JP" sz="1100">
              <a:solidFill>
                <a:sysClr val="windowText" lastClr="000000"/>
              </a:solidFill>
              <a:effectLst/>
              <a:latin typeface="+mn-lt"/>
              <a:ea typeface="+mn-ea"/>
              <a:cs typeface="+mn-cs"/>
            </a:rPr>
            <a:t>円下回っている。主に認定こども園化などにより、一般職員の増員となったためであり、今後は課の統廃合等の職員数の上昇抑制に取り組む必要がある。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補助費等は、住民一人当たり</a:t>
          </a:r>
          <a:r>
            <a:rPr kumimoji="1" lang="en-US" altLang="ja-JP" sz="1100">
              <a:solidFill>
                <a:sysClr val="windowText" lastClr="000000"/>
              </a:solidFill>
              <a:effectLst/>
              <a:latin typeface="+mn-lt"/>
              <a:ea typeface="+mn-ea"/>
              <a:cs typeface="+mn-cs"/>
            </a:rPr>
            <a:t>143,329</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3,253</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となった。類似団体平均との比較では</a:t>
          </a:r>
          <a:r>
            <a:rPr kumimoji="1" lang="en-US" altLang="ja-JP" sz="1100">
              <a:solidFill>
                <a:sysClr val="windowText" lastClr="000000"/>
              </a:solidFill>
              <a:effectLst/>
              <a:latin typeface="+mn-lt"/>
              <a:ea typeface="+mn-ea"/>
              <a:cs typeface="+mn-cs"/>
            </a:rPr>
            <a:t>98,801</a:t>
          </a:r>
          <a:r>
            <a:rPr kumimoji="1" lang="ja-JP" altLang="ja-JP" sz="1100">
              <a:solidFill>
                <a:sysClr val="windowText" lastClr="000000"/>
              </a:solidFill>
              <a:effectLst/>
              <a:latin typeface="+mn-lt"/>
              <a:ea typeface="+mn-ea"/>
              <a:cs typeface="+mn-cs"/>
            </a:rPr>
            <a:t>円下回っている。前年度から感染症対策事業（物価高騰等対策応援事業）の</a:t>
          </a:r>
          <a:r>
            <a:rPr kumimoji="1" lang="ja-JP" altLang="en-US" sz="1100">
              <a:solidFill>
                <a:sysClr val="windowText" lastClr="000000"/>
              </a:solidFill>
              <a:effectLst/>
              <a:latin typeface="+mn-lt"/>
              <a:ea typeface="+mn-ea"/>
              <a:cs typeface="+mn-cs"/>
            </a:rPr>
            <a:t>給付金</a:t>
          </a:r>
          <a:r>
            <a:rPr kumimoji="1" lang="ja-JP" altLang="ja-JP" sz="1100">
              <a:solidFill>
                <a:sysClr val="windowText" lastClr="000000"/>
              </a:solidFill>
              <a:effectLst/>
              <a:latin typeface="+mn-lt"/>
              <a:ea typeface="+mn-ea"/>
              <a:cs typeface="+mn-cs"/>
            </a:rPr>
            <a:t>で大幅に減額となったためである。　</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普通建設事業費は、住民一人当たり</a:t>
          </a:r>
          <a:r>
            <a:rPr kumimoji="1" lang="en-US" altLang="ja-JP" sz="1100">
              <a:solidFill>
                <a:sysClr val="windowText" lastClr="000000"/>
              </a:solidFill>
              <a:effectLst/>
              <a:latin typeface="+mn-lt"/>
              <a:ea typeface="+mn-ea"/>
              <a:cs typeface="+mn-cs"/>
            </a:rPr>
            <a:t>92,238</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33,928</a:t>
          </a:r>
          <a:r>
            <a:rPr kumimoji="1" lang="ja-JP" altLang="ja-JP" sz="1100">
              <a:solidFill>
                <a:sysClr val="windowText" lastClr="000000"/>
              </a:solidFill>
              <a:effectLst/>
              <a:latin typeface="+mn-lt"/>
              <a:ea typeface="+mn-ea"/>
              <a:cs typeface="+mn-cs"/>
            </a:rPr>
            <a:t>円の減少となり、類似団体平均との比較でも</a:t>
          </a:r>
          <a:r>
            <a:rPr kumimoji="1" lang="en-US" altLang="ja-JP" sz="1100">
              <a:solidFill>
                <a:sysClr val="windowText" lastClr="000000"/>
              </a:solidFill>
              <a:effectLst/>
              <a:latin typeface="+mn-lt"/>
              <a:ea typeface="+mn-ea"/>
              <a:cs typeface="+mn-cs"/>
            </a:rPr>
            <a:t>216,417</a:t>
          </a:r>
          <a:r>
            <a:rPr kumimoji="1" lang="ja-JP" altLang="ja-JP" sz="1100">
              <a:solidFill>
                <a:sysClr val="windowText" lastClr="000000"/>
              </a:solidFill>
              <a:effectLst/>
              <a:latin typeface="+mn-lt"/>
              <a:ea typeface="+mn-ea"/>
              <a:cs typeface="+mn-cs"/>
            </a:rPr>
            <a:t>円下回っている。</a:t>
          </a:r>
          <a:r>
            <a:rPr kumimoji="1" lang="ja-JP" altLang="en-US" sz="1100">
              <a:solidFill>
                <a:sysClr val="windowText" lastClr="000000"/>
              </a:solidFill>
              <a:effectLst/>
              <a:latin typeface="+mn-lt"/>
              <a:ea typeface="+mn-ea"/>
              <a:cs typeface="+mn-cs"/>
            </a:rPr>
            <a:t>橋りょう長寿命化の大規模な橋りょう修繕完了や給食センター改修事業完了</a:t>
          </a:r>
          <a:r>
            <a:rPr kumimoji="1" lang="ja-JP" altLang="ja-JP" sz="1100">
              <a:solidFill>
                <a:sysClr val="windowText" lastClr="000000"/>
              </a:solidFill>
              <a:effectLst/>
              <a:latin typeface="+mn-lt"/>
              <a:ea typeface="+mn-ea"/>
              <a:cs typeface="+mn-cs"/>
            </a:rPr>
            <a:t>により大幅に減額となっている。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公債費は、住民</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人当たり</a:t>
          </a:r>
          <a:r>
            <a:rPr kumimoji="1" lang="en-US" altLang="ja-JP" sz="1100">
              <a:solidFill>
                <a:sysClr val="windowText" lastClr="000000"/>
              </a:solidFill>
              <a:effectLst/>
              <a:latin typeface="+mn-lt"/>
              <a:ea typeface="+mn-ea"/>
              <a:cs typeface="+mn-cs"/>
            </a:rPr>
            <a:t>67,731</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1,536</a:t>
          </a:r>
          <a:r>
            <a:rPr kumimoji="1" lang="ja-JP" altLang="ja-JP" sz="1100">
              <a:solidFill>
                <a:sysClr val="windowText" lastClr="000000"/>
              </a:solidFill>
              <a:effectLst/>
              <a:latin typeface="+mn-lt"/>
              <a:ea typeface="+mn-ea"/>
              <a:cs typeface="+mn-cs"/>
            </a:rPr>
            <a:t>円の増加となったが、類似団体平均との比較では</a:t>
          </a:r>
          <a:r>
            <a:rPr kumimoji="1" lang="en-US" altLang="ja-JP" sz="1100">
              <a:solidFill>
                <a:sysClr val="windowText" lastClr="000000"/>
              </a:solidFill>
              <a:effectLst/>
              <a:latin typeface="+mn-lt"/>
              <a:ea typeface="+mn-ea"/>
              <a:cs typeface="+mn-cs"/>
            </a:rPr>
            <a:t>113,402</a:t>
          </a:r>
          <a:r>
            <a:rPr kumimoji="1" lang="ja-JP" altLang="ja-JP" sz="1100">
              <a:solidFill>
                <a:sysClr val="windowText" lastClr="000000"/>
              </a:solidFill>
              <a:effectLst/>
              <a:latin typeface="+mn-lt"/>
              <a:ea typeface="+mn-ea"/>
              <a:cs typeface="+mn-cs"/>
            </a:rPr>
            <a:t>円下回っている。近年の大型投資事業</a:t>
          </a:r>
          <a:r>
            <a:rPr kumimoji="1" lang="ja-JP" altLang="en-US" sz="1100">
              <a:solidFill>
                <a:sysClr val="windowText" lastClr="000000"/>
              </a:solidFill>
              <a:effectLst/>
              <a:latin typeface="+mn-lt"/>
              <a:ea typeface="+mn-ea"/>
              <a:cs typeface="+mn-cs"/>
            </a:rPr>
            <a:t>や過疎債</a:t>
          </a:r>
          <a:r>
            <a:rPr kumimoji="1" lang="ja-JP" altLang="ja-JP" sz="1100">
              <a:solidFill>
                <a:sysClr val="windowText" lastClr="000000"/>
              </a:solidFill>
              <a:effectLst/>
              <a:latin typeface="+mn-lt"/>
              <a:ea typeface="+mn-ea"/>
              <a:cs typeface="+mn-cs"/>
            </a:rPr>
            <a:t>に係る起債の元金償還が本格化し</a:t>
          </a:r>
          <a:r>
            <a:rPr kumimoji="1" lang="ja-JP" altLang="en-US" sz="1100">
              <a:solidFill>
                <a:sysClr val="windowText" lastClr="000000"/>
              </a:solidFill>
              <a:effectLst/>
              <a:latin typeface="+mn-lt"/>
              <a:ea typeface="+mn-ea"/>
              <a:cs typeface="+mn-cs"/>
            </a:rPr>
            <a:t>てくる</a:t>
          </a:r>
          <a:r>
            <a:rPr kumimoji="1" lang="ja-JP" altLang="ja-JP" sz="1100">
              <a:solidFill>
                <a:sysClr val="windowText" lastClr="000000"/>
              </a:solidFill>
              <a:effectLst/>
              <a:latin typeface="+mn-lt"/>
              <a:ea typeface="+mn-ea"/>
              <a:cs typeface="+mn-cs"/>
            </a:rPr>
            <a:t>ことから今後数年間は高止まりすることが見込まれる。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積立金は、住民一人当たり</a:t>
          </a:r>
          <a:r>
            <a:rPr kumimoji="1" lang="en-US" altLang="ja-JP" sz="1100">
              <a:solidFill>
                <a:sysClr val="windowText" lastClr="000000"/>
              </a:solidFill>
              <a:effectLst/>
              <a:latin typeface="+mn-lt"/>
              <a:ea typeface="+mn-ea"/>
              <a:cs typeface="+mn-cs"/>
            </a:rPr>
            <a:t>32,658</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33,229</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となったが、類似団体平均との比較では</a:t>
          </a:r>
          <a:r>
            <a:rPr kumimoji="1" lang="en-US" altLang="ja-JP" sz="1100">
              <a:solidFill>
                <a:sysClr val="windowText" lastClr="000000"/>
              </a:solidFill>
              <a:effectLst/>
              <a:latin typeface="+mn-lt"/>
              <a:ea typeface="+mn-ea"/>
              <a:cs typeface="+mn-cs"/>
            </a:rPr>
            <a:t>76,357</a:t>
          </a:r>
          <a:r>
            <a:rPr kumimoji="1" lang="ja-JP" altLang="ja-JP" sz="1100">
              <a:solidFill>
                <a:sysClr val="windowText" lastClr="000000"/>
              </a:solidFill>
              <a:effectLst/>
              <a:latin typeface="+mn-lt"/>
              <a:ea typeface="+mn-ea"/>
              <a:cs typeface="+mn-cs"/>
            </a:rPr>
            <a:t>円下回っている。次年度以降も庁舎を含めた公共施設等の改修等のため基金への積立てを行う予定である。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群馬県高山村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3,268
3,231
64.18
3,142,489
2,942,365
160,103
2,075,076
1,684,670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17056</xdr:rowOff>
    </xdr:from>
    <xdr:to>
      <xdr:col>24</xdr:col>
      <xdr:colOff>63500</xdr:colOff>
      <xdr:row>38</xdr:row>
      <xdr:rowOff>20968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2156"/>
          <a:ext cx="838200" cy="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20968</xdr:rowOff>
    </xdr:from>
    <xdr:to>
      <xdr:col>19</xdr:col>
      <xdr:colOff>177800</xdr:colOff>
      <xdr:row>38</xdr:row>
      <xdr:rowOff>27407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36068"/>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27407</xdr:rowOff>
    </xdr:from>
    <xdr:to>
      <xdr:col>15</xdr:col>
      <xdr:colOff>50800</xdr:colOff>
      <xdr:row>38</xdr:row>
      <xdr:rowOff>39612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42507"/>
          <a:ext cx="889000" cy="1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39612</xdr:rowOff>
    </xdr:from>
    <xdr:to>
      <xdr:col>10</xdr:col>
      <xdr:colOff>114300</xdr:colOff>
      <xdr:row>38</xdr:row>
      <xdr:rowOff>54305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554712"/>
          <a:ext cx="889000" cy="1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74833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67505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137706</xdr:rowOff>
    </xdr:from>
    <xdr:to>
      <xdr:col>24</xdr:col>
      <xdr:colOff>114300</xdr:colOff>
      <xdr:row>38</xdr:row>
      <xdr:rowOff>67856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52633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141618</xdr:rowOff>
    </xdr:from>
    <xdr:to>
      <xdr:col>20</xdr:col>
      <xdr:colOff>38100</xdr:colOff>
      <xdr:row>38</xdr:row>
      <xdr:rowOff>71768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8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62895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7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148056</xdr:rowOff>
    </xdr:from>
    <xdr:to>
      <xdr:col>15</xdr:col>
      <xdr:colOff>101600</xdr:colOff>
      <xdr:row>38</xdr:row>
      <xdr:rowOff>78206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9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69334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84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160262</xdr:rowOff>
    </xdr:from>
    <xdr:to>
      <xdr:col>10</xdr:col>
      <xdr:colOff>165100</xdr:colOff>
      <xdr:row>38</xdr:row>
      <xdr:rowOff>90412</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0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81539</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3505</xdr:rowOff>
    </xdr:from>
    <xdr:to>
      <xdr:col>6</xdr:col>
      <xdr:colOff>38100</xdr:colOff>
      <xdr:row>38</xdr:row>
      <xdr:rowOff>105105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96232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1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90784</xdr:rowOff>
    </xdr:from>
    <xdr:to>
      <xdr:col>24</xdr:col>
      <xdr:colOff>63500</xdr:colOff>
      <xdr:row>58</xdr:row>
      <xdr:rowOff>99244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10034884"/>
          <a:ext cx="838200" cy="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86894</xdr:rowOff>
    </xdr:from>
    <xdr:to>
      <xdr:col>19</xdr:col>
      <xdr:colOff>177800</xdr:colOff>
      <xdr:row>58</xdr:row>
      <xdr:rowOff>90784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30994"/>
          <a:ext cx="889000" cy="3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72107</xdr:rowOff>
    </xdr:from>
    <xdr:to>
      <xdr:col>15</xdr:col>
      <xdr:colOff>50800</xdr:colOff>
      <xdr:row>58</xdr:row>
      <xdr:rowOff>86894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16207"/>
          <a:ext cx="889000" cy="1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72107</xdr:rowOff>
    </xdr:from>
    <xdr:to>
      <xdr:col>10</xdr:col>
      <xdr:colOff>114300</xdr:colOff>
      <xdr:row>58</xdr:row>
      <xdr:rowOff>110542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16207"/>
          <a:ext cx="889000" cy="38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110224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1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151413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48444</xdr:rowOff>
    </xdr:from>
    <xdr:to>
      <xdr:col>24</xdr:col>
      <xdr:colOff>114300</xdr:colOff>
      <xdr:row>58</xdr:row>
      <xdr:rowOff>150044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39984</xdr:rowOff>
    </xdr:from>
    <xdr:to>
      <xdr:col>20</xdr:col>
      <xdr:colOff>38100</xdr:colOff>
      <xdr:row>58</xdr:row>
      <xdr:rowOff>141584</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8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132711</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7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36094</xdr:rowOff>
    </xdr:from>
    <xdr:to>
      <xdr:col>15</xdr:col>
      <xdr:colOff>101600</xdr:colOff>
      <xdr:row>58</xdr:row>
      <xdr:rowOff>137694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128821</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7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21307</xdr:rowOff>
    </xdr:from>
    <xdr:to>
      <xdr:col>10</xdr:col>
      <xdr:colOff>165100</xdr:colOff>
      <xdr:row>58</xdr:row>
      <xdr:rowOff>122907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6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114034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58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59742</xdr:rowOff>
    </xdr:from>
    <xdr:to>
      <xdr:col>6</xdr:col>
      <xdr:colOff>38100</xdr:colOff>
      <xdr:row>58</xdr:row>
      <xdr:rowOff>161342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152469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96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152940</xdr:rowOff>
    </xdr:from>
    <xdr:to>
      <xdr:col>24</xdr:col>
      <xdr:colOff>63500</xdr:colOff>
      <xdr:row>77</xdr:row>
      <xdr:rowOff>154539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54590"/>
          <a:ext cx="838200" cy="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68818</xdr:rowOff>
    </xdr:from>
    <xdr:to>
      <xdr:col>19</xdr:col>
      <xdr:colOff>177800</xdr:colOff>
      <xdr:row>77</xdr:row>
      <xdr:rowOff>154539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70468"/>
          <a:ext cx="889000" cy="8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163086</xdr:rowOff>
    </xdr:from>
    <xdr:to>
      <xdr:col>15</xdr:col>
      <xdr:colOff>50800</xdr:colOff>
      <xdr:row>77</xdr:row>
      <xdr:rowOff>68818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193286"/>
          <a:ext cx="889000" cy="7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163086</xdr:rowOff>
    </xdr:from>
    <xdr:to>
      <xdr:col>10</xdr:col>
      <xdr:colOff>114300</xdr:colOff>
      <xdr:row>78</xdr:row>
      <xdr:rowOff>62761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93286"/>
          <a:ext cx="889000" cy="24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79315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280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166425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102140</xdr:rowOff>
    </xdr:from>
    <xdr:to>
      <xdr:col>24</xdr:col>
      <xdr:colOff>114300</xdr:colOff>
      <xdr:row>78</xdr:row>
      <xdr:rowOff>32290</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17067</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103739</xdr:rowOff>
    </xdr:from>
    <xdr:to>
      <xdr:col>20</xdr:col>
      <xdr:colOff>38100</xdr:colOff>
      <xdr:row>78</xdr:row>
      <xdr:rowOff>33889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05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25016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9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18018</xdr:rowOff>
    </xdr:from>
    <xdr:to>
      <xdr:col>15</xdr:col>
      <xdr:colOff>101600</xdr:colOff>
      <xdr:row>77</xdr:row>
      <xdr:rowOff>119618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19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110745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1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112286</xdr:rowOff>
    </xdr:from>
    <xdr:to>
      <xdr:col>10</xdr:col>
      <xdr:colOff>165100</xdr:colOff>
      <xdr:row>77</xdr:row>
      <xdr:rowOff>42436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1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58962</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917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11961</xdr:rowOff>
    </xdr:from>
    <xdr:to>
      <xdr:col>6</xdr:col>
      <xdr:colOff>38100</xdr:colOff>
      <xdr:row>78</xdr:row>
      <xdr:rowOff>113561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104688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7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153716</xdr:rowOff>
    </xdr:from>
    <xdr:to>
      <xdr:col>24</xdr:col>
      <xdr:colOff>63500</xdr:colOff>
      <xdr:row>97</xdr:row>
      <xdr:rowOff>169825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84366"/>
          <a:ext cx="838200" cy="1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169825</xdr:rowOff>
    </xdr:from>
    <xdr:to>
      <xdr:col>19</xdr:col>
      <xdr:colOff>177800</xdr:colOff>
      <xdr:row>98</xdr:row>
      <xdr:rowOff>1315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800475"/>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136792</xdr:rowOff>
    </xdr:from>
    <xdr:to>
      <xdr:col>15</xdr:col>
      <xdr:colOff>50800</xdr:colOff>
      <xdr:row>98</xdr:row>
      <xdr:rowOff>1315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019300" y="16767442"/>
          <a:ext cx="889000" cy="3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136792</xdr:rowOff>
    </xdr:from>
    <xdr:to>
      <xdr:col>10</xdr:col>
      <xdr:colOff>114300</xdr:colOff>
      <xdr:row>97</xdr:row>
      <xdr:rowOff>153530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767442"/>
          <a:ext cx="889000" cy="16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134266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42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102916</xdr:rowOff>
    </xdr:from>
    <xdr:to>
      <xdr:col>24</xdr:col>
      <xdr:colOff>114300</xdr:colOff>
      <xdr:row>98</xdr:row>
      <xdr:rowOff>33066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3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17843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119025</xdr:rowOff>
    </xdr:from>
    <xdr:to>
      <xdr:col>20</xdr:col>
      <xdr:colOff>38100</xdr:colOff>
      <xdr:row>98</xdr:row>
      <xdr:rowOff>49175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4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40302</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4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121965</xdr:rowOff>
    </xdr:from>
    <xdr:to>
      <xdr:col>15</xdr:col>
      <xdr:colOff>101600</xdr:colOff>
      <xdr:row>98</xdr:row>
      <xdr:rowOff>52115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5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43242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4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85992</xdr:rowOff>
    </xdr:from>
    <xdr:to>
      <xdr:col>10</xdr:col>
      <xdr:colOff>165100</xdr:colOff>
      <xdr:row>98</xdr:row>
      <xdr:rowOff>16142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7269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0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102730</xdr:rowOff>
    </xdr:from>
    <xdr:to>
      <xdr:col>6</xdr:col>
      <xdr:colOff>38100</xdr:colOff>
      <xdr:row>98</xdr:row>
      <xdr:rowOff>32880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24007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39154</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25704"/>
          <a:ext cx="889000" cy="5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87831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91794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159804</xdr:rowOff>
    </xdr:from>
    <xdr:to>
      <xdr:col>36</xdr:col>
      <xdr:colOff>165100</xdr:colOff>
      <xdr:row>39</xdr:row>
      <xdr:rowOff>89954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81081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767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133817</xdr:rowOff>
    </xdr:from>
    <xdr:to>
      <xdr:col>55</xdr:col>
      <xdr:colOff>0</xdr:colOff>
      <xdr:row>58</xdr:row>
      <xdr:rowOff>141116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077917"/>
          <a:ext cx="8382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76185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10020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140250</xdr:rowOff>
    </xdr:from>
    <xdr:to>
      <xdr:col>50</xdr:col>
      <xdr:colOff>114300</xdr:colOff>
      <xdr:row>58</xdr:row>
      <xdr:rowOff>141116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084350"/>
          <a:ext cx="889000" cy="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23144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10138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140250</xdr:rowOff>
    </xdr:from>
    <xdr:to>
      <xdr:col>45</xdr:col>
      <xdr:colOff>177800</xdr:colOff>
      <xdr:row>58</xdr:row>
      <xdr:rowOff>150124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084350"/>
          <a:ext cx="889000" cy="9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21004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1013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139280</xdr:rowOff>
    </xdr:from>
    <xdr:to>
      <xdr:col>41</xdr:col>
      <xdr:colOff>50800</xdr:colOff>
      <xdr:row>58</xdr:row>
      <xdr:rowOff>150124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083380"/>
          <a:ext cx="889000" cy="1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11004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1012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83017</xdr:rowOff>
    </xdr:from>
    <xdr:to>
      <xdr:col>55</xdr:col>
      <xdr:colOff>50800</xdr:colOff>
      <xdr:row>59</xdr:row>
      <xdr:rowOff>13167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105894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8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90316</xdr:rowOff>
    </xdr:from>
    <xdr:to>
      <xdr:col>50</xdr:col>
      <xdr:colOff>165100</xdr:colOff>
      <xdr:row>59</xdr:row>
      <xdr:rowOff>20466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0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36993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809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89450</xdr:rowOff>
    </xdr:from>
    <xdr:to>
      <xdr:col>46</xdr:col>
      <xdr:colOff>38100</xdr:colOff>
      <xdr:row>59</xdr:row>
      <xdr:rowOff>19600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36127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80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99324</xdr:rowOff>
    </xdr:from>
    <xdr:to>
      <xdr:col>41</xdr:col>
      <xdr:colOff>101600</xdr:colOff>
      <xdr:row>59</xdr:row>
      <xdr:rowOff>29474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0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20601</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13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88480</xdr:rowOff>
    </xdr:from>
    <xdr:to>
      <xdr:col>36</xdr:col>
      <xdr:colOff>165100</xdr:colOff>
      <xdr:row>59</xdr:row>
      <xdr:rowOff>18630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35157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807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100292</xdr:rowOff>
    </xdr:from>
    <xdr:to>
      <xdr:col>55</xdr:col>
      <xdr:colOff>0</xdr:colOff>
      <xdr:row>78</xdr:row>
      <xdr:rowOff>105228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473392"/>
          <a:ext cx="8382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153636</xdr:rowOff>
    </xdr:from>
    <xdr:to>
      <xdr:col>50</xdr:col>
      <xdr:colOff>114300</xdr:colOff>
      <xdr:row>78</xdr:row>
      <xdr:rowOff>100292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8750300" y="13355286"/>
          <a:ext cx="889000" cy="11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153636</xdr:rowOff>
    </xdr:from>
    <xdr:to>
      <xdr:col>45</xdr:col>
      <xdr:colOff>177800</xdr:colOff>
      <xdr:row>78</xdr:row>
      <xdr:rowOff>101605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355286"/>
          <a:ext cx="889000" cy="119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99382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47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79546</xdr:rowOff>
    </xdr:from>
    <xdr:to>
      <xdr:col>41</xdr:col>
      <xdr:colOff>50800</xdr:colOff>
      <xdr:row>78</xdr:row>
      <xdr:rowOff>101605</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52646"/>
          <a:ext cx="889000" cy="2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148494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140121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51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54428</xdr:rowOff>
    </xdr:from>
    <xdr:to>
      <xdr:col>55</xdr:col>
      <xdr:colOff>50800</xdr:colOff>
      <xdr:row>78</xdr:row>
      <xdr:rowOff>156028</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156981</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49492</xdr:rowOff>
    </xdr:from>
    <xdr:to>
      <xdr:col>50</xdr:col>
      <xdr:colOff>165100</xdr:colOff>
      <xdr:row>78</xdr:row>
      <xdr:rowOff>151092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142219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1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102836</xdr:rowOff>
    </xdr:from>
    <xdr:to>
      <xdr:col>46</xdr:col>
      <xdr:colOff>38100</xdr:colOff>
      <xdr:row>78</xdr:row>
      <xdr:rowOff>32986</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04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49513</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50795" y="1307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50805</xdr:rowOff>
    </xdr:from>
    <xdr:to>
      <xdr:col>41</xdr:col>
      <xdr:colOff>101600</xdr:colOff>
      <xdr:row>78</xdr:row>
      <xdr:rowOff>152405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2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143532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16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28746</xdr:rowOff>
    </xdr:from>
    <xdr:to>
      <xdr:col>36</xdr:col>
      <xdr:colOff>165100</xdr:colOff>
      <xdr:row>78</xdr:row>
      <xdr:rowOff>130346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0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146873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17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4535</xdr:rowOff>
    </xdr:from>
    <xdr:to>
      <xdr:col>55</xdr:col>
      <xdr:colOff>0</xdr:colOff>
      <xdr:row>99</xdr:row>
      <xdr:rowOff>13731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78085"/>
          <a:ext cx="838200" cy="9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4535</xdr:rowOff>
    </xdr:from>
    <xdr:to>
      <xdr:col>50</xdr:col>
      <xdr:colOff>114300</xdr:colOff>
      <xdr:row>99</xdr:row>
      <xdr:rowOff>19537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978085"/>
          <a:ext cx="889000" cy="1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9770</xdr:rowOff>
    </xdr:from>
    <xdr:to>
      <xdr:col>45</xdr:col>
      <xdr:colOff>177800</xdr:colOff>
      <xdr:row>99</xdr:row>
      <xdr:rowOff>19537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83320"/>
          <a:ext cx="889000" cy="9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9770</xdr:rowOff>
    </xdr:from>
    <xdr:to>
      <xdr:col>41</xdr:col>
      <xdr:colOff>50800</xdr:colOff>
      <xdr:row>99</xdr:row>
      <xdr:rowOff>14309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983320"/>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5148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3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19690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5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134381</xdr:rowOff>
    </xdr:from>
    <xdr:to>
      <xdr:col>55</xdr:col>
      <xdr:colOff>50800</xdr:colOff>
      <xdr:row>99</xdr:row>
      <xdr:rowOff>64531</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49308</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5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125185</xdr:rowOff>
    </xdr:from>
    <xdr:to>
      <xdr:col>50</xdr:col>
      <xdr:colOff>165100</xdr:colOff>
      <xdr:row>99</xdr:row>
      <xdr:rowOff>55335</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46462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2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140187</xdr:rowOff>
    </xdr:from>
    <xdr:to>
      <xdr:col>46</xdr:col>
      <xdr:colOff>38100</xdr:colOff>
      <xdr:row>99</xdr:row>
      <xdr:rowOff>70337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4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61464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3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130420</xdr:rowOff>
    </xdr:from>
    <xdr:to>
      <xdr:col>41</xdr:col>
      <xdr:colOff>101600</xdr:colOff>
      <xdr:row>99</xdr:row>
      <xdr:rowOff>60570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51697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2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134959</xdr:rowOff>
    </xdr:from>
    <xdr:to>
      <xdr:col>36</xdr:col>
      <xdr:colOff>165100</xdr:colOff>
      <xdr:row>99</xdr:row>
      <xdr:rowOff>65109</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3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56236</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2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118289</xdr:rowOff>
    </xdr:from>
    <xdr:to>
      <xdr:col>85</xdr:col>
      <xdr:colOff>127000</xdr:colOff>
      <xdr:row>37</xdr:row>
      <xdr:rowOff>134040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461939"/>
          <a:ext cx="8382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126862</xdr:rowOff>
    </xdr:from>
    <xdr:to>
      <xdr:col>81</xdr:col>
      <xdr:colOff>50800</xdr:colOff>
      <xdr:row>37</xdr:row>
      <xdr:rowOff>134040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4592300" y="6470512"/>
          <a:ext cx="889000" cy="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96326</xdr:rowOff>
    </xdr:from>
    <xdr:to>
      <xdr:col>76</xdr:col>
      <xdr:colOff>114300</xdr:colOff>
      <xdr:row>37</xdr:row>
      <xdr:rowOff>126862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439976"/>
          <a:ext cx="889000" cy="30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96326</xdr:rowOff>
    </xdr:from>
    <xdr:to>
      <xdr:col>71</xdr:col>
      <xdr:colOff>177800</xdr:colOff>
      <xdr:row>37</xdr:row>
      <xdr:rowOff>101890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439976"/>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60897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67489</xdr:rowOff>
    </xdr:from>
    <xdr:to>
      <xdr:col>85</xdr:col>
      <xdr:colOff>177800</xdr:colOff>
      <xdr:row>37</xdr:row>
      <xdr:rowOff>169089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41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45916</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38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83240</xdr:rowOff>
    </xdr:from>
    <xdr:to>
      <xdr:col>81</xdr:col>
      <xdr:colOff>101600</xdr:colOff>
      <xdr:row>38</xdr:row>
      <xdr:rowOff>13390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2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4517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1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76062</xdr:rowOff>
    </xdr:from>
    <xdr:to>
      <xdr:col>76</xdr:col>
      <xdr:colOff>165100</xdr:colOff>
      <xdr:row>38</xdr:row>
      <xdr:rowOff>6212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1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168789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1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45526</xdr:rowOff>
    </xdr:from>
    <xdr:to>
      <xdr:col>72</xdr:col>
      <xdr:colOff>38100</xdr:colOff>
      <xdr:row>37</xdr:row>
      <xdr:rowOff>147126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38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138252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48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51090</xdr:rowOff>
    </xdr:from>
    <xdr:to>
      <xdr:col>67</xdr:col>
      <xdr:colOff>101600</xdr:colOff>
      <xdr:row>37</xdr:row>
      <xdr:rowOff>152690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39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143817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4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111447</xdr:rowOff>
    </xdr:from>
    <xdr:to>
      <xdr:col>85</xdr:col>
      <xdr:colOff>127000</xdr:colOff>
      <xdr:row>58</xdr:row>
      <xdr:rowOff>118595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055547"/>
          <a:ext cx="838200" cy="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118595</xdr:rowOff>
    </xdr:from>
    <xdr:to>
      <xdr:col>81</xdr:col>
      <xdr:colOff>50800</xdr:colOff>
      <xdr:row>58</xdr:row>
      <xdr:rowOff>164158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62695"/>
          <a:ext cx="889000" cy="4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141739</xdr:rowOff>
    </xdr:from>
    <xdr:to>
      <xdr:col>76</xdr:col>
      <xdr:colOff>114300</xdr:colOff>
      <xdr:row>58</xdr:row>
      <xdr:rowOff>164158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085839"/>
          <a:ext cx="889000" cy="2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141739</xdr:rowOff>
    </xdr:from>
    <xdr:to>
      <xdr:col>71</xdr:col>
      <xdr:colOff>177800</xdr:colOff>
      <xdr:row>58</xdr:row>
      <xdr:rowOff>144509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085839"/>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26299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27515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60647</xdr:rowOff>
    </xdr:from>
    <xdr:to>
      <xdr:col>85</xdr:col>
      <xdr:colOff>177800</xdr:colOff>
      <xdr:row>58</xdr:row>
      <xdr:rowOff>162247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0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18391</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2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67795</xdr:rowOff>
    </xdr:from>
    <xdr:to>
      <xdr:col>81</xdr:col>
      <xdr:colOff>101600</xdr:colOff>
      <xdr:row>58</xdr:row>
      <xdr:rowOff>169395</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1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160522</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10104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113358</xdr:rowOff>
    </xdr:from>
    <xdr:to>
      <xdr:col>76</xdr:col>
      <xdr:colOff>165100</xdr:colOff>
      <xdr:row>59</xdr:row>
      <xdr:rowOff>43508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34635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5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90939</xdr:rowOff>
    </xdr:from>
    <xdr:to>
      <xdr:col>72</xdr:col>
      <xdr:colOff>38100</xdr:colOff>
      <xdr:row>59</xdr:row>
      <xdr:rowOff>21089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3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12216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2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93709</xdr:rowOff>
    </xdr:from>
    <xdr:to>
      <xdr:col>67</xdr:col>
      <xdr:colOff>101600</xdr:colOff>
      <xdr:row>59</xdr:row>
      <xdr:rowOff>23859</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3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14986</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3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161226</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34326"/>
          <a:ext cx="889000" cy="5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161226</xdr:rowOff>
    </xdr:from>
    <xdr:to>
      <xdr:col>71</xdr:col>
      <xdr:colOff>177800</xdr:colOff>
      <xdr:row>79</xdr:row>
      <xdr:rowOff>4308</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534326"/>
          <a:ext cx="889000" cy="1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162489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19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110426</xdr:rowOff>
    </xdr:from>
    <xdr:to>
      <xdr:col>72</xdr:col>
      <xdr:colOff>38100</xdr:colOff>
      <xdr:row>79</xdr:row>
      <xdr:rowOff>40576</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8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31703</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576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124958</xdr:rowOff>
    </xdr:from>
    <xdr:to>
      <xdr:col>67</xdr:col>
      <xdr:colOff>101600</xdr:colOff>
      <xdr:row>79</xdr:row>
      <xdr:rowOff>55108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49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46235</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47111" y="1359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86872</xdr:rowOff>
    </xdr:from>
    <xdr:to>
      <xdr:col>85</xdr:col>
      <xdr:colOff>127000</xdr:colOff>
      <xdr:row>98</xdr:row>
      <xdr:rowOff>89799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88972"/>
          <a:ext cx="8382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89799</xdr:rowOff>
    </xdr:from>
    <xdr:to>
      <xdr:col>81</xdr:col>
      <xdr:colOff>50800</xdr:colOff>
      <xdr:row>98</xdr:row>
      <xdr:rowOff>98578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891899"/>
          <a:ext cx="889000" cy="8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98578</xdr:rowOff>
    </xdr:from>
    <xdr:to>
      <xdr:col>76</xdr:col>
      <xdr:colOff>114300</xdr:colOff>
      <xdr:row>98</xdr:row>
      <xdr:rowOff>116656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900678"/>
          <a:ext cx="889000" cy="1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116656</xdr:rowOff>
    </xdr:from>
    <xdr:to>
      <xdr:col>71</xdr:col>
      <xdr:colOff>177800</xdr:colOff>
      <xdr:row>98</xdr:row>
      <xdr:rowOff>143249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918756"/>
          <a:ext cx="889000" cy="2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48739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64476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36072</xdr:rowOff>
    </xdr:from>
    <xdr:to>
      <xdr:col>85</xdr:col>
      <xdr:colOff>177800</xdr:colOff>
      <xdr:row>98</xdr:row>
      <xdr:rowOff>137672</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3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14499</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816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38999</xdr:rowOff>
    </xdr:from>
    <xdr:to>
      <xdr:col>81</xdr:col>
      <xdr:colOff>101600</xdr:colOff>
      <xdr:row>98</xdr:row>
      <xdr:rowOff>140599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131726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47778</xdr:rowOff>
    </xdr:from>
    <xdr:to>
      <xdr:col>76</xdr:col>
      <xdr:colOff>165100</xdr:colOff>
      <xdr:row>98</xdr:row>
      <xdr:rowOff>149378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4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140505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4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65856</xdr:rowOff>
    </xdr:from>
    <xdr:to>
      <xdr:col>72</xdr:col>
      <xdr:colOff>38100</xdr:colOff>
      <xdr:row>98</xdr:row>
      <xdr:rowOff>167456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6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158583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6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92449</xdr:rowOff>
    </xdr:from>
    <xdr:to>
      <xdr:col>67</xdr:col>
      <xdr:colOff>101600</xdr:colOff>
      <xdr:row>99</xdr:row>
      <xdr:rowOff>22599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94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13726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8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109955</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25055"/>
          <a:ext cx="889000" cy="29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59155</xdr:rowOff>
    </xdr:from>
    <xdr:to>
      <xdr:col>98</xdr:col>
      <xdr:colOff>38100</xdr:colOff>
      <xdr:row>38</xdr:row>
      <xdr:rowOff>160755</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57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5832</xdr:rowOff>
    </xdr:from>
    <xdr:ext cx="469744"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21428" y="6349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歳出決算総額は、住民一人当たり</a:t>
          </a:r>
          <a:r>
            <a:rPr kumimoji="1" lang="en-US" altLang="ja-JP" sz="1100">
              <a:solidFill>
                <a:sysClr val="windowText" lastClr="000000"/>
              </a:solidFill>
              <a:effectLst/>
              <a:latin typeface="+mn-lt"/>
              <a:ea typeface="+mn-ea"/>
              <a:cs typeface="+mn-cs"/>
            </a:rPr>
            <a:t>900,356</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25,563</a:t>
          </a:r>
          <a:r>
            <a:rPr kumimoji="1" lang="ja-JP" altLang="ja-JP" sz="1100">
              <a:solidFill>
                <a:sysClr val="windowText" lastClr="000000"/>
              </a:solidFill>
              <a:effectLst/>
              <a:latin typeface="+mn-lt"/>
              <a:ea typeface="+mn-ea"/>
              <a:cs typeface="+mn-cs"/>
            </a:rPr>
            <a:t>円の減少、特に増加となったのは教育費、</a:t>
          </a:r>
          <a:r>
            <a:rPr kumimoji="1" lang="ja-JP" altLang="en-US" sz="1100">
              <a:solidFill>
                <a:sysClr val="windowText" lastClr="000000"/>
              </a:solidFill>
              <a:effectLst/>
              <a:latin typeface="+mn-lt"/>
              <a:ea typeface="+mn-ea"/>
              <a:cs typeface="+mn-cs"/>
            </a:rPr>
            <a:t>農林水産業費、衛生費</a:t>
          </a:r>
          <a:r>
            <a:rPr kumimoji="1" lang="ja-JP" altLang="ja-JP" sz="1100">
              <a:solidFill>
                <a:sysClr val="windowText" lastClr="000000"/>
              </a:solidFill>
              <a:effectLst/>
              <a:latin typeface="+mn-lt"/>
              <a:ea typeface="+mn-ea"/>
              <a:cs typeface="+mn-cs"/>
            </a:rPr>
            <a:t>で、その他についてはわずかな動きとなった。類似団体平均との比較は、農林水産業費以外で低い金額となっている。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総務費は、住民一人当たり</a:t>
          </a:r>
          <a:r>
            <a:rPr lang="en-US" altLang="ja-JP" sz="1100">
              <a:solidFill>
                <a:sysClr val="windowText" lastClr="000000"/>
              </a:solidFill>
              <a:effectLst/>
              <a:latin typeface="+mn-lt"/>
              <a:ea typeface="+mn-ea"/>
              <a:cs typeface="+mn-cs"/>
            </a:rPr>
            <a:t>176,975</a:t>
          </a:r>
          <a:r>
            <a:rPr lang="ja-JP" altLang="ja-JP" sz="1100">
              <a:solidFill>
                <a:sysClr val="windowText" lastClr="000000"/>
              </a:solidFill>
              <a:effectLst/>
              <a:latin typeface="+mn-lt"/>
              <a:ea typeface="+mn-ea"/>
              <a:cs typeface="+mn-cs"/>
            </a:rPr>
            <a:t>円で前年度比</a:t>
          </a:r>
          <a:r>
            <a:rPr lang="en-US" altLang="ja-JP" sz="1100">
              <a:solidFill>
                <a:sysClr val="windowText" lastClr="000000"/>
              </a:solidFill>
              <a:effectLst/>
              <a:latin typeface="+mn-lt"/>
              <a:ea typeface="+mn-ea"/>
              <a:cs typeface="+mn-cs"/>
            </a:rPr>
            <a:t>37,007</a:t>
          </a:r>
          <a:r>
            <a:rPr lang="ja-JP" altLang="ja-JP" sz="1100">
              <a:solidFill>
                <a:sysClr val="windowText" lastClr="000000"/>
              </a:solidFill>
              <a:effectLst/>
              <a:latin typeface="+mn-lt"/>
              <a:ea typeface="+mn-ea"/>
              <a:cs typeface="+mn-cs"/>
            </a:rPr>
            <a:t>円の減少となり、類似団体平均との比較では</a:t>
          </a:r>
          <a:r>
            <a:rPr lang="en-US" altLang="ja-JP" sz="1100">
              <a:solidFill>
                <a:sysClr val="windowText" lastClr="000000"/>
              </a:solidFill>
              <a:effectLst/>
              <a:latin typeface="+mn-lt"/>
              <a:ea typeface="+mn-ea"/>
              <a:cs typeface="+mn-cs"/>
            </a:rPr>
            <a:t>259,342</a:t>
          </a:r>
          <a:r>
            <a:rPr lang="ja-JP" altLang="ja-JP" sz="1100">
              <a:solidFill>
                <a:sysClr val="windowText" lastClr="000000"/>
              </a:solidFill>
              <a:effectLst/>
              <a:latin typeface="+mn-lt"/>
              <a:ea typeface="+mn-ea"/>
              <a:cs typeface="+mn-cs"/>
            </a:rPr>
            <a:t>円下回っている。これは前年度の</a:t>
          </a:r>
          <a:r>
            <a:rPr lang="ja-JP" altLang="en-US" sz="1100">
              <a:solidFill>
                <a:sysClr val="windowText" lastClr="000000"/>
              </a:solidFill>
              <a:effectLst/>
              <a:latin typeface="+mn-lt"/>
              <a:ea typeface="+mn-ea"/>
              <a:cs typeface="+mn-cs"/>
            </a:rPr>
            <a:t>感染症対策事業（物価高騰等対策応援事業）や積立金の減少</a:t>
          </a:r>
          <a:r>
            <a:rPr lang="ja-JP" altLang="ja-JP" sz="1100">
              <a:solidFill>
                <a:sysClr val="windowText" lastClr="000000"/>
              </a:solidFill>
              <a:effectLst/>
              <a:latin typeface="+mn-lt"/>
              <a:ea typeface="+mn-ea"/>
              <a:cs typeface="+mn-cs"/>
            </a:rPr>
            <a:t>が主な要因である。</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民生費は、住民一人当たり</a:t>
          </a:r>
          <a:r>
            <a:rPr lang="en-US" altLang="ja-JP" sz="1100">
              <a:solidFill>
                <a:sysClr val="windowText" lastClr="000000"/>
              </a:solidFill>
              <a:effectLst/>
              <a:latin typeface="+mn-lt"/>
              <a:ea typeface="+mn-ea"/>
              <a:cs typeface="+mn-cs"/>
            </a:rPr>
            <a:t>188,446</a:t>
          </a:r>
          <a:r>
            <a:rPr lang="ja-JP" altLang="ja-JP" sz="1100">
              <a:solidFill>
                <a:sysClr val="windowText" lastClr="000000"/>
              </a:solidFill>
              <a:effectLst/>
              <a:latin typeface="+mn-lt"/>
              <a:ea typeface="+mn-ea"/>
              <a:cs typeface="+mn-cs"/>
            </a:rPr>
            <a:t>円で前年度比</a:t>
          </a:r>
          <a:r>
            <a:rPr lang="en-US" altLang="ja-JP" sz="1100">
              <a:solidFill>
                <a:sysClr val="windowText" lastClr="000000"/>
              </a:solidFill>
              <a:effectLst/>
              <a:latin typeface="+mn-lt"/>
              <a:ea typeface="+mn-ea"/>
              <a:cs typeface="+mn-cs"/>
            </a:rPr>
            <a:t>490</a:t>
          </a:r>
          <a:r>
            <a:rPr lang="ja-JP" altLang="ja-JP" sz="1100">
              <a:solidFill>
                <a:sysClr val="windowText" lastClr="000000"/>
              </a:solidFill>
              <a:effectLst/>
              <a:latin typeface="+mn-lt"/>
              <a:ea typeface="+mn-ea"/>
              <a:cs typeface="+mn-cs"/>
            </a:rPr>
            <a:t>円の</a:t>
          </a:r>
          <a:r>
            <a:rPr lang="ja-JP" altLang="en-US" sz="1100">
              <a:solidFill>
                <a:sysClr val="windowText" lastClr="000000"/>
              </a:solidFill>
              <a:effectLst/>
              <a:latin typeface="+mn-lt"/>
              <a:ea typeface="+mn-ea"/>
              <a:cs typeface="+mn-cs"/>
            </a:rPr>
            <a:t>増額</a:t>
          </a:r>
          <a:r>
            <a:rPr lang="ja-JP" altLang="ja-JP" sz="1100">
              <a:solidFill>
                <a:sysClr val="windowText" lastClr="000000"/>
              </a:solidFill>
              <a:effectLst/>
              <a:latin typeface="+mn-lt"/>
              <a:ea typeface="+mn-ea"/>
              <a:cs typeface="+mn-cs"/>
            </a:rPr>
            <a:t>となり、類似団体平均との比較では</a:t>
          </a:r>
          <a:r>
            <a:rPr lang="en-US" altLang="ja-JP" sz="1100">
              <a:solidFill>
                <a:sysClr val="windowText" lastClr="000000"/>
              </a:solidFill>
              <a:effectLst/>
              <a:latin typeface="+mn-lt"/>
              <a:ea typeface="+mn-ea"/>
              <a:cs typeface="+mn-cs"/>
            </a:rPr>
            <a:t>91,824</a:t>
          </a:r>
          <a:r>
            <a:rPr lang="ja-JP" altLang="ja-JP" sz="1100">
              <a:solidFill>
                <a:sysClr val="windowText" lastClr="000000"/>
              </a:solidFill>
              <a:effectLst/>
              <a:latin typeface="+mn-lt"/>
              <a:ea typeface="+mn-ea"/>
              <a:cs typeface="+mn-cs"/>
            </a:rPr>
            <a:t>円下回っている。これは</a:t>
          </a:r>
          <a:r>
            <a:rPr lang="ja-JP" altLang="en-US" sz="1100">
              <a:solidFill>
                <a:sysClr val="windowText" lastClr="000000"/>
              </a:solidFill>
              <a:effectLst/>
              <a:latin typeface="+mn-lt"/>
              <a:ea typeface="+mn-ea"/>
              <a:cs typeface="+mn-cs"/>
            </a:rPr>
            <a:t>低所得世帯支援給付金事業</a:t>
          </a:r>
          <a:r>
            <a:rPr lang="ja-JP" altLang="ja-JP" sz="1100">
              <a:solidFill>
                <a:sysClr val="windowText" lastClr="000000"/>
              </a:solidFill>
              <a:effectLst/>
              <a:latin typeface="+mn-lt"/>
              <a:ea typeface="+mn-ea"/>
              <a:cs typeface="+mn-cs"/>
            </a:rPr>
            <a:t>によることが主な要因である。</a:t>
          </a:r>
          <a:endParaRPr lang="ja-JP" altLang="ja-JP" sz="1400">
            <a:solidFill>
              <a:sysClr val="windowText" lastClr="000000"/>
            </a:solidFill>
            <a:effectLst/>
          </a:endParaRPr>
        </a:p>
        <a:p>
          <a:pPr eaLnBrk="1" fontAlgn="auto" latinLnBrk="0" hangingPunct="1"/>
          <a:r>
            <a:rPr lang="ja-JP" altLang="ja-JP" sz="1100">
              <a:solidFill>
                <a:sysClr val="windowText" lastClr="000000"/>
              </a:solidFill>
              <a:effectLst/>
              <a:latin typeface="+mn-lt"/>
              <a:ea typeface="+mn-ea"/>
              <a:cs typeface="+mn-cs"/>
            </a:rPr>
            <a:t>　衛生費は、住民一人当たり</a:t>
          </a:r>
          <a:r>
            <a:rPr lang="en-US" altLang="ja-JP" sz="1100">
              <a:solidFill>
                <a:sysClr val="windowText" lastClr="000000"/>
              </a:solidFill>
              <a:effectLst/>
              <a:latin typeface="+mn-lt"/>
              <a:ea typeface="+mn-ea"/>
              <a:cs typeface="+mn-cs"/>
            </a:rPr>
            <a:t>68,869</a:t>
          </a:r>
          <a:r>
            <a:rPr lang="ja-JP" altLang="ja-JP" sz="1100">
              <a:solidFill>
                <a:sysClr val="windowText" lastClr="000000"/>
              </a:solidFill>
              <a:effectLst/>
              <a:latin typeface="+mn-lt"/>
              <a:ea typeface="+mn-ea"/>
              <a:cs typeface="+mn-cs"/>
            </a:rPr>
            <a:t>円で前年度比</a:t>
          </a:r>
          <a:r>
            <a:rPr lang="en-US" altLang="ja-JP" sz="1100">
              <a:solidFill>
                <a:sysClr val="windowText" lastClr="000000"/>
              </a:solidFill>
              <a:effectLst/>
              <a:latin typeface="+mn-lt"/>
              <a:ea typeface="+mn-ea"/>
              <a:cs typeface="+mn-cs"/>
            </a:rPr>
            <a:t>7,047</a:t>
          </a:r>
          <a:r>
            <a:rPr lang="ja-JP" altLang="ja-JP" sz="1100">
              <a:solidFill>
                <a:sysClr val="windowText" lastClr="000000"/>
              </a:solidFill>
              <a:effectLst/>
              <a:latin typeface="+mn-lt"/>
              <a:ea typeface="+mn-ea"/>
              <a:cs typeface="+mn-cs"/>
            </a:rPr>
            <a:t>円の増額となり、類似団体平均との比較では</a:t>
          </a:r>
          <a:r>
            <a:rPr lang="en-US" altLang="ja-JP" sz="1100">
              <a:solidFill>
                <a:sysClr val="windowText" lastClr="000000"/>
              </a:solidFill>
              <a:effectLst/>
              <a:latin typeface="+mn-lt"/>
              <a:ea typeface="+mn-ea"/>
              <a:cs typeface="+mn-cs"/>
            </a:rPr>
            <a:t>87,352</a:t>
          </a:r>
          <a:r>
            <a:rPr lang="ja-JP" altLang="ja-JP" sz="1100">
              <a:solidFill>
                <a:sysClr val="windowText" lastClr="000000"/>
              </a:solidFill>
              <a:effectLst/>
              <a:latin typeface="+mn-lt"/>
              <a:ea typeface="+mn-ea"/>
              <a:cs typeface="+mn-cs"/>
            </a:rPr>
            <a:t>円下回っている。これは</a:t>
          </a:r>
          <a:r>
            <a:rPr lang="ja-JP" altLang="en-US" sz="1100">
              <a:solidFill>
                <a:sysClr val="windowText" lastClr="000000"/>
              </a:solidFill>
              <a:effectLst/>
              <a:latin typeface="+mn-lt"/>
              <a:ea typeface="+mn-ea"/>
              <a:cs typeface="+mn-cs"/>
            </a:rPr>
            <a:t>家庭ごみ処理事業や水をきれいにする特別会計</a:t>
          </a:r>
          <a:r>
            <a:rPr lang="ja-JP" altLang="ja-JP" sz="1100">
              <a:solidFill>
                <a:sysClr val="windowText" lastClr="000000"/>
              </a:solidFill>
              <a:effectLst/>
              <a:latin typeface="+mn-lt"/>
              <a:ea typeface="+mn-ea"/>
              <a:cs typeface="+mn-cs"/>
            </a:rPr>
            <a:t>への</a:t>
          </a:r>
          <a:r>
            <a:rPr kumimoji="1" lang="ja-JP" altLang="ja-JP" sz="1100">
              <a:solidFill>
                <a:sysClr val="windowText" lastClr="000000"/>
              </a:solidFill>
              <a:effectLst/>
              <a:latin typeface="+mn-lt"/>
              <a:ea typeface="+mn-ea"/>
              <a:cs typeface="+mn-cs"/>
            </a:rPr>
            <a:t>繰出金で</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、新型コロナウイルスワクチン接種事業など</a:t>
          </a:r>
          <a:r>
            <a:rPr kumimoji="1" lang="ja-JP" altLang="en-US" sz="1100">
              <a:solidFill>
                <a:sysClr val="windowText" lastClr="000000"/>
              </a:solidFill>
              <a:effectLst/>
              <a:latin typeface="+mn-lt"/>
              <a:ea typeface="+mn-ea"/>
              <a:cs typeface="+mn-cs"/>
            </a:rPr>
            <a:t>の減額</a:t>
          </a:r>
          <a:r>
            <a:rPr kumimoji="1" lang="ja-JP" altLang="ja-JP" sz="1100">
              <a:solidFill>
                <a:sysClr val="windowText" lastClr="000000"/>
              </a:solidFill>
              <a:effectLst/>
              <a:latin typeface="+mn-lt"/>
              <a:ea typeface="+mn-ea"/>
              <a:cs typeface="+mn-cs"/>
            </a:rPr>
            <a:t>による</a:t>
          </a:r>
          <a:r>
            <a:rPr lang="ja-JP" altLang="ja-JP" sz="1100">
              <a:solidFill>
                <a:sysClr val="windowText" lastClr="000000"/>
              </a:solidFill>
              <a:effectLst/>
              <a:latin typeface="+mn-lt"/>
              <a:ea typeface="+mn-ea"/>
              <a:cs typeface="+mn-cs"/>
            </a:rPr>
            <a:t>ことが主な要因である。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農林水産業費は、住民一人当たり</a:t>
          </a:r>
          <a:r>
            <a:rPr kumimoji="1" lang="en-US" altLang="ja-JP" sz="1100">
              <a:solidFill>
                <a:sysClr val="windowText" lastClr="000000"/>
              </a:solidFill>
              <a:effectLst/>
              <a:latin typeface="+mn-lt"/>
              <a:ea typeface="+mn-ea"/>
              <a:cs typeface="+mn-cs"/>
            </a:rPr>
            <a:t>125,404</a:t>
          </a:r>
          <a:r>
            <a:rPr kumimoji="1" lang="ja-JP" altLang="ja-JP" sz="1100">
              <a:solidFill>
                <a:sysClr val="windowText" lastClr="000000"/>
              </a:solidFill>
              <a:effectLst/>
              <a:latin typeface="+mn-lt"/>
              <a:ea typeface="+mn-ea"/>
              <a:cs typeface="+mn-cs"/>
            </a:rPr>
            <a:t>円で前年度比</a:t>
          </a:r>
          <a:r>
            <a:rPr kumimoji="1" lang="en-US" altLang="ja-JP" sz="1100">
              <a:solidFill>
                <a:sysClr val="windowText" lastClr="000000"/>
              </a:solidFill>
              <a:effectLst/>
              <a:latin typeface="+mn-lt"/>
              <a:ea typeface="+mn-ea"/>
              <a:cs typeface="+mn-cs"/>
            </a:rPr>
            <a:t>6,705</a:t>
          </a:r>
          <a:r>
            <a:rPr kumimoji="1" lang="ja-JP" altLang="ja-JP" sz="1100">
              <a:solidFill>
                <a:sysClr val="windowText" lastClr="000000"/>
              </a:solidFill>
              <a:effectLst/>
              <a:latin typeface="+mn-lt"/>
              <a:ea typeface="+mn-ea"/>
              <a:cs typeface="+mn-cs"/>
            </a:rPr>
            <a:t>円の</a:t>
          </a:r>
          <a:r>
            <a:rPr kumimoji="1" lang="ja-JP" altLang="en-US" sz="1100">
              <a:solidFill>
                <a:sysClr val="windowText" lastClr="000000"/>
              </a:solidFill>
              <a:effectLst/>
              <a:latin typeface="+mn-lt"/>
              <a:ea typeface="+mn-ea"/>
              <a:cs typeface="+mn-cs"/>
            </a:rPr>
            <a:t>増額</a:t>
          </a:r>
          <a:r>
            <a:rPr kumimoji="1" lang="ja-JP" altLang="ja-JP" sz="1100">
              <a:solidFill>
                <a:sysClr val="windowText" lastClr="000000"/>
              </a:solidFill>
              <a:effectLst/>
              <a:latin typeface="+mn-lt"/>
              <a:ea typeface="+mn-ea"/>
              <a:cs typeface="+mn-cs"/>
            </a:rPr>
            <a:t>となり、類似団体平均との比較では</a:t>
          </a:r>
          <a:r>
            <a:rPr kumimoji="1" lang="en-US" altLang="ja-JP" sz="1100">
              <a:solidFill>
                <a:sysClr val="windowText" lastClr="000000"/>
              </a:solidFill>
              <a:effectLst/>
              <a:latin typeface="+mn-lt"/>
              <a:ea typeface="+mn-ea"/>
              <a:cs typeface="+mn-cs"/>
            </a:rPr>
            <a:t>13,541</a:t>
          </a:r>
          <a:r>
            <a:rPr kumimoji="1" lang="ja-JP" altLang="ja-JP" sz="1100">
              <a:solidFill>
                <a:sysClr val="windowText" lastClr="000000"/>
              </a:solidFill>
              <a:effectLst/>
              <a:latin typeface="+mn-lt"/>
              <a:ea typeface="+mn-ea"/>
              <a:cs typeface="+mn-cs"/>
            </a:rPr>
            <a:t>円上回っている。これは</a:t>
          </a:r>
          <a:r>
            <a:rPr kumimoji="1" lang="ja-JP" altLang="en-US" sz="1100">
              <a:solidFill>
                <a:sysClr val="windowText" lastClr="000000"/>
              </a:solidFill>
              <a:effectLst/>
              <a:latin typeface="+mn-lt"/>
              <a:ea typeface="+mn-ea"/>
              <a:cs typeface="+mn-cs"/>
            </a:rPr>
            <a:t>農地中間管理機構関連農地整備事業による増額、水をきれいにする特別会計の</a:t>
          </a:r>
          <a:r>
            <a:rPr kumimoji="1" lang="ja-JP" altLang="ja-JP" sz="1100">
              <a:solidFill>
                <a:sysClr val="windowText" lastClr="000000"/>
              </a:solidFill>
              <a:effectLst/>
              <a:latin typeface="+mn-lt"/>
              <a:ea typeface="+mn-ea"/>
              <a:cs typeface="+mn-cs"/>
            </a:rPr>
            <a:t>減額に</a:t>
          </a:r>
          <a:r>
            <a:rPr kumimoji="1" lang="ja-JP" altLang="en-US" sz="1100">
              <a:solidFill>
                <a:sysClr val="windowText" lastClr="000000"/>
              </a:solidFill>
              <a:effectLst/>
              <a:latin typeface="+mn-lt"/>
              <a:ea typeface="+mn-ea"/>
              <a:cs typeface="+mn-cs"/>
            </a:rPr>
            <a:t>よる</a:t>
          </a:r>
          <a:r>
            <a:rPr kumimoji="1" lang="ja-JP" altLang="ja-JP" sz="1100">
              <a:solidFill>
                <a:sysClr val="windowText" lastClr="000000"/>
              </a:solidFill>
              <a:effectLst/>
              <a:latin typeface="+mn-lt"/>
              <a:ea typeface="+mn-ea"/>
              <a:cs typeface="+mn-cs"/>
            </a:rPr>
            <a:t>ことが主な要因である。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商工費は、住民一人当たり</a:t>
          </a:r>
          <a:r>
            <a:rPr kumimoji="1" lang="en-US" altLang="ja-JP" sz="1100">
              <a:solidFill>
                <a:sysClr val="windowText" lastClr="000000"/>
              </a:solidFill>
              <a:effectLst/>
              <a:latin typeface="+mn-lt"/>
              <a:ea typeface="+mn-ea"/>
              <a:cs typeface="+mn-cs"/>
            </a:rPr>
            <a:t>37,700</a:t>
          </a:r>
          <a:r>
            <a:rPr kumimoji="1" lang="ja-JP" altLang="en-US" sz="1100">
              <a:solidFill>
                <a:sysClr val="windowText" lastClr="000000"/>
              </a:solidFill>
              <a:effectLst/>
              <a:latin typeface="+mn-lt"/>
              <a:ea typeface="+mn-ea"/>
              <a:cs typeface="+mn-cs"/>
            </a:rPr>
            <a:t>円</a:t>
          </a:r>
          <a:r>
            <a:rPr kumimoji="1" lang="ja-JP" altLang="ja-JP" sz="1100">
              <a:solidFill>
                <a:sysClr val="windowText" lastClr="000000"/>
              </a:solidFill>
              <a:effectLst/>
              <a:latin typeface="+mn-lt"/>
              <a:ea typeface="+mn-ea"/>
              <a:cs typeface="+mn-cs"/>
            </a:rPr>
            <a:t>で前年度比</a:t>
          </a:r>
          <a:r>
            <a:rPr kumimoji="1" lang="en-US" altLang="ja-JP" sz="1100">
              <a:solidFill>
                <a:sysClr val="windowText" lastClr="000000"/>
              </a:solidFill>
              <a:effectLst/>
              <a:latin typeface="+mn-lt"/>
              <a:ea typeface="+mn-ea"/>
              <a:cs typeface="+mn-cs"/>
            </a:rPr>
            <a:t>5,398</a:t>
          </a:r>
          <a:r>
            <a:rPr kumimoji="1" lang="ja-JP" altLang="ja-JP" sz="1100">
              <a:solidFill>
                <a:sysClr val="windowText" lastClr="000000"/>
              </a:solidFill>
              <a:effectLst/>
              <a:latin typeface="+mn-lt"/>
              <a:ea typeface="+mn-ea"/>
              <a:cs typeface="+mn-cs"/>
            </a:rPr>
            <a:t>円の減額となり、類似団体平均との比較でも</a:t>
          </a:r>
          <a:r>
            <a:rPr kumimoji="1" lang="en-US" altLang="ja-JP" sz="1100">
              <a:solidFill>
                <a:sysClr val="windowText" lastClr="000000"/>
              </a:solidFill>
              <a:effectLst/>
              <a:latin typeface="+mn-lt"/>
              <a:ea typeface="+mn-ea"/>
              <a:cs typeface="+mn-cs"/>
            </a:rPr>
            <a:t>51,754</a:t>
          </a:r>
          <a:r>
            <a:rPr kumimoji="1" lang="ja-JP" altLang="ja-JP" sz="1100">
              <a:solidFill>
                <a:sysClr val="windowText" lastClr="000000"/>
              </a:solidFill>
              <a:effectLst/>
              <a:latin typeface="+mn-lt"/>
              <a:ea typeface="+mn-ea"/>
              <a:cs typeface="+mn-cs"/>
            </a:rPr>
            <a:t>円下回っている。これは観光交流館整備事業による減額</a:t>
          </a:r>
          <a:r>
            <a:rPr kumimoji="1" lang="ja-JP" altLang="en-US" sz="1100">
              <a:solidFill>
                <a:sysClr val="windowText" lastClr="000000"/>
              </a:solidFill>
              <a:effectLst/>
              <a:latin typeface="+mn-lt"/>
              <a:ea typeface="+mn-ea"/>
              <a:cs typeface="+mn-cs"/>
            </a:rPr>
            <a:t>、先導的官民連兼支援事業の増額</a:t>
          </a:r>
          <a:r>
            <a:rPr kumimoji="1" lang="ja-JP" altLang="ja-JP" sz="1100">
              <a:solidFill>
                <a:sysClr val="windowText" lastClr="000000"/>
              </a:solidFill>
              <a:effectLst/>
              <a:latin typeface="+mn-lt"/>
              <a:ea typeface="+mn-ea"/>
              <a:cs typeface="+mn-cs"/>
            </a:rPr>
            <a:t>が主な要因である。</a:t>
          </a:r>
          <a:endParaRPr lang="ja-JP" altLang="ja-JP" sz="1400">
            <a:solidFill>
              <a:sysClr val="windowText" lastClr="00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令和</a:t>
          </a:r>
          <a:r>
            <a:rPr kumimoji="1" lang="ja-JP" altLang="en-US" sz="1100">
              <a:solidFill>
                <a:sysClr val="windowText" lastClr="000000"/>
              </a:solidFill>
              <a:effectLst/>
              <a:latin typeface="+mn-lt"/>
              <a:ea typeface="+mn-ea"/>
              <a:cs typeface="+mn-cs"/>
            </a:rPr>
            <a:t>５</a:t>
          </a:r>
          <a:r>
            <a:rPr kumimoji="1" lang="ja-JP" altLang="ja-JP" sz="1100">
              <a:solidFill>
                <a:sysClr val="windowText" lastClr="000000"/>
              </a:solidFill>
              <a:effectLst/>
              <a:latin typeface="+mn-lt"/>
              <a:ea typeface="+mn-ea"/>
              <a:cs typeface="+mn-cs"/>
            </a:rPr>
            <a:t>年度は投資的経費は減少となり、</a:t>
          </a:r>
          <a:r>
            <a:rPr kumimoji="1" lang="ja-JP" altLang="en-US" sz="1100">
              <a:solidFill>
                <a:sysClr val="windowText" lastClr="000000"/>
              </a:solidFill>
              <a:effectLst/>
              <a:latin typeface="+mn-lt"/>
              <a:ea typeface="+mn-ea"/>
              <a:cs typeface="+mn-cs"/>
            </a:rPr>
            <a:t>人件費や物件費、維持補修費で増加した。</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また、</a:t>
          </a:r>
          <a:r>
            <a:rPr kumimoji="1" lang="ja-JP" altLang="ja-JP" sz="1100">
              <a:solidFill>
                <a:sysClr val="windowText" lastClr="000000"/>
              </a:solidFill>
              <a:effectLst/>
              <a:latin typeface="+mn-lt"/>
              <a:ea typeface="+mn-ea"/>
              <a:cs typeface="+mn-cs"/>
            </a:rPr>
            <a:t>土地開発事業特別会計等への繰出金</a:t>
          </a:r>
          <a:r>
            <a:rPr kumimoji="1" lang="ja-JP" altLang="en-US" sz="1100">
              <a:solidFill>
                <a:sysClr val="windowText" lastClr="000000"/>
              </a:solidFill>
              <a:effectLst/>
              <a:latin typeface="+mn-lt"/>
              <a:ea typeface="+mn-ea"/>
              <a:cs typeface="+mn-cs"/>
            </a:rPr>
            <a:t>が減額</a:t>
          </a:r>
          <a:r>
            <a:rPr kumimoji="1" lang="ja-JP" altLang="ja-JP" sz="1100">
              <a:solidFill>
                <a:sysClr val="windowText" lastClr="000000"/>
              </a:solidFill>
              <a:effectLst/>
              <a:latin typeface="+mn-lt"/>
              <a:ea typeface="+mn-ea"/>
              <a:cs typeface="+mn-cs"/>
            </a:rPr>
            <a:t>となった</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質単年度収支は黒字となった。</a:t>
          </a:r>
          <a:r>
            <a:rPr kumimoji="1" lang="ja-JP" altLang="en-US" sz="1100">
              <a:solidFill>
                <a:sysClr val="windowText" lastClr="000000"/>
              </a:solidFill>
              <a:effectLst/>
              <a:latin typeface="+mn-lt"/>
              <a:ea typeface="+mn-ea"/>
              <a:cs typeface="+mn-cs"/>
            </a:rPr>
            <a:t>　</a:t>
          </a:r>
          <a:endParaRPr kumimoji="1" lang="en-US" altLang="ja-JP" sz="1100">
            <a:solidFill>
              <a:sysClr val="windowText" lastClr="000000"/>
            </a:solidFill>
            <a:effectLst/>
            <a:latin typeface="+mn-lt"/>
            <a:ea typeface="+mn-ea"/>
            <a:cs typeface="+mn-cs"/>
          </a:endParaRPr>
        </a:p>
        <a:p>
          <a:endParaRPr kumimoji="1" lang="en-US" altLang="ja-JP" sz="1100">
            <a:solidFill>
              <a:srgbClr val="FF0000"/>
            </a:solidFill>
            <a:effectLst/>
            <a:latin typeface="+mn-lt"/>
            <a:ea typeface="+mn-ea"/>
            <a:cs typeface="+mn-cs"/>
          </a:endParaRPr>
        </a:p>
        <a:p>
          <a:r>
            <a:rPr kumimoji="1" lang="ja-JP" altLang="ja-JP" sz="1100">
              <a:solidFill>
                <a:sysClr val="windowText" lastClr="000000"/>
              </a:solidFill>
              <a:effectLst/>
              <a:latin typeface="+mn-lt"/>
              <a:ea typeface="+mn-ea"/>
              <a:cs typeface="+mn-cs"/>
            </a:rPr>
            <a:t>　財政調整基金残高は、令和４年度</a:t>
          </a:r>
          <a:r>
            <a:rPr kumimoji="1" lang="ja-JP" altLang="en-US" sz="1100">
              <a:solidFill>
                <a:sysClr val="windowText" lastClr="000000"/>
              </a:solidFill>
              <a:effectLst/>
              <a:latin typeface="+mn-lt"/>
              <a:ea typeface="+mn-ea"/>
              <a:cs typeface="+mn-cs"/>
            </a:rPr>
            <a:t>から</a:t>
          </a:r>
          <a:r>
            <a:rPr kumimoji="1" lang="ja-JP" altLang="ja-JP" sz="1100">
              <a:solidFill>
                <a:sysClr val="windowText" lastClr="000000"/>
              </a:solidFill>
              <a:effectLst/>
              <a:latin typeface="+mn-lt"/>
              <a:ea typeface="+mn-ea"/>
              <a:cs typeface="+mn-cs"/>
            </a:rPr>
            <a:t>増加</a:t>
          </a:r>
          <a:r>
            <a:rPr kumimoji="1" lang="ja-JP" altLang="en-US" sz="1100">
              <a:solidFill>
                <a:sysClr val="windowText" lastClr="000000"/>
              </a:solidFill>
              <a:effectLst/>
              <a:latin typeface="+mn-lt"/>
              <a:ea typeface="+mn-ea"/>
              <a:cs typeface="+mn-cs"/>
            </a:rPr>
            <a:t>しており、</a:t>
          </a:r>
          <a:r>
            <a:rPr kumimoji="1" lang="ja-JP" altLang="ja-JP" sz="1100">
              <a:solidFill>
                <a:sysClr val="windowText" lastClr="000000"/>
              </a:solidFill>
              <a:effectLst/>
              <a:latin typeface="+mn-lt"/>
              <a:ea typeface="+mn-ea"/>
              <a:cs typeface="+mn-cs"/>
            </a:rPr>
            <a:t>標準財政規模に占める割合は</a:t>
          </a:r>
          <a:r>
            <a:rPr kumimoji="1" lang="en-US" altLang="ja-JP" sz="1100">
              <a:solidFill>
                <a:sysClr val="windowText" lastClr="000000"/>
              </a:solidFill>
              <a:effectLst/>
              <a:latin typeface="+mn-lt"/>
              <a:ea typeface="+mn-ea"/>
              <a:cs typeface="+mn-cs"/>
            </a:rPr>
            <a:t>1.41</a:t>
          </a:r>
          <a:r>
            <a:rPr kumimoji="1" lang="ja-JP" altLang="ja-JP" sz="1100">
              <a:solidFill>
                <a:sysClr val="windowText" lastClr="000000"/>
              </a:solidFill>
              <a:effectLst/>
              <a:latin typeface="+mn-lt"/>
              <a:ea typeface="+mn-ea"/>
              <a:cs typeface="+mn-cs"/>
            </a:rPr>
            <a:t>ポイントと増加した。</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群馬県高山村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全ての会計において黒字を維持しているが、一般会計については財政調整基金の取り崩し</a:t>
          </a:r>
          <a:r>
            <a:rPr kumimoji="1" lang="ja-JP" altLang="en-US" sz="1100">
              <a:solidFill>
                <a:sysClr val="windowText" lastClr="000000"/>
              </a:solidFill>
              <a:effectLst/>
              <a:latin typeface="+mn-lt"/>
              <a:ea typeface="+mn-ea"/>
              <a:cs typeface="+mn-cs"/>
            </a:rPr>
            <a:t>や事業の実施年度の平準化など</a:t>
          </a:r>
          <a:r>
            <a:rPr kumimoji="1" lang="ja-JP" altLang="ja-JP" sz="1100">
              <a:solidFill>
                <a:sysClr val="windowText" lastClr="000000"/>
              </a:solidFill>
              <a:effectLst/>
              <a:latin typeface="+mn-lt"/>
              <a:ea typeface="+mn-ea"/>
              <a:cs typeface="+mn-cs"/>
            </a:rPr>
            <a:t>により黒字を確保している状況である。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今後も</a:t>
          </a:r>
          <a:r>
            <a:rPr kumimoji="1" lang="ja-JP" altLang="ja-JP" sz="1100">
              <a:solidFill>
                <a:sysClr val="windowText" lastClr="000000"/>
              </a:solidFill>
              <a:effectLst/>
              <a:latin typeface="+mn-lt"/>
              <a:ea typeface="+mn-ea"/>
              <a:cs typeface="+mn-cs"/>
            </a:rPr>
            <a:t>財源の確保や事務事業の見直しなど、財政の健全化に取り組む必要がある。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4281_&#39640;&#23665;&#26449;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4281_&#39640;&#23665;&#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X53">
            <v>58.7</v>
          </cell>
          <cell r="CF53">
            <v>58.4</v>
          </cell>
        </row>
        <row r="55">
          <cell r="AN55" t="str">
            <v>類似団体内平均値</v>
          </cell>
          <cell r="BX55">
            <v>0</v>
          </cell>
          <cell r="CF55">
            <v>0</v>
          </cell>
        </row>
        <row r="57">
          <cell r="BX57">
            <v>62.2</v>
          </cell>
          <cell r="CF57">
            <v>60.8</v>
          </cell>
        </row>
        <row r="72">
          <cell r="BP72" t="str">
            <v>R01</v>
          </cell>
          <cell r="BX72" t="str">
            <v>R02</v>
          </cell>
          <cell r="CF72" t="str">
            <v>R03</v>
          </cell>
          <cell r="CN72" t="str">
            <v>R04</v>
          </cell>
          <cell r="CV72" t="str">
            <v>R05</v>
          </cell>
        </row>
        <row r="73">
          <cell r="AN73" t="str">
            <v>当該団体値</v>
          </cell>
        </row>
        <row r="75">
          <cell r="BP75">
            <v>5.4</v>
          </cell>
          <cell r="BX75">
            <v>6</v>
          </cell>
          <cell r="CF75">
            <v>6.8</v>
          </cell>
          <cell r="CN75">
            <v>7.7</v>
          </cell>
          <cell r="CV75">
            <v>7.8</v>
          </cell>
        </row>
        <row r="77">
          <cell r="AN77" t="str">
            <v>類似団体内平均値</v>
          </cell>
          <cell r="BP77">
            <v>0</v>
          </cell>
          <cell r="BX77">
            <v>0</v>
          </cell>
          <cell r="CF77">
            <v>0</v>
          </cell>
          <cell r="CN77">
            <v>0</v>
          </cell>
          <cell r="CV77">
            <v>0</v>
          </cell>
        </row>
        <row r="79">
          <cell r="BP79">
            <v>5.8</v>
          </cell>
          <cell r="BX79">
            <v>5.8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77</v>
      </c>
      <c r="C2" s="182"/>
      <c r="D2" s="183"/>
    </row>
    <row r="3" spans="1:119" ht="18.75" customHeight="1" thickBot="1" x14ac:dyDescent="0.25">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3142489</v>
      </c>
      <c r="BO4" s="371"/>
      <c r="BP4" s="371"/>
      <c r="BQ4" s="371"/>
      <c r="BR4" s="371"/>
      <c r="BS4" s="371"/>
      <c r="BT4" s="371"/>
      <c r="BU4" s="372"/>
      <c r="BV4" s="370">
        <v>3244592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7.7</v>
      </c>
      <c r="CU4" s="377"/>
      <c r="CV4" s="377"/>
      <c r="CW4" s="377"/>
      <c r="CX4" s="377"/>
      <c r="CY4" s="377"/>
      <c r="CZ4" s="377"/>
      <c r="DA4" s="378"/>
      <c r="DB4" s="376">
        <v>5.7</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2942365</v>
      </c>
      <c r="BO5" s="408"/>
      <c r="BP5" s="408"/>
      <c r="BQ5" s="408"/>
      <c r="BR5" s="408"/>
      <c r="BS5" s="408"/>
      <c r="BT5" s="408"/>
      <c r="BU5" s="409"/>
      <c r="BV5" s="407">
        <v>3084236</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87.2</v>
      </c>
      <c r="CU5" s="405"/>
      <c r="CV5" s="405"/>
      <c r="CW5" s="405"/>
      <c r="CX5" s="405"/>
      <c r="CY5" s="405"/>
      <c r="CZ5" s="405"/>
      <c r="DA5" s="406"/>
      <c r="DB5" s="404">
        <v>87.9</v>
      </c>
      <c r="DC5" s="405"/>
      <c r="DD5" s="405"/>
      <c r="DE5" s="405"/>
      <c r="DF5" s="405"/>
      <c r="DG5" s="405"/>
      <c r="DH5" s="405"/>
      <c r="DI5" s="406"/>
    </row>
    <row r="6" spans="1:119" ht="18.75" customHeight="1" x14ac:dyDescent="0.2">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200124</v>
      </c>
      <c r="BO6" s="408"/>
      <c r="BP6" s="408"/>
      <c r="BQ6" s="408"/>
      <c r="BR6" s="408"/>
      <c r="BS6" s="408"/>
      <c r="BT6" s="408"/>
      <c r="BU6" s="409"/>
      <c r="BV6" s="407">
        <v>160356</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87.6</v>
      </c>
      <c r="CU6" s="445"/>
      <c r="CV6" s="445"/>
      <c r="CW6" s="445"/>
      <c r="CX6" s="445"/>
      <c r="CY6" s="445"/>
      <c r="CZ6" s="445"/>
      <c r="DA6" s="446"/>
      <c r="DB6" s="444">
        <v>89</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40021</v>
      </c>
      <c r="BO7" s="408"/>
      <c r="BP7" s="408"/>
      <c r="BQ7" s="408"/>
      <c r="BR7" s="408"/>
      <c r="BS7" s="408"/>
      <c r="BT7" s="408"/>
      <c r="BU7" s="409"/>
      <c r="BV7" s="407">
        <v>40595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2075076</v>
      </c>
      <c r="CU7" s="408"/>
      <c r="CV7" s="408"/>
      <c r="CW7" s="408"/>
      <c r="CX7" s="408"/>
      <c r="CY7" s="408"/>
      <c r="CZ7" s="408"/>
      <c r="DA7" s="409"/>
      <c r="DB7" s="407">
        <v>2086995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160103</v>
      </c>
      <c r="BO8" s="408"/>
      <c r="BP8" s="408"/>
      <c r="BQ8" s="408"/>
      <c r="BR8" s="408"/>
      <c r="BS8" s="408"/>
      <c r="BT8" s="408"/>
      <c r="BU8" s="409"/>
      <c r="BV8" s="407">
        <v>119761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0.28999999999999998</v>
      </c>
      <c r="CU8" s="448"/>
      <c r="CV8" s="448"/>
      <c r="CW8" s="448"/>
      <c r="CX8" s="448"/>
      <c r="CY8" s="448"/>
      <c r="CZ8" s="448"/>
      <c r="DA8" s="449"/>
      <c r="DB8" s="447">
        <v>0.31</v>
      </c>
      <c r="DC8" s="448"/>
      <c r="DD8" s="448"/>
      <c r="DE8" s="448"/>
      <c r="DF8" s="448"/>
      <c r="DG8" s="448"/>
      <c r="DH8" s="448"/>
      <c r="DI8" s="449"/>
    </row>
    <row r="9" spans="1:119" ht="18.75" customHeight="1" thickBot="1" x14ac:dyDescent="0.25">
      <c r="A9" s="181"/>
      <c r="B9" s="401" t="s">
        <v>106</v>
      </c>
      <c r="C9" s="402"/>
      <c r="D9" s="402"/>
      <c r="E9" s="402"/>
      <c r="F9" s="402"/>
      <c r="G9" s="402"/>
      <c r="H9" s="402"/>
      <c r="I9" s="402"/>
      <c r="J9" s="402"/>
      <c r="K9" s="450"/>
      <c r="L9" s="451" t="s">
        <v>107</v>
      </c>
      <c r="M9" s="452"/>
      <c r="N9" s="452"/>
      <c r="O9" s="452"/>
      <c r="P9" s="452"/>
      <c r="Q9" s="453"/>
      <c r="R9" s="454">
        <v>3511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42442</v>
      </c>
      <c r="BO9" s="408"/>
      <c r="BP9" s="408"/>
      <c r="BQ9" s="408"/>
      <c r="BR9" s="408"/>
      <c r="BS9" s="408"/>
      <c r="BT9" s="408"/>
      <c r="BU9" s="409"/>
      <c r="BV9" s="407">
        <v>-52253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8.6999999999999993</v>
      </c>
      <c r="CU9" s="405"/>
      <c r="CV9" s="405"/>
      <c r="CW9" s="405"/>
      <c r="CX9" s="405"/>
      <c r="CY9" s="405"/>
      <c r="CZ9" s="405"/>
      <c r="DA9" s="406"/>
      <c r="DB9" s="404">
        <v>8.6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112</v>
      </c>
      <c r="M10" s="437"/>
      <c r="N10" s="437"/>
      <c r="O10" s="437"/>
      <c r="P10" s="437"/>
      <c r="Q10" s="438"/>
      <c r="R10" s="458">
        <v>3674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22184</v>
      </c>
      <c r="BO10" s="408"/>
      <c r="BP10" s="408"/>
      <c r="BQ10" s="408"/>
      <c r="BR10" s="408"/>
      <c r="BS10" s="408"/>
      <c r="BT10" s="408"/>
      <c r="BU10" s="409"/>
      <c r="BV10" s="407">
        <v>74398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2">
      <c r="A12" s="181"/>
      <c r="B12" s="467" t="s">
        <v>123</v>
      </c>
      <c r="C12" s="468"/>
      <c r="D12" s="468"/>
      <c r="E12" s="468"/>
      <c r="F12" s="468"/>
      <c r="G12" s="468"/>
      <c r="H12" s="468"/>
      <c r="I12" s="468"/>
      <c r="J12" s="468"/>
      <c r="K12" s="469"/>
      <c r="L12" s="476" t="s">
        <v>124</v>
      </c>
      <c r="M12" s="477"/>
      <c r="N12" s="477"/>
      <c r="O12" s="477"/>
      <c r="P12" s="477"/>
      <c r="Q12" s="478"/>
      <c r="R12" s="479">
        <v>3268</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130</v>
      </c>
      <c r="N13" s="499"/>
      <c r="O13" s="499"/>
      <c r="P13" s="499"/>
      <c r="Q13" s="500"/>
      <c r="R13" s="491">
        <v>3231</v>
      </c>
      <c r="S13" s="492"/>
      <c r="T13" s="492"/>
      <c r="U13" s="492"/>
      <c r="V13" s="493"/>
      <c r="W13" s="423" t="s">
        <v>131</v>
      </c>
      <c r="X13" s="424"/>
      <c r="Y13" s="424"/>
      <c r="Z13" s="424"/>
      <c r="AA13" s="424"/>
      <c r="AB13" s="414"/>
      <c r="AC13" s="458">
        <v>216</v>
      </c>
      <c r="AD13" s="459"/>
      <c r="AE13" s="459"/>
      <c r="AF13" s="459"/>
      <c r="AG13" s="501"/>
      <c r="AH13" s="458">
        <v>328</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64626</v>
      </c>
      <c r="BO13" s="408"/>
      <c r="BP13" s="408"/>
      <c r="BQ13" s="408"/>
      <c r="BR13" s="408"/>
      <c r="BS13" s="408"/>
      <c r="BT13" s="408"/>
      <c r="BU13" s="409"/>
      <c r="BV13" s="407">
        <v>22145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7.8</v>
      </c>
      <c r="CU13" s="405"/>
      <c r="CV13" s="405"/>
      <c r="CW13" s="405"/>
      <c r="CX13" s="405"/>
      <c r="CY13" s="405"/>
      <c r="CZ13" s="405"/>
      <c r="DA13" s="406"/>
      <c r="DB13" s="404">
        <v>7.7</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135</v>
      </c>
      <c r="M14" s="489"/>
      <c r="N14" s="489"/>
      <c r="O14" s="489"/>
      <c r="P14" s="489"/>
      <c r="Q14" s="490"/>
      <c r="R14" s="491">
        <v>3331</v>
      </c>
      <c r="S14" s="492"/>
      <c r="T14" s="492"/>
      <c r="U14" s="492"/>
      <c r="V14" s="493"/>
      <c r="W14" s="397"/>
      <c r="X14" s="398"/>
      <c r="Y14" s="398"/>
      <c r="Z14" s="398"/>
      <c r="AA14" s="398"/>
      <c r="AB14" s="387"/>
      <c r="AC14" s="494">
        <v>13</v>
      </c>
      <c r="AD14" s="495"/>
      <c r="AE14" s="495"/>
      <c r="AF14" s="495"/>
      <c r="AG14" s="496"/>
      <c r="AH14" s="494">
        <v>17.100000000000001</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130</v>
      </c>
      <c r="N15" s="499"/>
      <c r="O15" s="499"/>
      <c r="P15" s="499"/>
      <c r="Q15" s="500"/>
      <c r="R15" s="491">
        <v>3294</v>
      </c>
      <c r="S15" s="492"/>
      <c r="T15" s="492"/>
      <c r="U15" s="492"/>
      <c r="V15" s="493"/>
      <c r="W15" s="423" t="s">
        <v>137</v>
      </c>
      <c r="X15" s="424"/>
      <c r="Y15" s="424"/>
      <c r="Z15" s="424"/>
      <c r="AA15" s="424"/>
      <c r="AB15" s="414"/>
      <c r="AC15" s="458">
        <v>444</v>
      </c>
      <c r="AD15" s="459"/>
      <c r="AE15" s="459"/>
      <c r="AF15" s="459"/>
      <c r="AG15" s="501"/>
      <c r="AH15" s="458">
        <v>498</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546364</v>
      </c>
      <c r="BO15" s="371"/>
      <c r="BP15" s="371"/>
      <c r="BQ15" s="371"/>
      <c r="BR15" s="371"/>
      <c r="BS15" s="371"/>
      <c r="BT15" s="371"/>
      <c r="BU15" s="372"/>
      <c r="BV15" s="370">
        <v>561910</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26.6</v>
      </c>
      <c r="AD16" s="495"/>
      <c r="AE16" s="495"/>
      <c r="AF16" s="495"/>
      <c r="AG16" s="496"/>
      <c r="AH16" s="494">
        <v>26</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1923728</v>
      </c>
      <c r="BO16" s="408"/>
      <c r="BP16" s="408"/>
      <c r="BQ16" s="408"/>
      <c r="BR16" s="408"/>
      <c r="BS16" s="408"/>
      <c r="BT16" s="408"/>
      <c r="BU16" s="409"/>
      <c r="BV16" s="407">
        <v>1908911</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1007</v>
      </c>
      <c r="AD17" s="459"/>
      <c r="AE17" s="459"/>
      <c r="AF17" s="459"/>
      <c r="AG17" s="501"/>
      <c r="AH17" s="458">
        <v>1091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686338</v>
      </c>
      <c r="BO17" s="408"/>
      <c r="BP17" s="408"/>
      <c r="BQ17" s="408"/>
      <c r="BR17" s="408"/>
      <c r="BS17" s="408"/>
      <c r="BT17" s="408"/>
      <c r="BU17" s="409"/>
      <c r="BV17" s="407">
        <v>707608</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32" t="s">
        <v>146</v>
      </c>
      <c r="C18" s="450"/>
      <c r="D18" s="450"/>
      <c r="E18" s="533"/>
      <c r="F18" s="533"/>
      <c r="G18" s="533"/>
      <c r="H18" s="533"/>
      <c r="I18" s="533"/>
      <c r="J18" s="533"/>
      <c r="K18" s="533"/>
      <c r="L18" s="534">
        <v>64.180000000000007</v>
      </c>
      <c r="M18" s="534"/>
      <c r="N18" s="534"/>
      <c r="O18" s="534"/>
      <c r="P18" s="534"/>
      <c r="Q18" s="534"/>
      <c r="R18" s="535"/>
      <c r="S18" s="535"/>
      <c r="T18" s="535"/>
      <c r="U18" s="535"/>
      <c r="V18" s="536"/>
      <c r="W18" s="425"/>
      <c r="X18" s="426"/>
      <c r="Y18" s="426"/>
      <c r="Z18" s="426"/>
      <c r="AA18" s="426"/>
      <c r="AB18" s="417"/>
      <c r="AC18" s="537">
        <v>60.4</v>
      </c>
      <c r="AD18" s="538"/>
      <c r="AE18" s="538"/>
      <c r="AF18" s="538"/>
      <c r="AG18" s="539"/>
      <c r="AH18" s="537">
        <v>56.9</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1830701</v>
      </c>
      <c r="BO18" s="408"/>
      <c r="BP18" s="408"/>
      <c r="BQ18" s="408"/>
      <c r="BR18" s="408"/>
      <c r="BS18" s="408"/>
      <c r="BT18" s="408"/>
      <c r="BU18" s="409"/>
      <c r="BV18" s="407">
        <v>1856933</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32" t="s">
        <v>148</v>
      </c>
      <c r="C19" s="450"/>
      <c r="D19" s="450"/>
      <c r="E19" s="533"/>
      <c r="F19" s="533"/>
      <c r="G19" s="533"/>
      <c r="H19" s="533"/>
      <c r="I19" s="533"/>
      <c r="J19" s="533"/>
      <c r="K19" s="533"/>
      <c r="L19" s="541">
        <v>55</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2543773</v>
      </c>
      <c r="BO19" s="408"/>
      <c r="BP19" s="408"/>
      <c r="BQ19" s="408"/>
      <c r="BR19" s="408"/>
      <c r="BS19" s="408"/>
      <c r="BT19" s="408"/>
      <c r="BU19" s="409"/>
      <c r="BV19" s="407">
        <v>2562426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32" t="s">
        <v>150</v>
      </c>
      <c r="C20" s="450"/>
      <c r="D20" s="450"/>
      <c r="E20" s="533"/>
      <c r="F20" s="533"/>
      <c r="G20" s="533"/>
      <c r="H20" s="533"/>
      <c r="I20" s="533"/>
      <c r="J20" s="533"/>
      <c r="K20" s="533"/>
      <c r="L20" s="541">
        <v>1165</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1684670</v>
      </c>
      <c r="BO22" s="371"/>
      <c r="BP22" s="371"/>
      <c r="BQ22" s="371"/>
      <c r="BR22" s="371"/>
      <c r="BS22" s="371"/>
      <c r="BT22" s="371"/>
      <c r="BU22" s="372"/>
      <c r="BV22" s="370">
        <v>1748580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1626672</v>
      </c>
      <c r="BO23" s="408"/>
      <c r="BP23" s="408"/>
      <c r="BQ23" s="408"/>
      <c r="BR23" s="408"/>
      <c r="BS23" s="408"/>
      <c r="BT23" s="408"/>
      <c r="BU23" s="409"/>
      <c r="BV23" s="407">
        <v>1674954</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160</v>
      </c>
      <c r="F24" s="437"/>
      <c r="G24" s="437"/>
      <c r="H24" s="437"/>
      <c r="I24" s="437"/>
      <c r="J24" s="437"/>
      <c r="K24" s="438"/>
      <c r="L24" s="458">
        <v>1</v>
      </c>
      <c r="M24" s="459"/>
      <c r="N24" s="459"/>
      <c r="O24" s="459"/>
      <c r="P24" s="501"/>
      <c r="Q24" s="458">
        <v>6200</v>
      </c>
      <c r="R24" s="459"/>
      <c r="S24" s="459"/>
      <c r="T24" s="459"/>
      <c r="U24" s="459"/>
      <c r="V24" s="501"/>
      <c r="W24" s="553"/>
      <c r="X24" s="554"/>
      <c r="Y24" s="555"/>
      <c r="Z24" s="457" t="s">
        <v>161</v>
      </c>
      <c r="AA24" s="437"/>
      <c r="AB24" s="437"/>
      <c r="AC24" s="437"/>
      <c r="AD24" s="437"/>
      <c r="AE24" s="437"/>
      <c r="AF24" s="437"/>
      <c r="AG24" s="438"/>
      <c r="AH24" s="458">
        <v>54</v>
      </c>
      <c r="AI24" s="459"/>
      <c r="AJ24" s="459"/>
      <c r="AK24" s="459"/>
      <c r="AL24" s="501"/>
      <c r="AM24" s="458">
        <v>162864</v>
      </c>
      <c r="AN24" s="459"/>
      <c r="AO24" s="459"/>
      <c r="AP24" s="459"/>
      <c r="AQ24" s="459"/>
      <c r="AR24" s="501"/>
      <c r="AS24" s="458">
        <v>3016</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892289</v>
      </c>
      <c r="BO24" s="408"/>
      <c r="BP24" s="408"/>
      <c r="BQ24" s="408"/>
      <c r="BR24" s="408"/>
      <c r="BS24" s="408"/>
      <c r="BT24" s="408"/>
      <c r="BU24" s="409"/>
      <c r="BV24" s="407">
        <v>839775</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163</v>
      </c>
      <c r="F25" s="437"/>
      <c r="G25" s="437"/>
      <c r="H25" s="437"/>
      <c r="I25" s="437"/>
      <c r="J25" s="437"/>
      <c r="K25" s="438"/>
      <c r="L25" s="458">
        <v>1</v>
      </c>
      <c r="M25" s="459"/>
      <c r="N25" s="459"/>
      <c r="O25" s="459"/>
      <c r="P25" s="501"/>
      <c r="Q25" s="458">
        <v>5230</v>
      </c>
      <c r="R25" s="459"/>
      <c r="S25" s="459"/>
      <c r="T25" s="459"/>
      <c r="U25" s="459"/>
      <c r="V25" s="501"/>
      <c r="W25" s="553"/>
      <c r="X25" s="554"/>
      <c r="Y25" s="555"/>
      <c r="Z25" s="457" t="s">
        <v>164</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t="s">
        <v>122</v>
      </c>
      <c r="BO25" s="371"/>
      <c r="BP25" s="371"/>
      <c r="BQ25" s="371"/>
      <c r="BR25" s="371"/>
      <c r="BS25" s="371"/>
      <c r="BT25" s="371"/>
      <c r="BU25" s="372"/>
      <c r="BV25" s="370" t="s">
        <v>122</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166</v>
      </c>
      <c r="F26" s="437"/>
      <c r="G26" s="437"/>
      <c r="H26" s="437"/>
      <c r="I26" s="437"/>
      <c r="J26" s="437"/>
      <c r="K26" s="438"/>
      <c r="L26" s="458">
        <v>1</v>
      </c>
      <c r="M26" s="459"/>
      <c r="N26" s="459"/>
      <c r="O26" s="459"/>
      <c r="P26" s="501"/>
      <c r="Q26" s="458">
        <v>5060</v>
      </c>
      <c r="R26" s="459"/>
      <c r="S26" s="459"/>
      <c r="T26" s="459"/>
      <c r="U26" s="459"/>
      <c r="V26" s="501"/>
      <c r="W26" s="553"/>
      <c r="X26" s="554"/>
      <c r="Y26" s="555"/>
      <c r="Z26" s="457" t="s">
        <v>167</v>
      </c>
      <c r="AA26" s="559"/>
      <c r="AB26" s="559"/>
      <c r="AC26" s="559"/>
      <c r="AD26" s="559"/>
      <c r="AE26" s="559"/>
      <c r="AF26" s="559"/>
      <c r="AG26" s="560"/>
      <c r="AH26" s="458" t="s">
        <v>122</v>
      </c>
      <c r="AI26" s="459"/>
      <c r="AJ26" s="459"/>
      <c r="AK26" s="459"/>
      <c r="AL26" s="501"/>
      <c r="AM26" s="458" t="s">
        <v>122</v>
      </c>
      <c r="AN26" s="459"/>
      <c r="AO26" s="459"/>
      <c r="AP26" s="459"/>
      <c r="AQ26" s="459"/>
      <c r="AR26" s="501"/>
      <c r="AS26" s="458" t="s">
        <v>122</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169</v>
      </c>
      <c r="F27" s="437"/>
      <c r="G27" s="437"/>
      <c r="H27" s="437"/>
      <c r="I27" s="437"/>
      <c r="J27" s="437"/>
      <c r="K27" s="438"/>
      <c r="L27" s="458">
        <v>1</v>
      </c>
      <c r="M27" s="459"/>
      <c r="N27" s="459"/>
      <c r="O27" s="459"/>
      <c r="P27" s="501"/>
      <c r="Q27" s="458">
        <v>2670</v>
      </c>
      <c r="R27" s="459"/>
      <c r="S27" s="459"/>
      <c r="T27" s="459"/>
      <c r="U27" s="459"/>
      <c r="V27" s="501"/>
      <c r="W27" s="553"/>
      <c r="X27" s="554"/>
      <c r="Y27" s="555"/>
      <c r="Z27" s="457" t="s">
        <v>170</v>
      </c>
      <c r="AA27" s="437"/>
      <c r="AB27" s="437"/>
      <c r="AC27" s="437"/>
      <c r="AD27" s="437"/>
      <c r="AE27" s="437"/>
      <c r="AF27" s="437"/>
      <c r="AG27" s="438"/>
      <c r="AH27" s="458">
        <v>9</v>
      </c>
      <c r="AI27" s="459"/>
      <c r="AJ27" s="459"/>
      <c r="AK27" s="459"/>
      <c r="AL27" s="501"/>
      <c r="AM27" s="458">
        <v>21295</v>
      </c>
      <c r="AN27" s="459"/>
      <c r="AO27" s="459"/>
      <c r="AP27" s="459"/>
      <c r="AQ27" s="459"/>
      <c r="AR27" s="501"/>
      <c r="AS27" s="458">
        <v>2366</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150000</v>
      </c>
      <c r="BO27" s="530"/>
      <c r="BP27" s="530"/>
      <c r="BQ27" s="530"/>
      <c r="BR27" s="530"/>
      <c r="BS27" s="530"/>
      <c r="BT27" s="530"/>
      <c r="BU27" s="531"/>
      <c r="BV27" s="529">
        <v>150000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172</v>
      </c>
      <c r="F28" s="437"/>
      <c r="G28" s="437"/>
      <c r="H28" s="437"/>
      <c r="I28" s="437"/>
      <c r="J28" s="437"/>
      <c r="K28" s="438"/>
      <c r="L28" s="458">
        <v>1</v>
      </c>
      <c r="M28" s="459"/>
      <c r="N28" s="459"/>
      <c r="O28" s="459"/>
      <c r="P28" s="501"/>
      <c r="Q28" s="458">
        <v>1990</v>
      </c>
      <c r="R28" s="459"/>
      <c r="S28" s="459"/>
      <c r="T28" s="459"/>
      <c r="U28" s="459"/>
      <c r="V28" s="501"/>
      <c r="W28" s="553"/>
      <c r="X28" s="554"/>
      <c r="Y28" s="555"/>
      <c r="Z28" s="457" t="s">
        <v>173</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1251898</v>
      </c>
      <c r="BO28" s="371"/>
      <c r="BP28" s="371"/>
      <c r="BQ28" s="371"/>
      <c r="BR28" s="371"/>
      <c r="BS28" s="371"/>
      <c r="BT28" s="371"/>
      <c r="BU28" s="372"/>
      <c r="BV28" s="370">
        <v>1229714</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175</v>
      </c>
      <c r="F29" s="437"/>
      <c r="G29" s="437"/>
      <c r="H29" s="437"/>
      <c r="I29" s="437"/>
      <c r="J29" s="437"/>
      <c r="K29" s="438"/>
      <c r="L29" s="458">
        <v>8</v>
      </c>
      <c r="M29" s="459"/>
      <c r="N29" s="459"/>
      <c r="O29" s="459"/>
      <c r="P29" s="501"/>
      <c r="Q29" s="458">
        <v>1800</v>
      </c>
      <c r="R29" s="459"/>
      <c r="S29" s="459"/>
      <c r="T29" s="459"/>
      <c r="U29" s="459"/>
      <c r="V29" s="501"/>
      <c r="W29" s="556"/>
      <c r="X29" s="557"/>
      <c r="Y29" s="558"/>
      <c r="Z29" s="457" t="s">
        <v>176</v>
      </c>
      <c r="AA29" s="437"/>
      <c r="AB29" s="437"/>
      <c r="AC29" s="437"/>
      <c r="AD29" s="437"/>
      <c r="AE29" s="437"/>
      <c r="AF29" s="437"/>
      <c r="AG29" s="438"/>
      <c r="AH29" s="458">
        <v>63</v>
      </c>
      <c r="AI29" s="459"/>
      <c r="AJ29" s="459"/>
      <c r="AK29" s="459"/>
      <c r="AL29" s="501"/>
      <c r="AM29" s="458">
        <v>184159</v>
      </c>
      <c r="AN29" s="459"/>
      <c r="AO29" s="459"/>
      <c r="AP29" s="459"/>
      <c r="AQ29" s="459"/>
      <c r="AR29" s="501"/>
      <c r="AS29" s="458">
        <v>2923</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190420</v>
      </c>
      <c r="BO29" s="408"/>
      <c r="BP29" s="408"/>
      <c r="BQ29" s="408"/>
      <c r="BR29" s="408"/>
      <c r="BS29" s="408"/>
      <c r="BT29" s="408"/>
      <c r="BU29" s="409"/>
      <c r="BV29" s="407">
        <v>170418</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96.2</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2447590</v>
      </c>
      <c r="BO30" s="530"/>
      <c r="BP30" s="530"/>
      <c r="BQ30" s="530"/>
      <c r="BR30" s="530"/>
      <c r="BS30" s="530"/>
      <c r="BT30" s="530"/>
      <c r="BU30" s="531"/>
      <c r="BV30" s="529">
        <v>2435170</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6</v>
      </c>
      <c r="BF34" s="597"/>
      <c r="BG34" s="598" t="str">
        <f>IF('各会計、関係団体の財政状況及び健全化判断比率'!B31="","",'各会計、関係団体の財政状況及び健全化判断比率'!B31)</f>
        <v>簡易水道事業特別会計</v>
      </c>
      <c r="BH34" s="598"/>
      <c r="BI34" s="598"/>
      <c r="BJ34" s="598"/>
      <c r="BK34" s="598"/>
      <c r="BL34" s="598"/>
      <c r="BM34" s="598"/>
      <c r="BN34" s="598"/>
      <c r="BO34" s="598"/>
      <c r="BP34" s="598"/>
      <c r="BQ34" s="598"/>
      <c r="BR34" s="598"/>
      <c r="BS34" s="598"/>
      <c r="BT34" s="598"/>
      <c r="BU34" s="598"/>
      <c r="BV34" s="181"/>
      <c r="BW34" s="597">
        <f>IF(BY34="","",MAX(C34:D43,U34:V43,AM34:AN43,BE34:BF43)+1)</f>
        <v>9</v>
      </c>
      <c r="BX34" s="597"/>
      <c r="BY34" s="598" t="str">
        <f>IF('各会計、関係団体の財政状況及び健全化判断比率'!B68="","",'各会計、関係団体の財政状況及び健全化判断比率'!B68)</f>
        <v>吾妻東部衛生施設組合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たかやま振興公社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f>IF(E35="","",C34+1)</f>
        <v>2</v>
      </c>
      <c r="D35" s="597"/>
      <c r="E35" s="598" t="str">
        <f>IF('各会計、関係団体の財政状況及び健全化判断比率'!B8="","",'各会計、関係団体の財政状況及び健全化判断比率'!B8)</f>
        <v>農業用水事業特別会計</v>
      </c>
      <c r="F35" s="598"/>
      <c r="G35" s="598"/>
      <c r="H35" s="598"/>
      <c r="I35" s="598"/>
      <c r="J35" s="598"/>
      <c r="K35" s="598"/>
      <c r="L35" s="598"/>
      <c r="M35" s="598"/>
      <c r="N35" s="598"/>
      <c r="O35" s="598"/>
      <c r="P35" s="598"/>
      <c r="Q35" s="598"/>
      <c r="R35" s="598"/>
      <c r="S35" s="598"/>
      <c r="T35" s="181"/>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7</v>
      </c>
      <c r="BF35" s="597"/>
      <c r="BG35" s="598" t="str">
        <f>IF('各会計、関係団体の財政状況及び健全化判断比率'!B32="","",'各会計、関係団体の財政状況及び健全化判断比率'!B32)</f>
        <v>水をきれいにする事業特別会計</v>
      </c>
      <c r="BH35" s="598"/>
      <c r="BI35" s="598"/>
      <c r="BJ35" s="598"/>
      <c r="BK35" s="598"/>
      <c r="BL35" s="598"/>
      <c r="BM35" s="598"/>
      <c r="BN35" s="598"/>
      <c r="BO35" s="598"/>
      <c r="BP35" s="598"/>
      <c r="BQ35" s="598"/>
      <c r="BR35" s="598"/>
      <c r="BS35" s="598"/>
      <c r="BT35" s="598"/>
      <c r="BU35" s="598"/>
      <c r="BV35" s="181"/>
      <c r="BW35" s="597">
        <f t="shared" ref="BW35:BW43" si="2">IF(BY35="","",BW34+1)</f>
        <v>10</v>
      </c>
      <c r="BX35" s="597"/>
      <c r="BY35" s="598" t="str">
        <f>IF('各会計、関係団体の財政状況及び健全化判断比率'!B69="","",'各会計、関係団体の財政状況及び健全化判断比率'!B69)</f>
        <v>吾妻広域町村圏振興整備組合（一般会計）</v>
      </c>
      <c r="BZ35" s="598"/>
      <c r="CA35" s="598"/>
      <c r="CB35" s="598"/>
      <c r="CC35" s="598"/>
      <c r="CD35" s="598"/>
      <c r="CE35" s="598"/>
      <c r="CF35" s="598"/>
      <c r="CG35" s="598"/>
      <c r="CH35" s="598"/>
      <c r="CI35" s="598"/>
      <c r="CJ35" s="598"/>
      <c r="CK35" s="598"/>
      <c r="CL35" s="598"/>
      <c r="CM35" s="598"/>
      <c r="CN35" s="181"/>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8</v>
      </c>
      <c r="BF36" s="597"/>
      <c r="BG36" s="598" t="str">
        <f>IF('各会計、関係団体の財政状況及び健全化判断比率'!B33="","",'各会計、関係団体の財政状況及び健全化判断比率'!B33)</f>
        <v>土地開発事業特別会計</v>
      </c>
      <c r="BH36" s="598"/>
      <c r="BI36" s="598"/>
      <c r="BJ36" s="598"/>
      <c r="BK36" s="598"/>
      <c r="BL36" s="598"/>
      <c r="BM36" s="598"/>
      <c r="BN36" s="598"/>
      <c r="BO36" s="598"/>
      <c r="BP36" s="598"/>
      <c r="BQ36" s="598"/>
      <c r="BR36" s="598"/>
      <c r="BS36" s="598"/>
      <c r="BT36" s="598"/>
      <c r="BU36" s="598"/>
      <c r="BV36" s="181"/>
      <c r="BW36" s="597">
        <f t="shared" si="2"/>
        <v>11</v>
      </c>
      <c r="BX36" s="597"/>
      <c r="BY36" s="598" t="str">
        <f>IF('各会計、関係団体の財政状況及び健全化判断比率'!B70="","",'各会計、関係団体の財政状況及び健全化判断比率'!B70)</f>
        <v>吾妻広域町村圏振興整備組合（病院事業）</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12</v>
      </c>
      <c r="BX37" s="597"/>
      <c r="BY37" s="598" t="str">
        <f>IF('各会計、関係団体の財政状況及び健全化判断比率'!B71="","",'各会計、関係団体の財政状況及び健全化判断比率'!B71)</f>
        <v>群馬県後期高齢者医療広域連合（一般会計）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13</v>
      </c>
      <c r="BX38" s="597"/>
      <c r="BY38" s="598" t="str">
        <f>IF('各会計、関係団体の財政状況及び健全化判断比率'!B72="","",'各会計、関係団体の財政状況及び健全化判断比率'!B72)</f>
        <v>群馬県後期高齢者医療広域連合（事業会計）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14</v>
      </c>
      <c r="BX39" s="597"/>
      <c r="BY39" s="598" t="str">
        <f>IF('各会計、関係団体の財政状況及び健全化判断比率'!B73="","",'各会計、関係団体の財政状況及び健全化判断比率'!B73)</f>
        <v>群馬県市町村総合事務組合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15</v>
      </c>
      <c r="BX40" s="597"/>
      <c r="BY40" s="598" t="str">
        <f>IF('各会計、関係団体の財政状況及び健全化判断比率'!B74="","",'各会計、関係団体の財政状況及び健全化判断比率'!B74)</f>
        <v>群馬県市町村会館管理組合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16</v>
      </c>
      <c r="BX41" s="597"/>
      <c r="BY41" s="598" t="str">
        <f>IF('各会計、関係団体の財政状況及び健全化判断比率'!B75="","",'各会計、関係団体の財政状況及び健全化判断比率'!B75)</f>
        <v>吾妻環境施設組合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ArDAlNMLZhShezsXz0/uuHqoz2l0BdLVTgMRVqgR/HDSA2jCaT4osH+kqpmrZpgAI5NOaXuUd7lffjzyy8/O6A==" saltValue="0n4h2zE2gbC2XR+DtcEes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6.05</v>
      </c>
      <c r="G34" s="33">
        <v>6.1</v>
      </c>
      <c r="H34" s="33">
        <v>7.96</v>
      </c>
      <c r="I34" s="33">
        <v>5.62</v>
      </c>
      <c r="J34" s="34">
        <v>7.68</v>
      </c>
      <c r="K34" s="22"/>
      <c r="L34" s="22"/>
      <c r="M34" s="22"/>
      <c r="N34" s="22"/>
      <c r="O34" s="22"/>
      <c r="P34" s="22"/>
    </row>
    <row r="35" spans="1:16" ht="39" customHeight="1" x14ac:dyDescent="0.2">
      <c r="A35" s="22"/>
      <c r="B35" s="35"/>
      <c r="C35" s="1145" t="s">
        <v>533</v>
      </c>
      <c r="D35" s="1146"/>
      <c r="E35" s="1147"/>
      <c r="F35" s="36">
        <v>1.53</v>
      </c>
      <c r="G35" s="37">
        <v>1.37</v>
      </c>
      <c r="H35" s="37">
        <v>1.1299999999999999</v>
      </c>
      <c r="I35" s="37">
        <v>1.36</v>
      </c>
      <c r="J35" s="38">
        <v>1.83</v>
      </c>
      <c r="K35" s="22"/>
      <c r="L35" s="22"/>
      <c r="M35" s="22"/>
      <c r="N35" s="22"/>
      <c r="O35" s="22"/>
      <c r="P35" s="22"/>
    </row>
    <row r="36" spans="1:16" ht="39" customHeight="1" x14ac:dyDescent="0.2">
      <c r="A36" s="22"/>
      <c r="B36" s="35"/>
      <c r="C36" s="1145" t="s">
        <v>534</v>
      </c>
      <c r="D36" s="1146"/>
      <c r="E36" s="1147"/>
      <c r="F36" s="36">
        <v>0.06</v>
      </c>
      <c r="G36" s="37">
        <v>0.05</v>
      </c>
      <c r="H36" s="37">
        <v>0.68</v>
      </c>
      <c r="I36" s="37">
        <v>0.88</v>
      </c>
      <c r="J36" s="38">
        <v>0.78</v>
      </c>
      <c r="K36" s="22"/>
      <c r="L36" s="22"/>
      <c r="M36" s="22"/>
      <c r="N36" s="22"/>
      <c r="O36" s="22"/>
      <c r="P36" s="22"/>
    </row>
    <row r="37" spans="1:16" ht="39" customHeight="1" x14ac:dyDescent="0.2">
      <c r="A37" s="22"/>
      <c r="B37" s="35"/>
      <c r="C37" s="1145" t="s">
        <v>535</v>
      </c>
      <c r="D37" s="1146"/>
      <c r="E37" s="1147"/>
      <c r="F37" s="36">
        <v>0.36</v>
      </c>
      <c r="G37" s="37">
        <v>0.57999999999999996</v>
      </c>
      <c r="H37" s="37">
        <v>0.31</v>
      </c>
      <c r="I37" s="37">
        <v>0.25</v>
      </c>
      <c r="J37" s="38">
        <v>0.27</v>
      </c>
      <c r="K37" s="22"/>
      <c r="L37" s="22"/>
      <c r="M37" s="22"/>
      <c r="N37" s="22"/>
      <c r="O37" s="22"/>
      <c r="P37" s="22"/>
    </row>
    <row r="38" spans="1:16" ht="39" customHeight="1" x14ac:dyDescent="0.2">
      <c r="A38" s="22"/>
      <c r="B38" s="35"/>
      <c r="C38" s="1145" t="s">
        <v>536</v>
      </c>
      <c r="D38" s="1146"/>
      <c r="E38" s="1147"/>
      <c r="F38" s="36">
        <v>1.04</v>
      </c>
      <c r="G38" s="37">
        <v>0.92</v>
      </c>
      <c r="H38" s="37">
        <v>0.61</v>
      </c>
      <c r="I38" s="37">
        <v>0.24</v>
      </c>
      <c r="J38" s="38">
        <v>0.11</v>
      </c>
      <c r="K38" s="22"/>
      <c r="L38" s="22"/>
      <c r="M38" s="22"/>
      <c r="N38" s="22"/>
      <c r="O38" s="22"/>
      <c r="P38" s="22"/>
    </row>
    <row r="39" spans="1:16" ht="39" customHeight="1" x14ac:dyDescent="0.2">
      <c r="A39" s="22"/>
      <c r="B39" s="35"/>
      <c r="C39" s="1145" t="s">
        <v>537</v>
      </c>
      <c r="D39" s="1146"/>
      <c r="E39" s="1147"/>
      <c r="F39" s="36">
        <v>0.08</v>
      </c>
      <c r="G39" s="37">
        <v>0.08</v>
      </c>
      <c r="H39" s="37">
        <v>7.0000000000000007E-2</v>
      </c>
      <c r="I39" s="37">
        <v>0.06</v>
      </c>
      <c r="J39" s="38">
        <v>0.05</v>
      </c>
      <c r="K39" s="22"/>
      <c r="L39" s="22"/>
      <c r="M39" s="22"/>
      <c r="N39" s="22"/>
      <c r="O39" s="22"/>
      <c r="P39" s="22"/>
    </row>
    <row r="40" spans="1:16" ht="39" customHeight="1" x14ac:dyDescent="0.2">
      <c r="A40" s="22"/>
      <c r="B40" s="35"/>
      <c r="C40" s="1145" t="s">
        <v>538</v>
      </c>
      <c r="D40" s="1146"/>
      <c r="E40" s="1147"/>
      <c r="F40" s="36">
        <v>0.06</v>
      </c>
      <c r="G40" s="37">
        <v>0.03</v>
      </c>
      <c r="H40" s="37">
        <v>0.02</v>
      </c>
      <c r="I40" s="37">
        <v>0.11</v>
      </c>
      <c r="J40" s="38">
        <v>0.03</v>
      </c>
      <c r="K40" s="22"/>
      <c r="L40" s="22"/>
      <c r="M40" s="22"/>
      <c r="N40" s="22"/>
      <c r="O40" s="22"/>
      <c r="P40" s="22"/>
    </row>
    <row r="41" spans="1:16" ht="39" customHeight="1" x14ac:dyDescent="0.2">
      <c r="A41" s="22"/>
      <c r="B41" s="35"/>
      <c r="C41" s="1145" t="s">
        <v>539</v>
      </c>
      <c r="D41" s="1146"/>
      <c r="E41" s="1147"/>
      <c r="F41" s="36">
        <v>0.26</v>
      </c>
      <c r="G41" s="37">
        <v>0.37</v>
      </c>
      <c r="H41" s="37">
        <v>0.3</v>
      </c>
      <c r="I41" s="37">
        <v>0.31</v>
      </c>
      <c r="J41" s="38">
        <v>0.02</v>
      </c>
      <c r="K41" s="22"/>
      <c r="L41" s="22"/>
      <c r="M41" s="22"/>
      <c r="N41" s="22"/>
      <c r="O41" s="22"/>
      <c r="P41" s="22"/>
    </row>
    <row r="42" spans="1:16" ht="39" customHeight="1" x14ac:dyDescent="0.2">
      <c r="A42" s="22"/>
      <c r="B42" s="39"/>
      <c r="C42" s="1145" t="s">
        <v>540</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541</v>
      </c>
      <c r="D43" s="1149"/>
      <c r="E43" s="1150"/>
      <c r="F43" s="41" t="s">
        <v>486</v>
      </c>
      <c r="G43" s="42" t="s">
        <v>486</v>
      </c>
      <c r="H43" s="42" t="s">
        <v>486</v>
      </c>
      <c r="I43" s="42" t="s">
        <v>486</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tWK/B6sc4K8/iptfIdIBKRlnS3W9sZFmN6LSZmueaPiEjjcEM3Oer2evAmz5siklDg/1yAOJVvTiXnyo6qqUjA==" saltValue="irInpqgTCb5c65oggcox7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137</v>
      </c>
      <c r="L45" s="60">
        <v>189</v>
      </c>
      <c r="M45" s="60">
        <v>216</v>
      </c>
      <c r="N45" s="60">
        <v>220</v>
      </c>
      <c r="O45" s="61">
        <v>221</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486</v>
      </c>
      <c r="L46" s="64" t="s">
        <v>486</v>
      </c>
      <c r="M46" s="64" t="s">
        <v>486</v>
      </c>
      <c r="N46" s="64" t="s">
        <v>486</v>
      </c>
      <c r="O46" s="65" t="s">
        <v>486</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486</v>
      </c>
      <c r="L47" s="64" t="s">
        <v>486</v>
      </c>
      <c r="M47" s="64" t="s">
        <v>486</v>
      </c>
      <c r="N47" s="64" t="s">
        <v>486</v>
      </c>
      <c r="O47" s="65" t="s">
        <v>486</v>
      </c>
      <c r="P47" s="48"/>
      <c r="Q47" s="48"/>
      <c r="R47" s="48"/>
      <c r="S47" s="48"/>
      <c r="T47" s="48"/>
      <c r="U47" s="48"/>
    </row>
    <row r="48" spans="1:21" ht="30.75" customHeight="1" x14ac:dyDescent="0.2">
      <c r="A48" s="48"/>
      <c r="B48" s="1155"/>
      <c r="C48" s="1156"/>
      <c r="D48" s="62"/>
      <c r="E48" s="1161" t="s">
        <v>13</v>
      </c>
      <c r="F48" s="1161"/>
      <c r="G48" s="1161"/>
      <c r="H48" s="1161"/>
      <c r="I48" s="1161"/>
      <c r="J48" s="1162"/>
      <c r="K48" s="63">
        <v>96</v>
      </c>
      <c r="L48" s="64">
        <v>90</v>
      </c>
      <c r="M48" s="64">
        <v>85</v>
      </c>
      <c r="N48" s="64">
        <v>83</v>
      </c>
      <c r="O48" s="65">
        <v>83</v>
      </c>
      <c r="P48" s="48"/>
      <c r="Q48" s="48"/>
      <c r="R48" s="48"/>
      <c r="S48" s="48"/>
      <c r="T48" s="48"/>
      <c r="U48" s="48"/>
    </row>
    <row r="49" spans="1:21" ht="30.75" customHeight="1" x14ac:dyDescent="0.2">
      <c r="A49" s="48"/>
      <c r="B49" s="1155"/>
      <c r="C49" s="1156"/>
      <c r="D49" s="62"/>
      <c r="E49" s="1161" t="s">
        <v>14</v>
      </c>
      <c r="F49" s="1161"/>
      <c r="G49" s="1161"/>
      <c r="H49" s="1161"/>
      <c r="I49" s="1161"/>
      <c r="J49" s="1162"/>
      <c r="K49" s="63">
        <v>11</v>
      </c>
      <c r="L49" s="64">
        <v>11</v>
      </c>
      <c r="M49" s="64">
        <v>14</v>
      </c>
      <c r="N49" s="64">
        <v>15</v>
      </c>
      <c r="O49" s="65">
        <v>11</v>
      </c>
      <c r="P49" s="48"/>
      <c r="Q49" s="48"/>
      <c r="R49" s="48"/>
      <c r="S49" s="48"/>
      <c r="T49" s="48"/>
      <c r="U49" s="48"/>
    </row>
    <row r="50" spans="1:21" ht="30.75" customHeight="1" x14ac:dyDescent="0.2">
      <c r="A50" s="48"/>
      <c r="B50" s="1155"/>
      <c r="C50" s="1156"/>
      <c r="D50" s="62"/>
      <c r="E50" s="1161" t="s">
        <v>15</v>
      </c>
      <c r="F50" s="1161"/>
      <c r="G50" s="1161"/>
      <c r="H50" s="1161"/>
      <c r="I50" s="1161"/>
      <c r="J50" s="1162"/>
      <c r="K50" s="63" t="s">
        <v>486</v>
      </c>
      <c r="L50" s="64" t="s">
        <v>486</v>
      </c>
      <c r="M50" s="64" t="s">
        <v>486</v>
      </c>
      <c r="N50" s="64" t="s">
        <v>486</v>
      </c>
      <c r="O50" s="65" t="s">
        <v>486</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486</v>
      </c>
      <c r="L51" s="64" t="s">
        <v>486</v>
      </c>
      <c r="M51" s="64" t="s">
        <v>486</v>
      </c>
      <c r="N51" s="64" t="s">
        <v>486</v>
      </c>
      <c r="O51" s="65" t="s">
        <v>486</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162</v>
      </c>
      <c r="L52" s="64">
        <v>161</v>
      </c>
      <c r="M52" s="64">
        <v>164</v>
      </c>
      <c r="N52" s="64">
        <v>163</v>
      </c>
      <c r="O52" s="65">
        <v>166</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82</v>
      </c>
      <c r="L53" s="69">
        <v>129</v>
      </c>
      <c r="M53" s="69">
        <v>151</v>
      </c>
      <c r="N53" s="69">
        <v>155</v>
      </c>
      <c r="O53" s="70">
        <v>149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2">
      <c r="B58" s="1169" t="s">
        <v>24</v>
      </c>
      <c r="C58" s="1170"/>
      <c r="D58" s="1175" t="s">
        <v>25</v>
      </c>
      <c r="E58" s="1176"/>
      <c r="F58" s="1176"/>
      <c r="G58" s="1176"/>
      <c r="H58" s="1176"/>
      <c r="I58" s="1176"/>
      <c r="J58" s="1177"/>
      <c r="K58" s="83"/>
      <c r="L58" s="84"/>
      <c r="M58" s="84"/>
      <c r="N58" s="84"/>
      <c r="O58" s="85"/>
    </row>
    <row r="59" spans="1:21" ht="31.5" customHeight="1" x14ac:dyDescent="0.2">
      <c r="B59" s="1171"/>
      <c r="C59" s="1172"/>
      <c r="D59" s="1178" t="s">
        <v>26</v>
      </c>
      <c r="E59" s="1179"/>
      <c r="F59" s="1179"/>
      <c r="G59" s="1179"/>
      <c r="H59" s="1179"/>
      <c r="I59" s="1179"/>
      <c r="J59" s="1180"/>
      <c r="K59" s="86"/>
      <c r="L59" s="87"/>
      <c r="M59" s="87"/>
      <c r="N59" s="87"/>
      <c r="O59" s="88"/>
    </row>
    <row r="60" spans="1:21" ht="31.5" customHeight="1" thickBot="1" x14ac:dyDescent="0.25">
      <c r="B60" s="1173"/>
      <c r="C60" s="1174"/>
      <c r="D60" s="1181" t="s">
        <v>27</v>
      </c>
      <c r="E60" s="1182"/>
      <c r="F60" s="1182"/>
      <c r="G60" s="1182"/>
      <c r="H60" s="1182"/>
      <c r="I60" s="1182"/>
      <c r="J60" s="1183"/>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2wkD9bwpeF08Cc4D6Br0b6Z4sfpOV+wqBx++2rJDcIOkeFmBc3SfkVn/BBXNcbz4PlWgcgyAqDVn2OqLJrIw==" saltValue="Q05zsmPmAqXePEkASd3dJ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6" zoomScaleSheetLayoutView="100" workbookViewId="0">
      <selection activeCell="I50" sqref="I50"/>
    </sheetView>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84" t="s">
        <v>30</v>
      </c>
      <c r="C41" s="1185"/>
      <c r="D41" s="105"/>
      <c r="E41" s="1190" t="s">
        <v>31</v>
      </c>
      <c r="F41" s="1190"/>
      <c r="G41" s="1190"/>
      <c r="H41" s="1191"/>
      <c r="I41" s="355">
        <v>1749</v>
      </c>
      <c r="J41" s="356">
        <v>1863</v>
      </c>
      <c r="K41" s="356">
        <v>1846</v>
      </c>
      <c r="L41" s="356">
        <v>1749</v>
      </c>
      <c r="M41" s="357">
        <v>1685</v>
      </c>
    </row>
    <row r="42" spans="2:13" ht="27.75" customHeight="1" x14ac:dyDescent="0.2">
      <c r="B42" s="1186"/>
      <c r="C42" s="1187"/>
      <c r="D42" s="106"/>
      <c r="E42" s="1192" t="s">
        <v>32</v>
      </c>
      <c r="F42" s="1192"/>
      <c r="G42" s="1192"/>
      <c r="H42" s="1193"/>
      <c r="I42" s="358" t="s">
        <v>486</v>
      </c>
      <c r="J42" s="359" t="s">
        <v>486</v>
      </c>
      <c r="K42" s="359" t="s">
        <v>486</v>
      </c>
      <c r="L42" s="359" t="s">
        <v>486</v>
      </c>
      <c r="M42" s="360" t="s">
        <v>486</v>
      </c>
    </row>
    <row r="43" spans="2:13" ht="27.75" customHeight="1" x14ac:dyDescent="0.2">
      <c r="B43" s="1186"/>
      <c r="C43" s="1187"/>
      <c r="D43" s="106"/>
      <c r="E43" s="1192" t="s">
        <v>33</v>
      </c>
      <c r="F43" s="1192"/>
      <c r="G43" s="1192"/>
      <c r="H43" s="1193"/>
      <c r="I43" s="358">
        <v>1066</v>
      </c>
      <c r="J43" s="359">
        <v>991</v>
      </c>
      <c r="K43" s="359">
        <v>961</v>
      </c>
      <c r="L43" s="359">
        <v>685</v>
      </c>
      <c r="M43" s="360">
        <v>826</v>
      </c>
    </row>
    <row r="44" spans="2:13" ht="27.75" customHeight="1" x14ac:dyDescent="0.2">
      <c r="B44" s="1186"/>
      <c r="C44" s="1187"/>
      <c r="D44" s="106"/>
      <c r="E44" s="1192" t="s">
        <v>34</v>
      </c>
      <c r="F44" s="1192"/>
      <c r="G44" s="1192"/>
      <c r="H44" s="1193"/>
      <c r="I44" s="358">
        <v>69</v>
      </c>
      <c r="J44" s="359">
        <v>87</v>
      </c>
      <c r="K44" s="359">
        <v>74</v>
      </c>
      <c r="L44" s="359">
        <v>71</v>
      </c>
      <c r="M44" s="360">
        <v>61</v>
      </c>
    </row>
    <row r="45" spans="2:13" ht="27.75" customHeight="1" x14ac:dyDescent="0.2">
      <c r="B45" s="1186"/>
      <c r="C45" s="1187"/>
      <c r="D45" s="106"/>
      <c r="E45" s="1192" t="s">
        <v>35</v>
      </c>
      <c r="F45" s="1192"/>
      <c r="G45" s="1192"/>
      <c r="H45" s="1193"/>
      <c r="I45" s="358">
        <v>576</v>
      </c>
      <c r="J45" s="359">
        <v>568</v>
      </c>
      <c r="K45" s="359">
        <v>553</v>
      </c>
      <c r="L45" s="359">
        <v>547</v>
      </c>
      <c r="M45" s="360">
        <v>524</v>
      </c>
    </row>
    <row r="46" spans="2:13" ht="27.75" customHeight="1" x14ac:dyDescent="0.2">
      <c r="B46" s="1186"/>
      <c r="C46" s="1187"/>
      <c r="D46" s="107"/>
      <c r="E46" s="1192" t="s">
        <v>36</v>
      </c>
      <c r="F46" s="1192"/>
      <c r="G46" s="1192"/>
      <c r="H46" s="1193"/>
      <c r="I46" s="358" t="s">
        <v>486</v>
      </c>
      <c r="J46" s="359" t="s">
        <v>486</v>
      </c>
      <c r="K46" s="359" t="s">
        <v>486</v>
      </c>
      <c r="L46" s="359" t="s">
        <v>486</v>
      </c>
      <c r="M46" s="360" t="s">
        <v>486</v>
      </c>
    </row>
    <row r="47" spans="2:13" ht="27.75" customHeight="1" x14ac:dyDescent="0.2">
      <c r="B47" s="1186"/>
      <c r="C47" s="1187"/>
      <c r="D47" s="108"/>
      <c r="E47" s="1194" t="s">
        <v>37</v>
      </c>
      <c r="F47" s="1195"/>
      <c r="G47" s="1195"/>
      <c r="H47" s="1196"/>
      <c r="I47" s="358" t="s">
        <v>486</v>
      </c>
      <c r="J47" s="359" t="s">
        <v>486</v>
      </c>
      <c r="K47" s="359" t="s">
        <v>486</v>
      </c>
      <c r="L47" s="359" t="s">
        <v>486</v>
      </c>
      <c r="M47" s="360" t="s">
        <v>486</v>
      </c>
    </row>
    <row r="48" spans="2:13" ht="27.75" customHeight="1" x14ac:dyDescent="0.2">
      <c r="B48" s="1186"/>
      <c r="C48" s="1187"/>
      <c r="D48" s="106"/>
      <c r="E48" s="1192" t="s">
        <v>38</v>
      </c>
      <c r="F48" s="1192"/>
      <c r="G48" s="1192"/>
      <c r="H48" s="1193"/>
      <c r="I48" s="358" t="s">
        <v>486</v>
      </c>
      <c r="J48" s="359" t="s">
        <v>486</v>
      </c>
      <c r="K48" s="359" t="s">
        <v>486</v>
      </c>
      <c r="L48" s="359" t="s">
        <v>486</v>
      </c>
      <c r="M48" s="360" t="s">
        <v>486</v>
      </c>
    </row>
    <row r="49" spans="2:13" ht="27.75" customHeight="1" x14ac:dyDescent="0.2">
      <c r="B49" s="1188"/>
      <c r="C49" s="1189"/>
      <c r="D49" s="106"/>
      <c r="E49" s="1192" t="s">
        <v>39</v>
      </c>
      <c r="F49" s="1192"/>
      <c r="G49" s="1192"/>
      <c r="H49" s="1193"/>
      <c r="I49" s="358" t="s">
        <v>486</v>
      </c>
      <c r="J49" s="359" t="s">
        <v>486</v>
      </c>
      <c r="K49" s="359" t="s">
        <v>486</v>
      </c>
      <c r="L49" s="359" t="s">
        <v>486</v>
      </c>
      <c r="M49" s="360" t="s">
        <v>486</v>
      </c>
    </row>
    <row r="50" spans="2:13" ht="27.75" customHeight="1" x14ac:dyDescent="0.2">
      <c r="B50" s="1197" t="s">
        <v>40</v>
      </c>
      <c r="C50" s="1198"/>
      <c r="D50" s="109"/>
      <c r="E50" s="1192" t="s">
        <v>41</v>
      </c>
      <c r="F50" s="1192"/>
      <c r="G50" s="1192"/>
      <c r="H50" s="1193"/>
      <c r="I50" s="358">
        <v>3869</v>
      </c>
      <c r="J50" s="359">
        <v>3806</v>
      </c>
      <c r="K50" s="359">
        <v>3913</v>
      </c>
      <c r="L50" s="359">
        <v>4109</v>
      </c>
      <c r="M50" s="360">
        <v>4189</v>
      </c>
    </row>
    <row r="51" spans="2:13" ht="27.75" customHeight="1" x14ac:dyDescent="0.2">
      <c r="B51" s="1186"/>
      <c r="C51" s="1187"/>
      <c r="D51" s="106"/>
      <c r="E51" s="1192" t="s">
        <v>42</v>
      </c>
      <c r="F51" s="1192"/>
      <c r="G51" s="1192"/>
      <c r="H51" s="1193"/>
      <c r="I51" s="358" t="s">
        <v>486</v>
      </c>
      <c r="J51" s="359" t="s">
        <v>486</v>
      </c>
      <c r="K51" s="359" t="s">
        <v>486</v>
      </c>
      <c r="L51" s="359" t="s">
        <v>486</v>
      </c>
      <c r="M51" s="360">
        <v>0</v>
      </c>
    </row>
    <row r="52" spans="2:13" ht="27.75" customHeight="1" x14ac:dyDescent="0.2">
      <c r="B52" s="1188"/>
      <c r="C52" s="1189"/>
      <c r="D52" s="106"/>
      <c r="E52" s="1192" t="s">
        <v>43</v>
      </c>
      <c r="F52" s="1192"/>
      <c r="G52" s="1192"/>
      <c r="H52" s="1193"/>
      <c r="I52" s="358">
        <v>1967</v>
      </c>
      <c r="J52" s="359">
        <v>1972</v>
      </c>
      <c r="K52" s="359">
        <v>1934</v>
      </c>
      <c r="L52" s="359">
        <v>1864</v>
      </c>
      <c r="M52" s="360">
        <v>1802</v>
      </c>
    </row>
    <row r="53" spans="2:13" ht="27.75" customHeight="1" thickBot="1" x14ac:dyDescent="0.25">
      <c r="B53" s="1199" t="s">
        <v>19</v>
      </c>
      <c r="C53" s="1200"/>
      <c r="D53" s="110"/>
      <c r="E53" s="1201" t="s">
        <v>44</v>
      </c>
      <c r="F53" s="1201"/>
      <c r="G53" s="1201"/>
      <c r="H53" s="1202"/>
      <c r="I53" s="361">
        <v>-2375</v>
      </c>
      <c r="J53" s="362">
        <v>-2269</v>
      </c>
      <c r="K53" s="362">
        <v>-2413</v>
      </c>
      <c r="L53" s="362">
        <v>-2920</v>
      </c>
      <c r="M53" s="363">
        <v>-2895</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IcZX2bMVmFjXKhqL01gvrrr34prBBDu6nsXPQBP/65NBM13FtXHd8Atl4CSKeGk6rddDPHkklL9SSbOmfCWkEQ==" saltValue="BjGgWXDKaYjDcb46tGawd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6"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1155</v>
      </c>
      <c r="G55" s="122">
        <v>1230</v>
      </c>
      <c r="H55" s="123">
        <v>1252</v>
      </c>
    </row>
    <row r="56" spans="2:8" ht="52.5" customHeight="1" x14ac:dyDescent="0.2">
      <c r="B56" s="124"/>
      <c r="C56" s="1213" t="s">
        <v>47</v>
      </c>
      <c r="D56" s="1213"/>
      <c r="E56" s="1214"/>
      <c r="F56" s="125">
        <v>170</v>
      </c>
      <c r="G56" s="125">
        <v>170</v>
      </c>
      <c r="H56" s="126">
        <v>190</v>
      </c>
    </row>
    <row r="57" spans="2:8" ht="53.25" customHeight="1" x14ac:dyDescent="0.2">
      <c r="B57" s="124"/>
      <c r="C57" s="1215" t="s">
        <v>48</v>
      </c>
      <c r="D57" s="1215"/>
      <c r="E57" s="1216"/>
      <c r="F57" s="127">
        <v>2326</v>
      </c>
      <c r="G57" s="127">
        <v>2435</v>
      </c>
      <c r="H57" s="128">
        <v>2448</v>
      </c>
    </row>
    <row r="58" spans="2:8" ht="45.75" customHeight="1" x14ac:dyDescent="0.2">
      <c r="B58" s="129"/>
      <c r="C58" s="1203" t="s">
        <v>557</v>
      </c>
      <c r="D58" s="1204"/>
      <c r="E58" s="1205"/>
      <c r="F58" s="130">
        <v>1581</v>
      </c>
      <c r="G58" s="130">
        <v>1560</v>
      </c>
      <c r="H58" s="131">
        <v>1538</v>
      </c>
    </row>
    <row r="59" spans="2:8" ht="45.75" customHeight="1" x14ac:dyDescent="0.2">
      <c r="B59" s="129"/>
      <c r="C59" s="1203" t="s">
        <v>558</v>
      </c>
      <c r="D59" s="1204"/>
      <c r="E59" s="1205"/>
      <c r="F59" s="130">
        <v>351</v>
      </c>
      <c r="G59" s="130">
        <v>454</v>
      </c>
      <c r="H59" s="131">
        <v>506</v>
      </c>
    </row>
    <row r="60" spans="2:8" ht="45.75" customHeight="1" x14ac:dyDescent="0.2">
      <c r="B60" s="129"/>
      <c r="C60" s="1203" t="s">
        <v>559</v>
      </c>
      <c r="D60" s="1204"/>
      <c r="E60" s="1205"/>
      <c r="F60" s="130">
        <v>188</v>
      </c>
      <c r="G60" s="130">
        <v>186</v>
      </c>
      <c r="H60" s="131">
        <v>179</v>
      </c>
    </row>
    <row r="61" spans="2:8" ht="45.75" customHeight="1" x14ac:dyDescent="0.2">
      <c r="B61" s="129"/>
      <c r="C61" s="1203" t="s">
        <v>560</v>
      </c>
      <c r="D61" s="1204"/>
      <c r="E61" s="1205"/>
      <c r="F61" s="130">
        <v>79</v>
      </c>
      <c r="G61" s="130">
        <v>79</v>
      </c>
      <c r="H61" s="131">
        <v>79</v>
      </c>
    </row>
    <row r="62" spans="2:8" ht="45.75" customHeight="1" thickBot="1" x14ac:dyDescent="0.25">
      <c r="B62" s="132"/>
      <c r="C62" s="1206" t="s">
        <v>561</v>
      </c>
      <c r="D62" s="1207"/>
      <c r="E62" s="1208"/>
      <c r="F62" s="133">
        <v>78</v>
      </c>
      <c r="G62" s="133">
        <v>78</v>
      </c>
      <c r="H62" s="134">
        <v>67</v>
      </c>
    </row>
    <row r="63" spans="2:8" ht="52.5" customHeight="1" thickBot="1" x14ac:dyDescent="0.25">
      <c r="B63" s="135"/>
      <c r="C63" s="1209" t="s">
        <v>49</v>
      </c>
      <c r="D63" s="1209"/>
      <c r="E63" s="1210"/>
      <c r="F63" s="136">
        <v>3652</v>
      </c>
      <c r="G63" s="136">
        <v>3835</v>
      </c>
      <c r="H63" s="137">
        <v>3890</v>
      </c>
    </row>
    <row r="64" spans="2:8" ht="13" x14ac:dyDescent="0.2"/>
  </sheetData>
  <sheetProtection algorithmName="SHA-512" hashValue="HewYkBK1GLZbKIbNWGMXlnibS+LenqaAfGII/WG+4RuVNyAm4R4Ko0ac3bQFoX8+fEAMJIW8gfv+iiruoZ50WQ==" saltValue="RQlCzzRfxyjtpyKb7En9t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FFDA7-A847-4627-88A3-993C9E179CFD}">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562</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563</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564</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565</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566</v>
      </c>
      <c r="AO51" s="1254"/>
      <c r="AP51" s="1254"/>
      <c r="AQ51" s="1254"/>
      <c r="AR51" s="1254"/>
      <c r="AS51" s="1254"/>
      <c r="AT51" s="1254"/>
      <c r="AU51" s="1254"/>
      <c r="AV51" s="1254"/>
      <c r="AW51" s="1254"/>
      <c r="AX51" s="1254"/>
      <c r="AY51" s="1254"/>
      <c r="AZ51" s="1254"/>
      <c r="BA51" s="1254"/>
      <c r="BB51" s="1254" t="s">
        <v>567</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5"/>
      <c r="CO51" s="1256"/>
      <c r="CP51" s="1256"/>
      <c r="CQ51" s="1256"/>
      <c r="CR51" s="1256"/>
      <c r="CS51" s="1256"/>
      <c r="CT51" s="1256"/>
      <c r="CU51" s="1256"/>
      <c r="CV51" s="1255"/>
      <c r="CW51" s="1256"/>
      <c r="CX51" s="1256"/>
      <c r="CY51" s="1256"/>
      <c r="CZ51" s="1256"/>
      <c r="DA51" s="1256"/>
      <c r="DB51" s="1256"/>
      <c r="DC51" s="1256"/>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568</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58.7</v>
      </c>
      <c r="BY53" s="1256"/>
      <c r="BZ53" s="1256"/>
      <c r="CA53" s="1256"/>
      <c r="CB53" s="1256"/>
      <c r="CC53" s="1256"/>
      <c r="CD53" s="1256"/>
      <c r="CE53" s="1256"/>
      <c r="CF53" s="1256">
        <v>58.4</v>
      </c>
      <c r="CG53" s="1256"/>
      <c r="CH53" s="1256"/>
      <c r="CI53" s="1256"/>
      <c r="CJ53" s="1256"/>
      <c r="CK53" s="1256"/>
      <c r="CL53" s="1256"/>
      <c r="CM53" s="1256"/>
      <c r="CN53" s="1255"/>
      <c r="CO53" s="1256"/>
      <c r="CP53" s="1256"/>
      <c r="CQ53" s="1256"/>
      <c r="CR53" s="1256"/>
      <c r="CS53" s="1256"/>
      <c r="CT53" s="1256"/>
      <c r="CU53" s="1256"/>
      <c r="CV53" s="1255"/>
      <c r="CW53" s="1256"/>
      <c r="CX53" s="1256"/>
      <c r="CY53" s="1256"/>
      <c r="CZ53" s="1256"/>
      <c r="DA53" s="1256"/>
      <c r="DB53" s="1256"/>
      <c r="DC53" s="1256"/>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3"/>
      <c r="B55" s="1225"/>
      <c r="G55" s="1244"/>
      <c r="H55" s="1244"/>
      <c r="I55" s="1244"/>
      <c r="J55" s="1244"/>
      <c r="K55" s="1253"/>
      <c r="L55" s="1253"/>
      <c r="M55" s="1253"/>
      <c r="N55" s="1253"/>
      <c r="AN55" s="1250" t="s">
        <v>569</v>
      </c>
      <c r="AO55" s="1250"/>
      <c r="AP55" s="1250"/>
      <c r="AQ55" s="1250"/>
      <c r="AR55" s="1250"/>
      <c r="AS55" s="1250"/>
      <c r="AT55" s="1250"/>
      <c r="AU55" s="1250"/>
      <c r="AV55" s="1250"/>
      <c r="AW55" s="1250"/>
      <c r="AX55" s="1250"/>
      <c r="AY55" s="1250"/>
      <c r="AZ55" s="1250"/>
      <c r="BA55" s="1250"/>
      <c r="BB55" s="1254" t="s">
        <v>567</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0</v>
      </c>
      <c r="BY55" s="1256"/>
      <c r="BZ55" s="1256"/>
      <c r="CA55" s="1256"/>
      <c r="CB55" s="1256"/>
      <c r="CC55" s="1256"/>
      <c r="CD55" s="1256"/>
      <c r="CE55" s="1256"/>
      <c r="CF55" s="1256">
        <v>0</v>
      </c>
      <c r="CG55" s="1256"/>
      <c r="CH55" s="1256"/>
      <c r="CI55" s="1256"/>
      <c r="CJ55" s="1256"/>
      <c r="CK55" s="1256"/>
      <c r="CL55" s="1256"/>
      <c r="CM55" s="1256"/>
      <c r="CN55" s="1255"/>
      <c r="CO55" s="1256"/>
      <c r="CP55" s="1256"/>
      <c r="CQ55" s="1256"/>
      <c r="CR55" s="1256"/>
      <c r="CS55" s="1256"/>
      <c r="CT55" s="1256"/>
      <c r="CU55" s="1256"/>
      <c r="CV55" s="1255"/>
      <c r="CW55" s="1256"/>
      <c r="CX55" s="1256"/>
      <c r="CY55" s="1256"/>
      <c r="CZ55" s="1256"/>
      <c r="DA55" s="1256"/>
      <c r="DB55" s="1256"/>
      <c r="DC55" s="1256"/>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568</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62.2</v>
      </c>
      <c r="BY57" s="1256"/>
      <c r="BZ57" s="1256"/>
      <c r="CA57" s="1256"/>
      <c r="CB57" s="1256"/>
      <c r="CC57" s="1256"/>
      <c r="CD57" s="1256"/>
      <c r="CE57" s="1256"/>
      <c r="CF57" s="1256">
        <v>60.8</v>
      </c>
      <c r="CG57" s="1256"/>
      <c r="CH57" s="1256"/>
      <c r="CI57" s="1256"/>
      <c r="CJ57" s="1256"/>
      <c r="CK57" s="1256"/>
      <c r="CL57" s="1256"/>
      <c r="CM57" s="1256"/>
      <c r="CN57" s="1255"/>
      <c r="CO57" s="1256"/>
      <c r="CP57" s="1256"/>
      <c r="CQ57" s="1256"/>
      <c r="CR57" s="1256"/>
      <c r="CS57" s="1256"/>
      <c r="CT57" s="1256"/>
      <c r="CU57" s="1256"/>
      <c r="CV57" s="1255"/>
      <c r="CW57" s="1256"/>
      <c r="CX57" s="1256"/>
      <c r="CY57" s="1256"/>
      <c r="CZ57" s="1256"/>
      <c r="DA57" s="1256"/>
      <c r="DB57" s="1256"/>
      <c r="DC57" s="1256"/>
      <c r="DD57" s="1259"/>
      <c r="DE57" s="1257"/>
    </row>
    <row r="58" spans="1:109" s="1233" customFormat="1" ht="13"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5" t="s">
        <v>570</v>
      </c>
    </row>
    <row r="64" spans="1:109" ht="13" x14ac:dyDescent="0.2">
      <c r="B64" s="1225"/>
      <c r="G64" s="1232"/>
      <c r="I64" s="1266"/>
      <c r="J64" s="1266"/>
      <c r="K64" s="1266"/>
      <c r="L64" s="1266"/>
      <c r="M64" s="1266"/>
      <c r="N64" s="1267"/>
      <c r="AM64" s="1232"/>
      <c r="AN64" s="1232" t="s">
        <v>563</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 x14ac:dyDescent="0.2">
      <c r="B65" s="1225"/>
      <c r="AN65" s="1234" t="s">
        <v>571</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565</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566</v>
      </c>
      <c r="AO73" s="1254"/>
      <c r="AP73" s="1254"/>
      <c r="AQ73" s="1254"/>
      <c r="AR73" s="1254"/>
      <c r="AS73" s="1254"/>
      <c r="AT73" s="1254"/>
      <c r="AU73" s="1254"/>
      <c r="AV73" s="1254"/>
      <c r="AW73" s="1254"/>
      <c r="AX73" s="1254"/>
      <c r="AY73" s="1254"/>
      <c r="AZ73" s="1254"/>
      <c r="BA73" s="1254"/>
      <c r="BB73" s="1254" t="s">
        <v>567</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572</v>
      </c>
      <c r="BC75" s="1254"/>
      <c r="BD75" s="1254"/>
      <c r="BE75" s="1254"/>
      <c r="BF75" s="1254"/>
      <c r="BG75" s="1254"/>
      <c r="BH75" s="1254"/>
      <c r="BI75" s="1254"/>
      <c r="BJ75" s="1254"/>
      <c r="BK75" s="1254"/>
      <c r="BL75" s="1254"/>
      <c r="BM75" s="1254"/>
      <c r="BN75" s="1254"/>
      <c r="BO75" s="1254"/>
      <c r="BP75" s="1256">
        <v>5.4</v>
      </c>
      <c r="BQ75" s="1256"/>
      <c r="BR75" s="1256"/>
      <c r="BS75" s="1256"/>
      <c r="BT75" s="1256"/>
      <c r="BU75" s="1256"/>
      <c r="BV75" s="1256"/>
      <c r="BW75" s="1256"/>
      <c r="BX75" s="1256">
        <v>6</v>
      </c>
      <c r="BY75" s="1256"/>
      <c r="BZ75" s="1256"/>
      <c r="CA75" s="1256"/>
      <c r="CB75" s="1256"/>
      <c r="CC75" s="1256"/>
      <c r="CD75" s="1256"/>
      <c r="CE75" s="1256"/>
      <c r="CF75" s="1256">
        <v>6.8</v>
      </c>
      <c r="CG75" s="1256"/>
      <c r="CH75" s="1256"/>
      <c r="CI75" s="1256"/>
      <c r="CJ75" s="1256"/>
      <c r="CK75" s="1256"/>
      <c r="CL75" s="1256"/>
      <c r="CM75" s="1256"/>
      <c r="CN75" s="1256">
        <v>7.7</v>
      </c>
      <c r="CO75" s="1256"/>
      <c r="CP75" s="1256"/>
      <c r="CQ75" s="1256"/>
      <c r="CR75" s="1256"/>
      <c r="CS75" s="1256"/>
      <c r="CT75" s="1256"/>
      <c r="CU75" s="1256"/>
      <c r="CV75" s="1256">
        <v>7.8</v>
      </c>
      <c r="CW75" s="1256"/>
      <c r="CX75" s="1256"/>
      <c r="CY75" s="1256"/>
      <c r="CZ75" s="1256"/>
      <c r="DA75" s="1256"/>
      <c r="DB75" s="1256"/>
      <c r="DC75" s="1256"/>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5"/>
      <c r="G77" s="1244"/>
      <c r="H77" s="1244"/>
      <c r="I77" s="1244"/>
      <c r="J77" s="1244"/>
      <c r="K77" s="1273"/>
      <c r="L77" s="1273"/>
      <c r="M77" s="1273"/>
      <c r="N77" s="1273"/>
      <c r="AN77" s="1250" t="s">
        <v>569</v>
      </c>
      <c r="AO77" s="1250"/>
      <c r="AP77" s="1250"/>
      <c r="AQ77" s="1250"/>
      <c r="AR77" s="1250"/>
      <c r="AS77" s="1250"/>
      <c r="AT77" s="1250"/>
      <c r="AU77" s="1250"/>
      <c r="AV77" s="1250"/>
      <c r="AW77" s="1250"/>
      <c r="AX77" s="1250"/>
      <c r="AY77" s="1250"/>
      <c r="AZ77" s="1250"/>
      <c r="BA77" s="1250"/>
      <c r="BB77" s="1254" t="s">
        <v>567</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572</v>
      </c>
      <c r="BC79" s="1254"/>
      <c r="BD79" s="1254"/>
      <c r="BE79" s="1254"/>
      <c r="BF79" s="1254"/>
      <c r="BG79" s="1254"/>
      <c r="BH79" s="1254"/>
      <c r="BI79" s="1254"/>
      <c r="BJ79" s="1254"/>
      <c r="BK79" s="1254"/>
      <c r="BL79" s="1254"/>
      <c r="BM79" s="1254"/>
      <c r="BN79" s="1254"/>
      <c r="BO79" s="1254"/>
      <c r="BP79" s="1256">
        <v>5.8</v>
      </c>
      <c r="BQ79" s="1256"/>
      <c r="BR79" s="1256"/>
      <c r="BS79" s="1256"/>
      <c r="BT79" s="1256"/>
      <c r="BU79" s="1256"/>
      <c r="BV79" s="1256"/>
      <c r="BW79" s="1256"/>
      <c r="BX79" s="1256">
        <v>5.8</v>
      </c>
      <c r="BY79" s="1256"/>
      <c r="BZ79" s="1256"/>
      <c r="CA79" s="1256"/>
      <c r="CB79" s="1256"/>
      <c r="CC79" s="1256"/>
      <c r="CD79" s="1256"/>
      <c r="CE79" s="1256"/>
      <c r="CF79" s="1256">
        <v>6.6</v>
      </c>
      <c r="CG79" s="1256"/>
      <c r="CH79" s="1256"/>
      <c r="CI79" s="1256"/>
      <c r="CJ79" s="1256"/>
      <c r="CK79" s="1256"/>
      <c r="CL79" s="1256"/>
      <c r="CM79" s="1256"/>
      <c r="CN79" s="1256">
        <v>6.8</v>
      </c>
      <c r="CO79" s="1256"/>
      <c r="CP79" s="1256"/>
      <c r="CQ79" s="1256"/>
      <c r="CR79" s="1256"/>
      <c r="CS79" s="1256"/>
      <c r="CT79" s="1256"/>
      <c r="CU79" s="1256"/>
      <c r="CV79" s="1256">
        <v>7.3</v>
      </c>
      <c r="CW79" s="1256"/>
      <c r="CX79" s="1256"/>
      <c r="CY79" s="1256"/>
      <c r="CZ79" s="1256"/>
      <c r="DA79" s="1256"/>
      <c r="DB79" s="1256"/>
      <c r="DC79" s="1256"/>
    </row>
    <row r="80" spans="2:107" ht="13"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jnJw6IaM9k0Txs0pYX81DxCyJXV+h7icEhBuL2D7XXPg6ZqXFMqIuepzAg/zW1dy97kvI/qfWh5RpIkV5bApHQ==" saltValue="38FvCqZZrSTLMRKl0yLUH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59B60-72D2-4C92-84A7-78429A36A021}">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M5anIDkI9mppnlERGyg4CEHaD9Oi0msG218ISpEb3n5I5zUz9q1TEYjnhEjm+2EJKy40MGpOglnIgnNE0y1mAQ==" saltValue="xUOz4E2CEwguqWc1Cq2fi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03743D-08D7-4D5E-A734-C1D5BC05C0D4}">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FifkfTRwrfcuMhnaiGBxGWXunyC9fyiyTTa5vHDB9uoEOVmJ6oOsiqBq1TNXeI9QX883kNPdbLZKRuDjmzkWLg==" saltValue="c1A2FwOtnKkrgMXBUwA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163480</v>
      </c>
      <c r="E3" s="156"/>
      <c r="F3" s="157">
        <v>264232</v>
      </c>
      <c r="G3" s="158"/>
      <c r="H3" s="159"/>
    </row>
    <row r="4" spans="1:8" x14ac:dyDescent="0.2">
      <c r="A4" s="160"/>
      <c r="B4" s="161"/>
      <c r="C4" s="162"/>
      <c r="D4" s="163">
        <v>144259</v>
      </c>
      <c r="E4" s="164"/>
      <c r="F4" s="165">
        <v>133959</v>
      </c>
      <c r="G4" s="166"/>
      <c r="H4" s="167"/>
    </row>
    <row r="5" spans="1:8" x14ac:dyDescent="0.2">
      <c r="A5" s="148" t="s">
        <v>519</v>
      </c>
      <c r="B5" s="153"/>
      <c r="C5" s="154"/>
      <c r="D5" s="155">
        <v>269373</v>
      </c>
      <c r="E5" s="156"/>
      <c r="F5" s="157">
        <v>263613</v>
      </c>
      <c r="G5" s="158"/>
      <c r="H5" s="159"/>
    </row>
    <row r="6" spans="1:8" x14ac:dyDescent="0.2">
      <c r="A6" s="160"/>
      <c r="B6" s="161"/>
      <c r="C6" s="162"/>
      <c r="D6" s="163">
        <v>235371</v>
      </c>
      <c r="E6" s="164"/>
      <c r="F6" s="165">
        <v>128823</v>
      </c>
      <c r="G6" s="166"/>
      <c r="H6" s="167"/>
    </row>
    <row r="7" spans="1:8" x14ac:dyDescent="0.2">
      <c r="A7" s="148" t="s">
        <v>520</v>
      </c>
      <c r="B7" s="153"/>
      <c r="C7" s="154"/>
      <c r="D7" s="155">
        <v>222708</v>
      </c>
      <c r="E7" s="156"/>
      <c r="F7" s="157">
        <v>362690</v>
      </c>
      <c r="G7" s="158"/>
      <c r="H7" s="159"/>
    </row>
    <row r="8" spans="1:8" x14ac:dyDescent="0.2">
      <c r="A8" s="160"/>
      <c r="B8" s="161"/>
      <c r="C8" s="162"/>
      <c r="D8" s="163">
        <v>122873</v>
      </c>
      <c r="E8" s="164"/>
      <c r="F8" s="165">
        <v>172580</v>
      </c>
      <c r="G8" s="166"/>
      <c r="H8" s="167"/>
    </row>
    <row r="9" spans="1:8" x14ac:dyDescent="0.2">
      <c r="A9" s="148" t="s">
        <v>521</v>
      </c>
      <c r="B9" s="153"/>
      <c r="C9" s="154"/>
      <c r="D9" s="155">
        <v>126166</v>
      </c>
      <c r="E9" s="156"/>
      <c r="F9" s="157">
        <v>296093</v>
      </c>
      <c r="G9" s="158"/>
      <c r="H9" s="159"/>
    </row>
    <row r="10" spans="1:8" x14ac:dyDescent="0.2">
      <c r="A10" s="160"/>
      <c r="B10" s="161"/>
      <c r="C10" s="162"/>
      <c r="D10" s="163">
        <v>62802</v>
      </c>
      <c r="E10" s="164"/>
      <c r="F10" s="165">
        <v>140545</v>
      </c>
      <c r="G10" s="166"/>
      <c r="H10" s="167"/>
    </row>
    <row r="11" spans="1:8" x14ac:dyDescent="0.2">
      <c r="A11" s="148" t="s">
        <v>522</v>
      </c>
      <c r="B11" s="153"/>
      <c r="C11" s="154"/>
      <c r="D11" s="155">
        <v>92238</v>
      </c>
      <c r="E11" s="156"/>
      <c r="F11" s="157">
        <v>308655</v>
      </c>
      <c r="G11" s="158"/>
      <c r="H11" s="159"/>
    </row>
    <row r="12" spans="1:8" x14ac:dyDescent="0.2">
      <c r="A12" s="160"/>
      <c r="B12" s="161"/>
      <c r="C12" s="168"/>
      <c r="D12" s="163">
        <v>34425</v>
      </c>
      <c r="E12" s="164"/>
      <c r="F12" s="165">
        <v>169887</v>
      </c>
      <c r="G12" s="166"/>
      <c r="H12" s="167"/>
    </row>
    <row r="13" spans="1:8" x14ac:dyDescent="0.2">
      <c r="A13" s="148"/>
      <c r="B13" s="153"/>
      <c r="C13" s="169"/>
      <c r="D13" s="170">
        <v>174793</v>
      </c>
      <c r="E13" s="171"/>
      <c r="F13" s="172">
        <v>299057</v>
      </c>
      <c r="G13" s="173"/>
      <c r="H13" s="159"/>
    </row>
    <row r="14" spans="1:8" x14ac:dyDescent="0.2">
      <c r="A14" s="160"/>
      <c r="B14" s="161"/>
      <c r="C14" s="162"/>
      <c r="D14" s="163">
        <v>119946</v>
      </c>
      <c r="E14" s="164"/>
      <c r="F14" s="165">
        <v>149159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6.12</v>
      </c>
      <c r="C19" s="174">
        <f>ROUND(VALUE(SUBSTITUTE(実質収支比率等に係る経年分析!G$48,"▲","-")),2)</f>
        <v>6.13</v>
      </c>
      <c r="D19" s="174">
        <f>ROUND(VALUE(SUBSTITUTE(実質収支比率等に係る経年分析!H$48,"▲","-")),2)</f>
        <v>7.99</v>
      </c>
      <c r="E19" s="174">
        <f>ROUND(VALUE(SUBSTITUTE(実質収支比率等に係る経年分析!I$48,"▲","-")),2)</f>
        <v>5.74</v>
      </c>
      <c r="F19" s="174">
        <f>ROUND(VALUE(SUBSTITUTE(実質収支比率等に係る経年分析!J$48,"▲","-")),2)</f>
        <v>7.72</v>
      </c>
    </row>
    <row r="20" spans="1:11" x14ac:dyDescent="0.2">
      <c r="A20" s="174" t="s">
        <v>53</v>
      </c>
      <c r="B20" s="174">
        <f>ROUND(VALUE(SUBSTITUTE(実質収支比率等に係る経年分析!F$47,"▲","-")),2)</f>
        <v>72.47</v>
      </c>
      <c r="C20" s="174">
        <f>ROUND(VALUE(SUBSTITUTE(実質収支比率等に係る経年分析!G$47,"▲","-")),2)</f>
        <v>62.12</v>
      </c>
      <c r="D20" s="174">
        <f>ROUND(VALUE(SUBSTITUTE(実質収支比率等に係る経年分析!H$47,"▲","-")),2)</f>
        <v>53.65</v>
      </c>
      <c r="E20" s="174">
        <f>ROUND(VALUE(SUBSTITUTE(実質収支比率等に係る経年分析!I$47,"▲","-")),2)</f>
        <v>58.92</v>
      </c>
      <c r="F20" s="174">
        <f>ROUND(VALUE(SUBSTITUTE(実質収支比率等に係る経年分析!J$47,"▲","-")),2)</f>
        <v>60.33</v>
      </c>
    </row>
    <row r="21" spans="1:11" x14ac:dyDescent="0.2">
      <c r="A21" s="174" t="s">
        <v>54</v>
      </c>
      <c r="B21" s="174">
        <f>IF(ISNUMBER(VALUE(SUBSTITUTE(実質収支比率等に係る経年分析!F$49,"▲","-"))),ROUND(VALUE(SUBSTITUTE(実質収支比率等に係る経年分析!F$49,"▲","-")),2),NA())</f>
        <v>-26.69</v>
      </c>
      <c r="C21" s="174">
        <f>IF(ISNUMBER(VALUE(SUBSTITUTE(実質収支比率等に係る経年分析!G$49,"▲","-"))),ROUND(VALUE(SUBSTITUTE(実質収支比率等に係る経年分析!G$49,"▲","-")),2),NA())</f>
        <v>-4.78</v>
      </c>
      <c r="D21" s="174">
        <f>IF(ISNUMBER(VALUE(SUBSTITUTE(実質収支比率等に係る経年分析!H$49,"▲","-"))),ROUND(VALUE(SUBSTITUTE(実質収支比率等に係る経年分析!H$49,"▲","-")),2),NA())</f>
        <v>3.19</v>
      </c>
      <c r="E21" s="174">
        <f>IF(ISNUMBER(VALUE(SUBSTITUTE(実質収支比率等に係る経年分析!I$49,"▲","-"))),ROUND(VALUE(SUBSTITUTE(実質収支比率等に係る経年分析!I$49,"▲","-")),2),NA())</f>
        <v>1.06</v>
      </c>
      <c r="F21" s="174">
        <f>IF(ISNUMBER(VALUE(SUBSTITUTE(実質収支比率等に係る経年分析!J$49,"▲","-"))),ROUND(VALUE(SUBSTITUTE(実質収支比率等に係る経年分析!J$49,"▲","-")),2),NA())</f>
        <v>3.11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簡易水道事業特別会計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0.37</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2">
      <c r="A30" s="175" t="str">
        <f>IF(連結実質赤字比率に係る赤字・黒字の構成分析!C$40="",NA(),連結実質赤字比率に係る赤字・黒字の構成分析!C$40)</f>
        <v>農業用水事業特別会計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0.06</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7.0000000000000007E-2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1.04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0.92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0.11</v>
      </c>
    </row>
    <row r="33" spans="1:16" x14ac:dyDescent="0.2">
      <c r="A33" s="175" t="str">
        <f>IF(連結実質赤字比率に係る赤字・黒字の構成分析!C$37="",NA(),連結実質赤字比率に係る赤字・黒字の構成分析!C$37)</f>
        <v>水をきれいにする事業特別会計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0.36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0.57999999999999996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0.31</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0.27</v>
      </c>
    </row>
    <row r="34" spans="1:16" x14ac:dyDescent="0.2">
      <c r="A34" s="175" t="str">
        <f>IF(連結実質赤字比率に係る赤字・黒字の構成分析!C$36="",NA(),連結実質赤字比率に係る赤字・黒字の構成分析!C$36)</f>
        <v>土地開発事業特別会計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0.06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0.68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0.88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0.78</v>
      </c>
    </row>
    <row r="35" spans="1:16" x14ac:dyDescent="0.2">
      <c r="A35" s="175" t="str">
        <f>IF(連結実質赤字比率に係る赤字・黒字の構成分析!C$35="",NA(),連結実質赤字比率に係る赤字・黒字の構成分析!C$35)</f>
        <v>介護保険特別会計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1.1299999999999999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1.83</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6.05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5.62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7.68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162</v>
      </c>
      <c r="E42" s="176"/>
      <c r="F42" s="176"/>
      <c r="G42" s="176">
        <f>'実質公債費比率（分子）の構造'!L$52</f>
        <v>161</v>
      </c>
      <c r="H42" s="176"/>
      <c r="I42" s="176"/>
      <c r="J42" s="176">
        <f>'実質公債費比率（分子）の構造'!M$52</f>
        <v>164</v>
      </c>
      <c r="K42" s="176"/>
      <c r="L42" s="176"/>
      <c r="M42" s="176">
        <f>'実質公債費比率（分子）の構造'!N$52</f>
        <v>163</v>
      </c>
      <c r="N42" s="176"/>
      <c r="O42" s="176"/>
      <c r="P42" s="176">
        <f>'実質公債費比率（分子）の構造'!O$52</f>
        <v>166</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11</v>
      </c>
      <c r="C45" s="176"/>
      <c r="D45" s="176"/>
      <c r="E45" s="176">
        <f>'実質公債費比率（分子）の構造'!L$49</f>
        <v>11</v>
      </c>
      <c r="F45" s="176"/>
      <c r="G45" s="176"/>
      <c r="H45" s="176">
        <f>'実質公債費比率（分子）の構造'!M$49</f>
        <v>14</v>
      </c>
      <c r="I45" s="176"/>
      <c r="J45" s="176"/>
      <c r="K45" s="176">
        <f>'実質公債費比率（分子）の構造'!N$49</f>
        <v>15</v>
      </c>
      <c r="L45" s="176"/>
      <c r="M45" s="176"/>
      <c r="N45" s="176">
        <f>'実質公債費比率（分子）の構造'!O$49</f>
        <v>11</v>
      </c>
      <c r="O45" s="176"/>
      <c r="P45" s="176"/>
    </row>
    <row r="46" spans="1:16" x14ac:dyDescent="0.2">
      <c r="A46" s="176" t="s">
        <v>64</v>
      </c>
      <c r="B46" s="176">
        <f>'実質公債費比率（分子）の構造'!K$48</f>
        <v>96</v>
      </c>
      <c r="C46" s="176"/>
      <c r="D46" s="176"/>
      <c r="E46" s="176">
        <f>'実質公債費比率（分子）の構造'!L$48</f>
        <v>90</v>
      </c>
      <c r="F46" s="176"/>
      <c r="G46" s="176"/>
      <c r="H46" s="176">
        <f>'実質公債費比率（分子）の構造'!M$48</f>
        <v>85</v>
      </c>
      <c r="I46" s="176"/>
      <c r="J46" s="176"/>
      <c r="K46" s="176">
        <f>'実質公債費比率（分子）の構造'!N$48</f>
        <v>83</v>
      </c>
      <c r="L46" s="176"/>
      <c r="M46" s="176"/>
      <c r="N46" s="176">
        <f>'実質公債費比率（分子）の構造'!O$48</f>
        <v>83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137</v>
      </c>
      <c r="C49" s="176"/>
      <c r="D49" s="176"/>
      <c r="E49" s="176">
        <f>'実質公債費比率（分子）の構造'!L$45</f>
        <v>189</v>
      </c>
      <c r="F49" s="176"/>
      <c r="G49" s="176"/>
      <c r="H49" s="176">
        <f>'実質公債費比率（分子）の構造'!M$45</f>
        <v>216</v>
      </c>
      <c r="I49" s="176"/>
      <c r="J49" s="176"/>
      <c r="K49" s="176">
        <f>'実質公債費比率（分子）の構造'!N$45</f>
        <v>220</v>
      </c>
      <c r="L49" s="176"/>
      <c r="M49" s="176"/>
      <c r="N49" s="176">
        <f>'実質公債費比率（分子）の構造'!O$45</f>
        <v>221</v>
      </c>
      <c r="O49" s="176"/>
      <c r="P49" s="176"/>
    </row>
    <row r="50" spans="1:16" x14ac:dyDescent="0.2">
      <c r="A50" s="176" t="s">
        <v>67</v>
      </c>
      <c r="B50" s="176" t="e">
        <f>NA()</f>
        <v>#N/A</v>
      </c>
      <c r="C50" s="176">
        <f>IF(ISNUMBER('実質公債費比率（分子）の構造'!K$53),'実質公債費比率（分子）の構造'!K$53,NA())</f>
        <v>82</v>
      </c>
      <c r="D50" s="176" t="e">
        <f>NA()</f>
        <v>#N/A</v>
      </c>
      <c r="E50" s="176" t="e">
        <f>NA()</f>
        <v>#N/A</v>
      </c>
      <c r="F50" s="176">
        <f>IF(ISNUMBER('実質公債費比率（分子）の構造'!L$53),'実質公債費比率（分子）の構造'!L$53,NA())</f>
        <v>129</v>
      </c>
      <c r="G50" s="176" t="e">
        <f>NA()</f>
        <v>#N/A</v>
      </c>
      <c r="H50" s="176" t="e">
        <f>NA()</f>
        <v>#N/A</v>
      </c>
      <c r="I50" s="176">
        <f>IF(ISNUMBER('実質公債費比率（分子）の構造'!M$53),'実質公債費比率（分子）の構造'!M$53,NA())</f>
        <v>151</v>
      </c>
      <c r="J50" s="176" t="e">
        <f>NA()</f>
        <v>#N/A</v>
      </c>
      <c r="K50" s="176" t="e">
        <f>NA()</f>
        <v>#N/A</v>
      </c>
      <c r="L50" s="176">
        <f>IF(ISNUMBER('実質公債費比率（分子）の構造'!N$53),'実質公債費比率（分子）の構造'!N$53,NA())</f>
        <v>155</v>
      </c>
      <c r="M50" s="176" t="e">
        <f>NA()</f>
        <v>#N/A</v>
      </c>
      <c r="N50" s="176" t="e">
        <f>NA()</f>
        <v>#N/A</v>
      </c>
      <c r="O50" s="176">
        <f>IF(ISNUMBER('実質公債費比率（分子）の構造'!O$53),'実質公債費比率（分子）の構造'!O$53,NA())</f>
        <v>149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1967</v>
      </c>
      <c r="E56" s="175"/>
      <c r="F56" s="175"/>
      <c r="G56" s="175">
        <f>'将来負担比率（分子）の構造'!J$52</f>
        <v>1972</v>
      </c>
      <c r="H56" s="175"/>
      <c r="I56" s="175"/>
      <c r="J56" s="175">
        <f>'将来負担比率（分子）の構造'!K$52</f>
        <v>1934</v>
      </c>
      <c r="K56" s="175"/>
      <c r="L56" s="175"/>
      <c r="M56" s="175">
        <f>'将来負担比率（分子）の構造'!L$52</f>
        <v>1864</v>
      </c>
      <c r="N56" s="175"/>
      <c r="O56" s="175"/>
      <c r="P56" s="175">
        <f>'将来負担比率（分子）の構造'!M$52</f>
        <v>1802</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f>'将来負担比率（分子）の構造'!M$51</f>
        <v>0</v>
      </c>
    </row>
    <row r="58" spans="1:16" x14ac:dyDescent="0.2">
      <c r="A58" s="175" t="s">
        <v>41</v>
      </c>
      <c r="B58" s="175"/>
      <c r="C58" s="175"/>
      <c r="D58" s="175">
        <f>'将来負担比率（分子）の構造'!I$50</f>
        <v>3869</v>
      </c>
      <c r="E58" s="175"/>
      <c r="F58" s="175"/>
      <c r="G58" s="175">
        <f>'将来負担比率（分子）の構造'!J$50</f>
        <v>3806</v>
      </c>
      <c r="H58" s="175"/>
      <c r="I58" s="175"/>
      <c r="J58" s="175">
        <f>'将来負担比率（分子）の構造'!K$50</f>
        <v>3913</v>
      </c>
      <c r="K58" s="175"/>
      <c r="L58" s="175"/>
      <c r="M58" s="175">
        <f>'将来負担比率（分子）の構造'!L$50</f>
        <v>4109</v>
      </c>
      <c r="N58" s="175"/>
      <c r="O58" s="175"/>
      <c r="P58" s="175">
        <f>'将来負担比率（分子）の構造'!M$50</f>
        <v>4189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576</v>
      </c>
      <c r="C62" s="175"/>
      <c r="D62" s="175"/>
      <c r="E62" s="175">
        <f>'将来負担比率（分子）の構造'!J$45</f>
        <v>568</v>
      </c>
      <c r="F62" s="175"/>
      <c r="G62" s="175"/>
      <c r="H62" s="175">
        <f>'将来負担比率（分子）の構造'!K$45</f>
        <v>553</v>
      </c>
      <c r="I62" s="175"/>
      <c r="J62" s="175"/>
      <c r="K62" s="175">
        <f>'将来負担比率（分子）の構造'!L$45</f>
        <v>547</v>
      </c>
      <c r="L62" s="175"/>
      <c r="M62" s="175"/>
      <c r="N62" s="175">
        <f>'将来負担比率（分子）の構造'!M$45</f>
        <v>524</v>
      </c>
      <c r="O62" s="175"/>
      <c r="P62" s="175"/>
    </row>
    <row r="63" spans="1:16" x14ac:dyDescent="0.2">
      <c r="A63" s="175" t="s">
        <v>34</v>
      </c>
      <c r="B63" s="175">
        <f>'将来負担比率（分子）の構造'!I$44</f>
        <v>69</v>
      </c>
      <c r="C63" s="175"/>
      <c r="D63" s="175"/>
      <c r="E63" s="175">
        <f>'将来負担比率（分子）の構造'!J$44</f>
        <v>87</v>
      </c>
      <c r="F63" s="175"/>
      <c r="G63" s="175"/>
      <c r="H63" s="175">
        <f>'将来負担比率（分子）の構造'!K$44</f>
        <v>74</v>
      </c>
      <c r="I63" s="175"/>
      <c r="J63" s="175"/>
      <c r="K63" s="175">
        <f>'将来負担比率（分子）の構造'!L$44</f>
        <v>71</v>
      </c>
      <c r="L63" s="175"/>
      <c r="M63" s="175"/>
      <c r="N63" s="175">
        <f>'将来負担比率（分子）の構造'!M$44</f>
        <v>61</v>
      </c>
      <c r="O63" s="175"/>
      <c r="P63" s="175"/>
    </row>
    <row r="64" spans="1:16" x14ac:dyDescent="0.2">
      <c r="A64" s="175" t="s">
        <v>33</v>
      </c>
      <c r="B64" s="175">
        <f>'将来負担比率（分子）の構造'!I$43</f>
        <v>1066</v>
      </c>
      <c r="C64" s="175"/>
      <c r="D64" s="175"/>
      <c r="E64" s="175">
        <f>'将来負担比率（分子）の構造'!J$43</f>
        <v>991</v>
      </c>
      <c r="F64" s="175"/>
      <c r="G64" s="175"/>
      <c r="H64" s="175">
        <f>'将来負担比率（分子）の構造'!K$43</f>
        <v>961</v>
      </c>
      <c r="I64" s="175"/>
      <c r="J64" s="175"/>
      <c r="K64" s="175">
        <f>'将来負担比率（分子）の構造'!L$43</f>
        <v>685</v>
      </c>
      <c r="L64" s="175"/>
      <c r="M64" s="175"/>
      <c r="N64" s="175">
        <f>'将来負担比率（分子）の構造'!M$43</f>
        <v>826</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1749</v>
      </c>
      <c r="C66" s="175"/>
      <c r="D66" s="175"/>
      <c r="E66" s="175">
        <f>'将来負担比率（分子）の構造'!J$41</f>
        <v>1863</v>
      </c>
      <c r="F66" s="175"/>
      <c r="G66" s="175"/>
      <c r="H66" s="175">
        <f>'将来負担比率（分子）の構造'!K$41</f>
        <v>1846</v>
      </c>
      <c r="I66" s="175"/>
      <c r="J66" s="175"/>
      <c r="K66" s="175">
        <f>'将来負担比率（分子）の構造'!L$41</f>
        <v>1749</v>
      </c>
      <c r="L66" s="175"/>
      <c r="M66" s="175"/>
      <c r="N66" s="175">
        <f>'将来負担比率（分子）の構造'!M$41</f>
        <v>1685</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1155</v>
      </c>
      <c r="C72" s="179">
        <f>基金残高に係る経年分析!G55</f>
        <v>1230</v>
      </c>
      <c r="D72" s="179">
        <f>基金残高に係る経年分析!H55</f>
        <v>1252</v>
      </c>
    </row>
    <row r="73" spans="1:16" x14ac:dyDescent="0.2">
      <c r="A73" s="178" t="s">
        <v>74</v>
      </c>
      <c r="B73" s="179">
        <f>基金残高に係る経年分析!F56</f>
        <v>170</v>
      </c>
      <c r="C73" s="179">
        <f>基金残高に係る経年分析!G56</f>
        <v>170</v>
      </c>
      <c r="D73" s="179">
        <f>基金残高に係る経年分析!H56</f>
        <v>190</v>
      </c>
    </row>
    <row r="74" spans="1:16" x14ac:dyDescent="0.2">
      <c r="A74" s="178" t="s">
        <v>75</v>
      </c>
      <c r="B74" s="179">
        <f>基金残高に係る経年分析!F57</f>
        <v>2326</v>
      </c>
      <c r="C74" s="179">
        <f>基金残高に係る経年分析!G57</f>
        <v>2435</v>
      </c>
      <c r="D74" s="179">
        <f>基金残高に係る経年分析!H57</f>
        <v>2448</v>
      </c>
    </row>
  </sheetData>
  <sheetProtection algorithmName="SHA-512" hashValue="O9gq/2QjcZ9PaATMe+xhE7cWy+enZn9QBzImYc25aTxfgVroFM+08ABa7Iyyp7qFZBK8jqusGP2EbR9NnBQGvQ==" saltValue="srn9FlHOiqDgf3UxMcmbf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214</v>
      </c>
      <c r="C5" s="610"/>
      <c r="D5" s="610"/>
      <c r="E5" s="610"/>
      <c r="F5" s="610"/>
      <c r="G5" s="610"/>
      <c r="H5" s="610"/>
      <c r="I5" s="610"/>
      <c r="J5" s="610"/>
      <c r="K5" s="610"/>
      <c r="L5" s="610"/>
      <c r="M5" s="610"/>
      <c r="N5" s="610"/>
      <c r="O5" s="610"/>
      <c r="P5" s="610"/>
      <c r="Q5" s="611"/>
      <c r="R5" s="612">
        <v>522652</v>
      </c>
      <c r="S5" s="613"/>
      <c r="T5" s="613"/>
      <c r="U5" s="613"/>
      <c r="V5" s="613"/>
      <c r="W5" s="613"/>
      <c r="X5" s="613"/>
      <c r="Y5" s="614"/>
      <c r="Z5" s="615">
        <v>16.600000000000001</v>
      </c>
      <c r="AA5" s="615"/>
      <c r="AB5" s="615"/>
      <c r="AC5" s="615"/>
      <c r="AD5" s="616">
        <v>522652</v>
      </c>
      <c r="AE5" s="616"/>
      <c r="AF5" s="616"/>
      <c r="AG5" s="616"/>
      <c r="AH5" s="616"/>
      <c r="AI5" s="616"/>
      <c r="AJ5" s="616"/>
      <c r="AK5" s="616"/>
      <c r="AL5" s="617">
        <v>25</v>
      </c>
      <c r="AM5" s="618"/>
      <c r="AN5" s="618"/>
      <c r="AO5" s="619"/>
      <c r="AP5" s="609" t="s">
        <v>215</v>
      </c>
      <c r="AQ5" s="610"/>
      <c r="AR5" s="610"/>
      <c r="AS5" s="610"/>
      <c r="AT5" s="610"/>
      <c r="AU5" s="610"/>
      <c r="AV5" s="610"/>
      <c r="AW5" s="610"/>
      <c r="AX5" s="610"/>
      <c r="AY5" s="610"/>
      <c r="AZ5" s="610"/>
      <c r="BA5" s="610"/>
      <c r="BB5" s="610"/>
      <c r="BC5" s="610"/>
      <c r="BD5" s="610"/>
      <c r="BE5" s="610"/>
      <c r="BF5" s="611"/>
      <c r="BG5" s="623">
        <v>522652</v>
      </c>
      <c r="BH5" s="624"/>
      <c r="BI5" s="624"/>
      <c r="BJ5" s="624"/>
      <c r="BK5" s="624"/>
      <c r="BL5" s="624"/>
      <c r="BM5" s="624"/>
      <c r="BN5" s="625"/>
      <c r="BO5" s="626">
        <v>100</v>
      </c>
      <c r="BP5" s="626"/>
      <c r="BQ5" s="626"/>
      <c r="BR5" s="626"/>
      <c r="BS5" s="627">
        <v>1374</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2">
      <c r="B6" s="620" t="s">
        <v>219</v>
      </c>
      <c r="C6" s="621"/>
      <c r="D6" s="621"/>
      <c r="E6" s="621"/>
      <c r="F6" s="621"/>
      <c r="G6" s="621"/>
      <c r="H6" s="621"/>
      <c r="I6" s="621"/>
      <c r="J6" s="621"/>
      <c r="K6" s="621"/>
      <c r="L6" s="621"/>
      <c r="M6" s="621"/>
      <c r="N6" s="621"/>
      <c r="O6" s="621"/>
      <c r="P6" s="621"/>
      <c r="Q6" s="622"/>
      <c r="R6" s="623">
        <v>38901</v>
      </c>
      <c r="S6" s="624"/>
      <c r="T6" s="624"/>
      <c r="U6" s="624"/>
      <c r="V6" s="624"/>
      <c r="W6" s="624"/>
      <c r="X6" s="624"/>
      <c r="Y6" s="625"/>
      <c r="Z6" s="626">
        <v>1.2</v>
      </c>
      <c r="AA6" s="626"/>
      <c r="AB6" s="626"/>
      <c r="AC6" s="626"/>
      <c r="AD6" s="627">
        <v>38901</v>
      </c>
      <c r="AE6" s="627"/>
      <c r="AF6" s="627"/>
      <c r="AG6" s="627"/>
      <c r="AH6" s="627"/>
      <c r="AI6" s="627"/>
      <c r="AJ6" s="627"/>
      <c r="AK6" s="627"/>
      <c r="AL6" s="628">
        <v>1.9</v>
      </c>
      <c r="AM6" s="629"/>
      <c r="AN6" s="629"/>
      <c r="AO6" s="630"/>
      <c r="AP6" s="620" t="s">
        <v>220</v>
      </c>
      <c r="AQ6" s="621"/>
      <c r="AR6" s="621"/>
      <c r="AS6" s="621"/>
      <c r="AT6" s="621"/>
      <c r="AU6" s="621"/>
      <c r="AV6" s="621"/>
      <c r="AW6" s="621"/>
      <c r="AX6" s="621"/>
      <c r="AY6" s="621"/>
      <c r="AZ6" s="621"/>
      <c r="BA6" s="621"/>
      <c r="BB6" s="621"/>
      <c r="BC6" s="621"/>
      <c r="BD6" s="621"/>
      <c r="BE6" s="621"/>
      <c r="BF6" s="622"/>
      <c r="BG6" s="623">
        <v>522652</v>
      </c>
      <c r="BH6" s="624"/>
      <c r="BI6" s="624"/>
      <c r="BJ6" s="624"/>
      <c r="BK6" s="624"/>
      <c r="BL6" s="624"/>
      <c r="BM6" s="624"/>
      <c r="BN6" s="625"/>
      <c r="BO6" s="626">
        <v>100</v>
      </c>
      <c r="BP6" s="626"/>
      <c r="BQ6" s="626"/>
      <c r="BR6" s="626"/>
      <c r="BS6" s="627">
        <v>1374</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51168</v>
      </c>
      <c r="CS6" s="624"/>
      <c r="CT6" s="624"/>
      <c r="CU6" s="624"/>
      <c r="CV6" s="624"/>
      <c r="CW6" s="624"/>
      <c r="CX6" s="624"/>
      <c r="CY6" s="625"/>
      <c r="CZ6" s="617">
        <v>1.7</v>
      </c>
      <c r="DA6" s="618"/>
      <c r="DB6" s="618"/>
      <c r="DC6" s="634"/>
      <c r="DD6" s="632" t="s">
        <v>122</v>
      </c>
      <c r="DE6" s="624"/>
      <c r="DF6" s="624"/>
      <c r="DG6" s="624"/>
      <c r="DH6" s="624"/>
      <c r="DI6" s="624"/>
      <c r="DJ6" s="624"/>
      <c r="DK6" s="624"/>
      <c r="DL6" s="624"/>
      <c r="DM6" s="624"/>
      <c r="DN6" s="624"/>
      <c r="DO6" s="624"/>
      <c r="DP6" s="625"/>
      <c r="DQ6" s="632">
        <v>51168</v>
      </c>
      <c r="DR6" s="624"/>
      <c r="DS6" s="624"/>
      <c r="DT6" s="624"/>
      <c r="DU6" s="624"/>
      <c r="DV6" s="624"/>
      <c r="DW6" s="624"/>
      <c r="DX6" s="624"/>
      <c r="DY6" s="624"/>
      <c r="DZ6" s="624"/>
      <c r="EA6" s="624"/>
      <c r="EB6" s="624"/>
      <c r="EC6" s="633"/>
    </row>
    <row r="7" spans="2:143" ht="11.25" customHeight="1" x14ac:dyDescent="0.2">
      <c r="B7" s="620" t="s">
        <v>222</v>
      </c>
      <c r="C7" s="621"/>
      <c r="D7" s="621"/>
      <c r="E7" s="621"/>
      <c r="F7" s="621"/>
      <c r="G7" s="621"/>
      <c r="H7" s="621"/>
      <c r="I7" s="621"/>
      <c r="J7" s="621"/>
      <c r="K7" s="621"/>
      <c r="L7" s="621"/>
      <c r="M7" s="621"/>
      <c r="N7" s="621"/>
      <c r="O7" s="621"/>
      <c r="P7" s="621"/>
      <c r="Q7" s="622"/>
      <c r="R7" s="623">
        <v>102</v>
      </c>
      <c r="S7" s="624"/>
      <c r="T7" s="624"/>
      <c r="U7" s="624"/>
      <c r="V7" s="624"/>
      <c r="W7" s="624"/>
      <c r="X7" s="624"/>
      <c r="Y7" s="625"/>
      <c r="Z7" s="626">
        <v>0</v>
      </c>
      <c r="AA7" s="626"/>
      <c r="AB7" s="626"/>
      <c r="AC7" s="626"/>
      <c r="AD7" s="627">
        <v>102</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136582</v>
      </c>
      <c r="BH7" s="624"/>
      <c r="BI7" s="624"/>
      <c r="BJ7" s="624"/>
      <c r="BK7" s="624"/>
      <c r="BL7" s="624"/>
      <c r="BM7" s="624"/>
      <c r="BN7" s="625"/>
      <c r="BO7" s="626">
        <v>26.1</v>
      </c>
      <c r="BP7" s="626"/>
      <c r="BQ7" s="626"/>
      <c r="BR7" s="626"/>
      <c r="BS7" s="627">
        <v>1374</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578354</v>
      </c>
      <c r="CS7" s="624"/>
      <c r="CT7" s="624"/>
      <c r="CU7" s="624"/>
      <c r="CV7" s="624"/>
      <c r="CW7" s="624"/>
      <c r="CX7" s="624"/>
      <c r="CY7" s="625"/>
      <c r="CZ7" s="626">
        <v>19.7</v>
      </c>
      <c r="DA7" s="626"/>
      <c r="DB7" s="626"/>
      <c r="DC7" s="626"/>
      <c r="DD7" s="632">
        <v>29120</v>
      </c>
      <c r="DE7" s="624"/>
      <c r="DF7" s="624"/>
      <c r="DG7" s="624"/>
      <c r="DH7" s="624"/>
      <c r="DI7" s="624"/>
      <c r="DJ7" s="624"/>
      <c r="DK7" s="624"/>
      <c r="DL7" s="624"/>
      <c r="DM7" s="624"/>
      <c r="DN7" s="624"/>
      <c r="DO7" s="624"/>
      <c r="DP7" s="625"/>
      <c r="DQ7" s="632">
        <v>532044</v>
      </c>
      <c r="DR7" s="624"/>
      <c r="DS7" s="624"/>
      <c r="DT7" s="624"/>
      <c r="DU7" s="624"/>
      <c r="DV7" s="624"/>
      <c r="DW7" s="624"/>
      <c r="DX7" s="624"/>
      <c r="DY7" s="624"/>
      <c r="DZ7" s="624"/>
      <c r="EA7" s="624"/>
      <c r="EB7" s="624"/>
      <c r="EC7" s="633"/>
    </row>
    <row r="8" spans="2:143" ht="11.25" customHeight="1" x14ac:dyDescent="0.2">
      <c r="B8" s="620" t="s">
        <v>225</v>
      </c>
      <c r="C8" s="621"/>
      <c r="D8" s="621"/>
      <c r="E8" s="621"/>
      <c r="F8" s="621"/>
      <c r="G8" s="621"/>
      <c r="H8" s="621"/>
      <c r="I8" s="621"/>
      <c r="J8" s="621"/>
      <c r="K8" s="621"/>
      <c r="L8" s="621"/>
      <c r="M8" s="621"/>
      <c r="N8" s="621"/>
      <c r="O8" s="621"/>
      <c r="P8" s="621"/>
      <c r="Q8" s="622"/>
      <c r="R8" s="623">
        <v>1938</v>
      </c>
      <c r="S8" s="624"/>
      <c r="T8" s="624"/>
      <c r="U8" s="624"/>
      <c r="V8" s="624"/>
      <c r="W8" s="624"/>
      <c r="X8" s="624"/>
      <c r="Y8" s="625"/>
      <c r="Z8" s="626">
        <v>0.1</v>
      </c>
      <c r="AA8" s="626"/>
      <c r="AB8" s="626"/>
      <c r="AC8" s="626"/>
      <c r="AD8" s="627">
        <v>1938</v>
      </c>
      <c r="AE8" s="627"/>
      <c r="AF8" s="627"/>
      <c r="AG8" s="627"/>
      <c r="AH8" s="627"/>
      <c r="AI8" s="627"/>
      <c r="AJ8" s="627"/>
      <c r="AK8" s="627"/>
      <c r="AL8" s="628">
        <v>0.1</v>
      </c>
      <c r="AM8" s="629"/>
      <c r="AN8" s="629"/>
      <c r="AO8" s="630"/>
      <c r="AP8" s="620" t="s">
        <v>226</v>
      </c>
      <c r="AQ8" s="621"/>
      <c r="AR8" s="621"/>
      <c r="AS8" s="621"/>
      <c r="AT8" s="621"/>
      <c r="AU8" s="621"/>
      <c r="AV8" s="621"/>
      <c r="AW8" s="621"/>
      <c r="AX8" s="621"/>
      <c r="AY8" s="621"/>
      <c r="AZ8" s="621"/>
      <c r="BA8" s="621"/>
      <c r="BB8" s="621"/>
      <c r="BC8" s="621"/>
      <c r="BD8" s="621"/>
      <c r="BE8" s="621"/>
      <c r="BF8" s="622"/>
      <c r="BG8" s="623">
        <v>6248</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615843</v>
      </c>
      <c r="CS8" s="624"/>
      <c r="CT8" s="624"/>
      <c r="CU8" s="624"/>
      <c r="CV8" s="624"/>
      <c r="CW8" s="624"/>
      <c r="CX8" s="624"/>
      <c r="CY8" s="625"/>
      <c r="CZ8" s="626">
        <v>20.9</v>
      </c>
      <c r="DA8" s="626"/>
      <c r="DB8" s="626"/>
      <c r="DC8" s="626"/>
      <c r="DD8" s="632">
        <v>6287</v>
      </c>
      <c r="DE8" s="624"/>
      <c r="DF8" s="624"/>
      <c r="DG8" s="624"/>
      <c r="DH8" s="624"/>
      <c r="DI8" s="624"/>
      <c r="DJ8" s="624"/>
      <c r="DK8" s="624"/>
      <c r="DL8" s="624"/>
      <c r="DM8" s="624"/>
      <c r="DN8" s="624"/>
      <c r="DO8" s="624"/>
      <c r="DP8" s="625"/>
      <c r="DQ8" s="632">
        <v>423196</v>
      </c>
      <c r="DR8" s="624"/>
      <c r="DS8" s="624"/>
      <c r="DT8" s="624"/>
      <c r="DU8" s="624"/>
      <c r="DV8" s="624"/>
      <c r="DW8" s="624"/>
      <c r="DX8" s="624"/>
      <c r="DY8" s="624"/>
      <c r="DZ8" s="624"/>
      <c r="EA8" s="624"/>
      <c r="EB8" s="624"/>
      <c r="EC8" s="633"/>
    </row>
    <row r="9" spans="2:143" ht="11.25" customHeight="1" x14ac:dyDescent="0.2">
      <c r="B9" s="620" t="s">
        <v>228</v>
      </c>
      <c r="C9" s="621"/>
      <c r="D9" s="621"/>
      <c r="E9" s="621"/>
      <c r="F9" s="621"/>
      <c r="G9" s="621"/>
      <c r="H9" s="621"/>
      <c r="I9" s="621"/>
      <c r="J9" s="621"/>
      <c r="K9" s="621"/>
      <c r="L9" s="621"/>
      <c r="M9" s="621"/>
      <c r="N9" s="621"/>
      <c r="O9" s="621"/>
      <c r="P9" s="621"/>
      <c r="Q9" s="622"/>
      <c r="R9" s="623">
        <v>2459</v>
      </c>
      <c r="S9" s="624"/>
      <c r="T9" s="624"/>
      <c r="U9" s="624"/>
      <c r="V9" s="624"/>
      <c r="W9" s="624"/>
      <c r="X9" s="624"/>
      <c r="Y9" s="625"/>
      <c r="Z9" s="626">
        <v>0.1</v>
      </c>
      <c r="AA9" s="626"/>
      <c r="AB9" s="626"/>
      <c r="AC9" s="626"/>
      <c r="AD9" s="627">
        <v>2459</v>
      </c>
      <c r="AE9" s="627"/>
      <c r="AF9" s="627"/>
      <c r="AG9" s="627"/>
      <c r="AH9" s="627"/>
      <c r="AI9" s="627"/>
      <c r="AJ9" s="627"/>
      <c r="AK9" s="627"/>
      <c r="AL9" s="628">
        <v>0.1</v>
      </c>
      <c r="AM9" s="629"/>
      <c r="AN9" s="629"/>
      <c r="AO9" s="630"/>
      <c r="AP9" s="620" t="s">
        <v>229</v>
      </c>
      <c r="AQ9" s="621"/>
      <c r="AR9" s="621"/>
      <c r="AS9" s="621"/>
      <c r="AT9" s="621"/>
      <c r="AU9" s="621"/>
      <c r="AV9" s="621"/>
      <c r="AW9" s="621"/>
      <c r="AX9" s="621"/>
      <c r="AY9" s="621"/>
      <c r="AZ9" s="621"/>
      <c r="BA9" s="621"/>
      <c r="BB9" s="621"/>
      <c r="BC9" s="621"/>
      <c r="BD9" s="621"/>
      <c r="BE9" s="621"/>
      <c r="BF9" s="622"/>
      <c r="BG9" s="623">
        <v>119264</v>
      </c>
      <c r="BH9" s="624"/>
      <c r="BI9" s="624"/>
      <c r="BJ9" s="624"/>
      <c r="BK9" s="624"/>
      <c r="BL9" s="624"/>
      <c r="BM9" s="624"/>
      <c r="BN9" s="625"/>
      <c r="BO9" s="626">
        <v>22.8</v>
      </c>
      <c r="BP9" s="626"/>
      <c r="BQ9" s="626"/>
      <c r="BR9" s="626"/>
      <c r="BS9" s="627" t="s">
        <v>122</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225065</v>
      </c>
      <c r="CS9" s="624"/>
      <c r="CT9" s="624"/>
      <c r="CU9" s="624"/>
      <c r="CV9" s="624"/>
      <c r="CW9" s="624"/>
      <c r="CX9" s="624"/>
      <c r="CY9" s="625"/>
      <c r="CZ9" s="626">
        <v>7.6</v>
      </c>
      <c r="DA9" s="626"/>
      <c r="DB9" s="626"/>
      <c r="DC9" s="626"/>
      <c r="DD9" s="632" t="s">
        <v>122</v>
      </c>
      <c r="DE9" s="624"/>
      <c r="DF9" s="624"/>
      <c r="DG9" s="624"/>
      <c r="DH9" s="624"/>
      <c r="DI9" s="624"/>
      <c r="DJ9" s="624"/>
      <c r="DK9" s="624"/>
      <c r="DL9" s="624"/>
      <c r="DM9" s="624"/>
      <c r="DN9" s="624"/>
      <c r="DO9" s="624"/>
      <c r="DP9" s="625"/>
      <c r="DQ9" s="632">
        <v>185030</v>
      </c>
      <c r="DR9" s="624"/>
      <c r="DS9" s="624"/>
      <c r="DT9" s="624"/>
      <c r="DU9" s="624"/>
      <c r="DV9" s="624"/>
      <c r="DW9" s="624"/>
      <c r="DX9" s="624"/>
      <c r="DY9" s="624"/>
      <c r="DZ9" s="624"/>
      <c r="EA9" s="624"/>
      <c r="EB9" s="624"/>
      <c r="EC9" s="633"/>
    </row>
    <row r="10" spans="2:143" ht="11.25" customHeight="1" x14ac:dyDescent="0.2">
      <c r="B10" s="620" t="s">
        <v>231</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5881</v>
      </c>
      <c r="BH10" s="624"/>
      <c r="BI10" s="624"/>
      <c r="BJ10" s="624"/>
      <c r="BK10" s="624"/>
      <c r="BL10" s="624"/>
      <c r="BM10" s="624"/>
      <c r="BN10" s="625"/>
      <c r="BO10" s="626">
        <v>1.1000000000000001</v>
      </c>
      <c r="BP10" s="626"/>
      <c r="BQ10" s="626"/>
      <c r="BR10" s="626"/>
      <c r="BS10" s="627" t="s">
        <v>122</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2">
      <c r="B11" s="620" t="s">
        <v>234</v>
      </c>
      <c r="C11" s="621"/>
      <c r="D11" s="621"/>
      <c r="E11" s="621"/>
      <c r="F11" s="621"/>
      <c r="G11" s="621"/>
      <c r="H11" s="621"/>
      <c r="I11" s="621"/>
      <c r="J11" s="621"/>
      <c r="K11" s="621"/>
      <c r="L11" s="621"/>
      <c r="M11" s="621"/>
      <c r="N11" s="621"/>
      <c r="O11" s="621"/>
      <c r="P11" s="621"/>
      <c r="Q11" s="622"/>
      <c r="R11" s="623">
        <v>85906</v>
      </c>
      <c r="S11" s="624"/>
      <c r="T11" s="624"/>
      <c r="U11" s="624"/>
      <c r="V11" s="624"/>
      <c r="W11" s="624"/>
      <c r="X11" s="624"/>
      <c r="Y11" s="625"/>
      <c r="Z11" s="628">
        <v>2.7</v>
      </c>
      <c r="AA11" s="629"/>
      <c r="AB11" s="629"/>
      <c r="AC11" s="635"/>
      <c r="AD11" s="632">
        <v>85906</v>
      </c>
      <c r="AE11" s="624"/>
      <c r="AF11" s="624"/>
      <c r="AG11" s="624"/>
      <c r="AH11" s="624"/>
      <c r="AI11" s="624"/>
      <c r="AJ11" s="624"/>
      <c r="AK11" s="625"/>
      <c r="AL11" s="628">
        <v>4.0999999999999996</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5189</v>
      </c>
      <c r="BH11" s="624"/>
      <c r="BI11" s="624"/>
      <c r="BJ11" s="624"/>
      <c r="BK11" s="624"/>
      <c r="BL11" s="624"/>
      <c r="BM11" s="624"/>
      <c r="BN11" s="625"/>
      <c r="BO11" s="626">
        <v>1</v>
      </c>
      <c r="BP11" s="626"/>
      <c r="BQ11" s="626"/>
      <c r="BR11" s="626"/>
      <c r="BS11" s="627">
        <v>1374</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409821</v>
      </c>
      <c r="CS11" s="624"/>
      <c r="CT11" s="624"/>
      <c r="CU11" s="624"/>
      <c r="CV11" s="624"/>
      <c r="CW11" s="624"/>
      <c r="CX11" s="624"/>
      <c r="CY11" s="625"/>
      <c r="CZ11" s="626">
        <v>13.9</v>
      </c>
      <c r="DA11" s="626"/>
      <c r="DB11" s="626"/>
      <c r="DC11" s="626"/>
      <c r="DD11" s="632">
        <v>91608</v>
      </c>
      <c r="DE11" s="624"/>
      <c r="DF11" s="624"/>
      <c r="DG11" s="624"/>
      <c r="DH11" s="624"/>
      <c r="DI11" s="624"/>
      <c r="DJ11" s="624"/>
      <c r="DK11" s="624"/>
      <c r="DL11" s="624"/>
      <c r="DM11" s="624"/>
      <c r="DN11" s="624"/>
      <c r="DO11" s="624"/>
      <c r="DP11" s="625"/>
      <c r="DQ11" s="632">
        <v>286410</v>
      </c>
      <c r="DR11" s="624"/>
      <c r="DS11" s="624"/>
      <c r="DT11" s="624"/>
      <c r="DU11" s="624"/>
      <c r="DV11" s="624"/>
      <c r="DW11" s="624"/>
      <c r="DX11" s="624"/>
      <c r="DY11" s="624"/>
      <c r="DZ11" s="624"/>
      <c r="EA11" s="624"/>
      <c r="EB11" s="624"/>
      <c r="EC11" s="633"/>
    </row>
    <row r="12" spans="2:143" ht="11.25" customHeight="1" x14ac:dyDescent="0.2">
      <c r="B12" s="620" t="s">
        <v>237</v>
      </c>
      <c r="C12" s="621"/>
      <c r="D12" s="621"/>
      <c r="E12" s="621"/>
      <c r="F12" s="621"/>
      <c r="G12" s="621"/>
      <c r="H12" s="621"/>
      <c r="I12" s="621"/>
      <c r="J12" s="621"/>
      <c r="K12" s="621"/>
      <c r="L12" s="621"/>
      <c r="M12" s="621"/>
      <c r="N12" s="621"/>
      <c r="O12" s="621"/>
      <c r="P12" s="621"/>
      <c r="Q12" s="622"/>
      <c r="R12" s="623">
        <v>26445</v>
      </c>
      <c r="S12" s="624"/>
      <c r="T12" s="624"/>
      <c r="U12" s="624"/>
      <c r="V12" s="624"/>
      <c r="W12" s="624"/>
      <c r="X12" s="624"/>
      <c r="Y12" s="625"/>
      <c r="Z12" s="626">
        <v>0.8</v>
      </c>
      <c r="AA12" s="626"/>
      <c r="AB12" s="626"/>
      <c r="AC12" s="626"/>
      <c r="AD12" s="627">
        <v>26445</v>
      </c>
      <c r="AE12" s="627"/>
      <c r="AF12" s="627"/>
      <c r="AG12" s="627"/>
      <c r="AH12" s="627"/>
      <c r="AI12" s="627"/>
      <c r="AJ12" s="627"/>
      <c r="AK12" s="627"/>
      <c r="AL12" s="628">
        <v>1.3</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353281</v>
      </c>
      <c r="BH12" s="624"/>
      <c r="BI12" s="624"/>
      <c r="BJ12" s="624"/>
      <c r="BK12" s="624"/>
      <c r="BL12" s="624"/>
      <c r="BM12" s="624"/>
      <c r="BN12" s="625"/>
      <c r="BO12" s="626">
        <v>67.599999999999994</v>
      </c>
      <c r="BP12" s="626"/>
      <c r="BQ12" s="626"/>
      <c r="BR12" s="626"/>
      <c r="BS12" s="627" t="s">
        <v>122</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123202</v>
      </c>
      <c r="CS12" s="624"/>
      <c r="CT12" s="624"/>
      <c r="CU12" s="624"/>
      <c r="CV12" s="624"/>
      <c r="CW12" s="624"/>
      <c r="CX12" s="624"/>
      <c r="CY12" s="625"/>
      <c r="CZ12" s="626">
        <v>4.2</v>
      </c>
      <c r="DA12" s="626"/>
      <c r="DB12" s="626"/>
      <c r="DC12" s="626"/>
      <c r="DD12" s="632">
        <v>19534</v>
      </c>
      <c r="DE12" s="624"/>
      <c r="DF12" s="624"/>
      <c r="DG12" s="624"/>
      <c r="DH12" s="624"/>
      <c r="DI12" s="624"/>
      <c r="DJ12" s="624"/>
      <c r="DK12" s="624"/>
      <c r="DL12" s="624"/>
      <c r="DM12" s="624"/>
      <c r="DN12" s="624"/>
      <c r="DO12" s="624"/>
      <c r="DP12" s="625"/>
      <c r="DQ12" s="632">
        <v>100157</v>
      </c>
      <c r="DR12" s="624"/>
      <c r="DS12" s="624"/>
      <c r="DT12" s="624"/>
      <c r="DU12" s="624"/>
      <c r="DV12" s="624"/>
      <c r="DW12" s="624"/>
      <c r="DX12" s="624"/>
      <c r="DY12" s="624"/>
      <c r="DZ12" s="624"/>
      <c r="EA12" s="624"/>
      <c r="EB12" s="624"/>
      <c r="EC12" s="633"/>
    </row>
    <row r="13" spans="2:143" ht="11.25" customHeight="1" x14ac:dyDescent="0.2">
      <c r="B13" s="620" t="s">
        <v>240</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352876</v>
      </c>
      <c r="BH13" s="624"/>
      <c r="BI13" s="624"/>
      <c r="BJ13" s="624"/>
      <c r="BK13" s="624"/>
      <c r="BL13" s="624"/>
      <c r="BM13" s="624"/>
      <c r="BN13" s="625"/>
      <c r="BO13" s="626">
        <v>67.5</v>
      </c>
      <c r="BP13" s="626"/>
      <c r="BQ13" s="626"/>
      <c r="BR13" s="626"/>
      <c r="BS13" s="627" t="s">
        <v>122</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131746</v>
      </c>
      <c r="CS13" s="624"/>
      <c r="CT13" s="624"/>
      <c r="CU13" s="624"/>
      <c r="CV13" s="624"/>
      <c r="CW13" s="624"/>
      <c r="CX13" s="624"/>
      <c r="CY13" s="625"/>
      <c r="CZ13" s="626">
        <v>4.5</v>
      </c>
      <c r="DA13" s="626"/>
      <c r="DB13" s="626"/>
      <c r="DC13" s="626"/>
      <c r="DD13" s="632">
        <v>74509</v>
      </c>
      <c r="DE13" s="624"/>
      <c r="DF13" s="624"/>
      <c r="DG13" s="624"/>
      <c r="DH13" s="624"/>
      <c r="DI13" s="624"/>
      <c r="DJ13" s="624"/>
      <c r="DK13" s="624"/>
      <c r="DL13" s="624"/>
      <c r="DM13" s="624"/>
      <c r="DN13" s="624"/>
      <c r="DO13" s="624"/>
      <c r="DP13" s="625"/>
      <c r="DQ13" s="632">
        <v>53101</v>
      </c>
      <c r="DR13" s="624"/>
      <c r="DS13" s="624"/>
      <c r="DT13" s="624"/>
      <c r="DU13" s="624"/>
      <c r="DV13" s="624"/>
      <c r="DW13" s="624"/>
      <c r="DX13" s="624"/>
      <c r="DY13" s="624"/>
      <c r="DZ13" s="624"/>
      <c r="EA13" s="624"/>
      <c r="EB13" s="624"/>
      <c r="EC13" s="633"/>
    </row>
    <row r="14" spans="2:143" ht="11.25" customHeight="1" x14ac:dyDescent="0.2">
      <c r="B14" s="620" t="s">
        <v>243</v>
      </c>
      <c r="C14" s="621"/>
      <c r="D14" s="621"/>
      <c r="E14" s="621"/>
      <c r="F14" s="621"/>
      <c r="G14" s="621"/>
      <c r="H14" s="621"/>
      <c r="I14" s="621"/>
      <c r="J14" s="621"/>
      <c r="K14" s="621"/>
      <c r="L14" s="621"/>
      <c r="M14" s="621"/>
      <c r="N14" s="621"/>
      <c r="O14" s="621"/>
      <c r="P14" s="621"/>
      <c r="Q14" s="622"/>
      <c r="R14" s="623">
        <v>232</v>
      </c>
      <c r="S14" s="624"/>
      <c r="T14" s="624"/>
      <c r="U14" s="624"/>
      <c r="V14" s="624"/>
      <c r="W14" s="624"/>
      <c r="X14" s="624"/>
      <c r="Y14" s="625"/>
      <c r="Z14" s="626">
        <v>0</v>
      </c>
      <c r="AA14" s="626"/>
      <c r="AB14" s="626"/>
      <c r="AC14" s="626"/>
      <c r="AD14" s="627">
        <v>232</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17492</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137853</v>
      </c>
      <c r="CS14" s="624"/>
      <c r="CT14" s="624"/>
      <c r="CU14" s="624"/>
      <c r="CV14" s="624"/>
      <c r="CW14" s="624"/>
      <c r="CX14" s="624"/>
      <c r="CY14" s="625"/>
      <c r="CZ14" s="626">
        <v>4.7</v>
      </c>
      <c r="DA14" s="626"/>
      <c r="DB14" s="626"/>
      <c r="DC14" s="626"/>
      <c r="DD14" s="632">
        <v>731</v>
      </c>
      <c r="DE14" s="624"/>
      <c r="DF14" s="624"/>
      <c r="DG14" s="624"/>
      <c r="DH14" s="624"/>
      <c r="DI14" s="624"/>
      <c r="DJ14" s="624"/>
      <c r="DK14" s="624"/>
      <c r="DL14" s="624"/>
      <c r="DM14" s="624"/>
      <c r="DN14" s="624"/>
      <c r="DO14" s="624"/>
      <c r="DP14" s="625"/>
      <c r="DQ14" s="632">
        <v>137847</v>
      </c>
      <c r="DR14" s="624"/>
      <c r="DS14" s="624"/>
      <c r="DT14" s="624"/>
      <c r="DU14" s="624"/>
      <c r="DV14" s="624"/>
      <c r="DW14" s="624"/>
      <c r="DX14" s="624"/>
      <c r="DY14" s="624"/>
      <c r="DZ14" s="624"/>
      <c r="EA14" s="624"/>
      <c r="EB14" s="624"/>
      <c r="EC14" s="633"/>
    </row>
    <row r="15" spans="2:143" ht="11.25" customHeight="1" x14ac:dyDescent="0.2">
      <c r="B15" s="620" t="s">
        <v>246</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15297</v>
      </c>
      <c r="BH15" s="624"/>
      <c r="BI15" s="624"/>
      <c r="BJ15" s="624"/>
      <c r="BK15" s="624"/>
      <c r="BL15" s="624"/>
      <c r="BM15" s="624"/>
      <c r="BN15" s="625"/>
      <c r="BO15" s="626">
        <v>2.9</v>
      </c>
      <c r="BP15" s="626"/>
      <c r="BQ15" s="626"/>
      <c r="BR15" s="626"/>
      <c r="BS15" s="627" t="s">
        <v>122</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447967</v>
      </c>
      <c r="CS15" s="624"/>
      <c r="CT15" s="624"/>
      <c r="CU15" s="624"/>
      <c r="CV15" s="624"/>
      <c r="CW15" s="624"/>
      <c r="CX15" s="624"/>
      <c r="CY15" s="625"/>
      <c r="CZ15" s="626">
        <v>15.2</v>
      </c>
      <c r="DA15" s="626"/>
      <c r="DB15" s="626"/>
      <c r="DC15" s="626"/>
      <c r="DD15" s="632">
        <v>79644</v>
      </c>
      <c r="DE15" s="624"/>
      <c r="DF15" s="624"/>
      <c r="DG15" s="624"/>
      <c r="DH15" s="624"/>
      <c r="DI15" s="624"/>
      <c r="DJ15" s="624"/>
      <c r="DK15" s="624"/>
      <c r="DL15" s="624"/>
      <c r="DM15" s="624"/>
      <c r="DN15" s="624"/>
      <c r="DO15" s="624"/>
      <c r="DP15" s="625"/>
      <c r="DQ15" s="632">
        <v>353350</v>
      </c>
      <c r="DR15" s="624"/>
      <c r="DS15" s="624"/>
      <c r="DT15" s="624"/>
      <c r="DU15" s="624"/>
      <c r="DV15" s="624"/>
      <c r="DW15" s="624"/>
      <c r="DX15" s="624"/>
      <c r="DY15" s="624"/>
      <c r="DZ15" s="624"/>
      <c r="EA15" s="624"/>
      <c r="EB15" s="624"/>
      <c r="EC15" s="633"/>
    </row>
    <row r="16" spans="2:143" ht="11.25" customHeight="1" x14ac:dyDescent="0.2">
      <c r="B16" s="620" t="s">
        <v>249</v>
      </c>
      <c r="C16" s="621"/>
      <c r="D16" s="621"/>
      <c r="E16" s="621"/>
      <c r="F16" s="621"/>
      <c r="G16" s="621"/>
      <c r="H16" s="621"/>
      <c r="I16" s="621"/>
      <c r="J16" s="621"/>
      <c r="K16" s="621"/>
      <c r="L16" s="621"/>
      <c r="M16" s="621"/>
      <c r="N16" s="621"/>
      <c r="O16" s="621"/>
      <c r="P16" s="621"/>
      <c r="Q16" s="622"/>
      <c r="R16" s="623">
        <v>4357</v>
      </c>
      <c r="S16" s="624"/>
      <c r="T16" s="624"/>
      <c r="U16" s="624"/>
      <c r="V16" s="624"/>
      <c r="W16" s="624"/>
      <c r="X16" s="624"/>
      <c r="Y16" s="625"/>
      <c r="Z16" s="626">
        <v>0.1</v>
      </c>
      <c r="AA16" s="626"/>
      <c r="AB16" s="626"/>
      <c r="AC16" s="626"/>
      <c r="AD16" s="627">
        <v>4357</v>
      </c>
      <c r="AE16" s="627"/>
      <c r="AF16" s="627"/>
      <c r="AG16" s="627"/>
      <c r="AH16" s="627"/>
      <c r="AI16" s="627"/>
      <c r="AJ16" s="627"/>
      <c r="AK16" s="627"/>
      <c r="AL16" s="628">
        <v>0.2</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2">
      <c r="B17" s="620" t="s">
        <v>252</v>
      </c>
      <c r="C17" s="621"/>
      <c r="D17" s="621"/>
      <c r="E17" s="621"/>
      <c r="F17" s="621"/>
      <c r="G17" s="621"/>
      <c r="H17" s="621"/>
      <c r="I17" s="621"/>
      <c r="J17" s="621"/>
      <c r="K17" s="621"/>
      <c r="L17" s="621"/>
      <c r="M17" s="621"/>
      <c r="N17" s="621"/>
      <c r="O17" s="621"/>
      <c r="P17" s="621"/>
      <c r="Q17" s="622"/>
      <c r="R17" s="623">
        <v>7927</v>
      </c>
      <c r="S17" s="624"/>
      <c r="T17" s="624"/>
      <c r="U17" s="624"/>
      <c r="V17" s="624"/>
      <c r="W17" s="624"/>
      <c r="X17" s="624"/>
      <c r="Y17" s="625"/>
      <c r="Z17" s="626">
        <v>0.3</v>
      </c>
      <c r="AA17" s="626"/>
      <c r="AB17" s="626"/>
      <c r="AC17" s="626"/>
      <c r="AD17" s="627">
        <v>7927</v>
      </c>
      <c r="AE17" s="627"/>
      <c r="AF17" s="627"/>
      <c r="AG17" s="627"/>
      <c r="AH17" s="627"/>
      <c r="AI17" s="627"/>
      <c r="AJ17" s="627"/>
      <c r="AK17" s="627"/>
      <c r="AL17" s="628">
        <v>0.4</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221346</v>
      </c>
      <c r="CS17" s="624"/>
      <c r="CT17" s="624"/>
      <c r="CU17" s="624"/>
      <c r="CV17" s="624"/>
      <c r="CW17" s="624"/>
      <c r="CX17" s="624"/>
      <c r="CY17" s="625"/>
      <c r="CZ17" s="626">
        <v>7.5</v>
      </c>
      <c r="DA17" s="626"/>
      <c r="DB17" s="626"/>
      <c r="DC17" s="626"/>
      <c r="DD17" s="632" t="s">
        <v>122</v>
      </c>
      <c r="DE17" s="624"/>
      <c r="DF17" s="624"/>
      <c r="DG17" s="624"/>
      <c r="DH17" s="624"/>
      <c r="DI17" s="624"/>
      <c r="DJ17" s="624"/>
      <c r="DK17" s="624"/>
      <c r="DL17" s="624"/>
      <c r="DM17" s="624"/>
      <c r="DN17" s="624"/>
      <c r="DO17" s="624"/>
      <c r="DP17" s="625"/>
      <c r="DQ17" s="632">
        <v>221346</v>
      </c>
      <c r="DR17" s="624"/>
      <c r="DS17" s="624"/>
      <c r="DT17" s="624"/>
      <c r="DU17" s="624"/>
      <c r="DV17" s="624"/>
      <c r="DW17" s="624"/>
      <c r="DX17" s="624"/>
      <c r="DY17" s="624"/>
      <c r="DZ17" s="624"/>
      <c r="EA17" s="624"/>
      <c r="EB17" s="624"/>
      <c r="EC17" s="633"/>
    </row>
    <row r="18" spans="2:133" ht="11.25" customHeight="1" x14ac:dyDescent="0.2">
      <c r="B18" s="620" t="s">
        <v>255</v>
      </c>
      <c r="C18" s="621"/>
      <c r="D18" s="621"/>
      <c r="E18" s="621"/>
      <c r="F18" s="621"/>
      <c r="G18" s="621"/>
      <c r="H18" s="621"/>
      <c r="I18" s="621"/>
      <c r="J18" s="621"/>
      <c r="K18" s="621"/>
      <c r="L18" s="621"/>
      <c r="M18" s="621"/>
      <c r="N18" s="621"/>
      <c r="O18" s="621"/>
      <c r="P18" s="621"/>
      <c r="Q18" s="622"/>
      <c r="R18" s="623">
        <v>2317</v>
      </c>
      <c r="S18" s="624"/>
      <c r="T18" s="624"/>
      <c r="U18" s="624"/>
      <c r="V18" s="624"/>
      <c r="W18" s="624"/>
      <c r="X18" s="624"/>
      <c r="Y18" s="625"/>
      <c r="Z18" s="626">
        <v>0.1</v>
      </c>
      <c r="AA18" s="626"/>
      <c r="AB18" s="626"/>
      <c r="AC18" s="626"/>
      <c r="AD18" s="627">
        <v>2317</v>
      </c>
      <c r="AE18" s="627"/>
      <c r="AF18" s="627"/>
      <c r="AG18" s="627"/>
      <c r="AH18" s="627"/>
      <c r="AI18" s="627"/>
      <c r="AJ18" s="627"/>
      <c r="AK18" s="627"/>
      <c r="AL18" s="628">
        <v>0.1</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2">
      <c r="B19" s="620" t="s">
        <v>258</v>
      </c>
      <c r="C19" s="621"/>
      <c r="D19" s="621"/>
      <c r="E19" s="621"/>
      <c r="F19" s="621"/>
      <c r="G19" s="621"/>
      <c r="H19" s="621"/>
      <c r="I19" s="621"/>
      <c r="J19" s="621"/>
      <c r="K19" s="621"/>
      <c r="L19" s="621"/>
      <c r="M19" s="621"/>
      <c r="N19" s="621"/>
      <c r="O19" s="621"/>
      <c r="P19" s="621"/>
      <c r="Q19" s="622"/>
      <c r="R19" s="623">
        <v>2016</v>
      </c>
      <c r="S19" s="624"/>
      <c r="T19" s="624"/>
      <c r="U19" s="624"/>
      <c r="V19" s="624"/>
      <c r="W19" s="624"/>
      <c r="X19" s="624"/>
      <c r="Y19" s="625"/>
      <c r="Z19" s="626">
        <v>0.1</v>
      </c>
      <c r="AA19" s="626"/>
      <c r="AB19" s="626"/>
      <c r="AC19" s="626"/>
      <c r="AD19" s="627">
        <v>2016</v>
      </c>
      <c r="AE19" s="627"/>
      <c r="AF19" s="627"/>
      <c r="AG19" s="627"/>
      <c r="AH19" s="627"/>
      <c r="AI19" s="627"/>
      <c r="AJ19" s="627"/>
      <c r="AK19" s="627"/>
      <c r="AL19" s="628">
        <v>0.1</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2">
      <c r="B20" s="636" t="s">
        <v>261</v>
      </c>
      <c r="C20" s="637"/>
      <c r="D20" s="637"/>
      <c r="E20" s="637"/>
      <c r="F20" s="637"/>
      <c r="G20" s="637"/>
      <c r="H20" s="637"/>
      <c r="I20" s="637"/>
      <c r="J20" s="637"/>
      <c r="K20" s="637"/>
      <c r="L20" s="637"/>
      <c r="M20" s="637"/>
      <c r="N20" s="637"/>
      <c r="O20" s="637"/>
      <c r="P20" s="637"/>
      <c r="Q20" s="638"/>
      <c r="R20" s="623">
        <v>301</v>
      </c>
      <c r="S20" s="624"/>
      <c r="T20" s="624"/>
      <c r="U20" s="624"/>
      <c r="V20" s="624"/>
      <c r="W20" s="624"/>
      <c r="X20" s="624"/>
      <c r="Y20" s="625"/>
      <c r="Z20" s="626">
        <v>0</v>
      </c>
      <c r="AA20" s="626"/>
      <c r="AB20" s="626"/>
      <c r="AC20" s="626"/>
      <c r="AD20" s="627">
        <v>301</v>
      </c>
      <c r="AE20" s="627"/>
      <c r="AF20" s="627"/>
      <c r="AG20" s="627"/>
      <c r="AH20" s="627"/>
      <c r="AI20" s="627"/>
      <c r="AJ20" s="627"/>
      <c r="AK20" s="627"/>
      <c r="AL20" s="628">
        <v>0</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2942365</v>
      </c>
      <c r="CS20" s="624"/>
      <c r="CT20" s="624"/>
      <c r="CU20" s="624"/>
      <c r="CV20" s="624"/>
      <c r="CW20" s="624"/>
      <c r="CX20" s="624"/>
      <c r="CY20" s="625"/>
      <c r="CZ20" s="626">
        <v>100</v>
      </c>
      <c r="DA20" s="626"/>
      <c r="DB20" s="626"/>
      <c r="DC20" s="626"/>
      <c r="DD20" s="632">
        <v>301433</v>
      </c>
      <c r="DE20" s="624"/>
      <c r="DF20" s="624"/>
      <c r="DG20" s="624"/>
      <c r="DH20" s="624"/>
      <c r="DI20" s="624"/>
      <c r="DJ20" s="624"/>
      <c r="DK20" s="624"/>
      <c r="DL20" s="624"/>
      <c r="DM20" s="624"/>
      <c r="DN20" s="624"/>
      <c r="DO20" s="624"/>
      <c r="DP20" s="625"/>
      <c r="DQ20" s="632">
        <v>2343649</v>
      </c>
      <c r="DR20" s="624"/>
      <c r="DS20" s="624"/>
      <c r="DT20" s="624"/>
      <c r="DU20" s="624"/>
      <c r="DV20" s="624"/>
      <c r="DW20" s="624"/>
      <c r="DX20" s="624"/>
      <c r="DY20" s="624"/>
      <c r="DZ20" s="624"/>
      <c r="EA20" s="624"/>
      <c r="EB20" s="624"/>
      <c r="EC20" s="633"/>
    </row>
    <row r="21" spans="2:133" ht="11.25" customHeight="1" x14ac:dyDescent="0.2">
      <c r="B21" s="620" t="s">
        <v>264</v>
      </c>
      <c r="C21" s="621"/>
      <c r="D21" s="621"/>
      <c r="E21" s="621"/>
      <c r="F21" s="621"/>
      <c r="G21" s="621"/>
      <c r="H21" s="621"/>
      <c r="I21" s="621"/>
      <c r="J21" s="621"/>
      <c r="K21" s="621"/>
      <c r="L21" s="621"/>
      <c r="M21" s="621"/>
      <c r="N21" s="621"/>
      <c r="O21" s="621"/>
      <c r="P21" s="621"/>
      <c r="Q21" s="622"/>
      <c r="R21" s="623">
        <v>1532813</v>
      </c>
      <c r="S21" s="624"/>
      <c r="T21" s="624"/>
      <c r="U21" s="624"/>
      <c r="V21" s="624"/>
      <c r="W21" s="624"/>
      <c r="X21" s="624"/>
      <c r="Y21" s="625"/>
      <c r="Z21" s="626">
        <v>48.8</v>
      </c>
      <c r="AA21" s="626"/>
      <c r="AB21" s="626"/>
      <c r="AC21" s="626"/>
      <c r="AD21" s="627">
        <v>1377364</v>
      </c>
      <c r="AE21" s="627"/>
      <c r="AF21" s="627"/>
      <c r="AG21" s="627"/>
      <c r="AH21" s="627"/>
      <c r="AI21" s="627"/>
      <c r="AJ21" s="627"/>
      <c r="AK21" s="627"/>
      <c r="AL21" s="628">
        <v>65.900000000000006</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266</v>
      </c>
      <c r="C22" s="621"/>
      <c r="D22" s="621"/>
      <c r="E22" s="621"/>
      <c r="F22" s="621"/>
      <c r="G22" s="621"/>
      <c r="H22" s="621"/>
      <c r="I22" s="621"/>
      <c r="J22" s="621"/>
      <c r="K22" s="621"/>
      <c r="L22" s="621"/>
      <c r="M22" s="621"/>
      <c r="N22" s="621"/>
      <c r="O22" s="621"/>
      <c r="P22" s="621"/>
      <c r="Q22" s="622"/>
      <c r="R22" s="623">
        <v>1377364</v>
      </c>
      <c r="S22" s="624"/>
      <c r="T22" s="624"/>
      <c r="U22" s="624"/>
      <c r="V22" s="624"/>
      <c r="W22" s="624"/>
      <c r="X22" s="624"/>
      <c r="Y22" s="625"/>
      <c r="Z22" s="626">
        <v>43.8</v>
      </c>
      <c r="AA22" s="626"/>
      <c r="AB22" s="626"/>
      <c r="AC22" s="626"/>
      <c r="AD22" s="627">
        <v>1377364</v>
      </c>
      <c r="AE22" s="627"/>
      <c r="AF22" s="627"/>
      <c r="AG22" s="627"/>
      <c r="AH22" s="627"/>
      <c r="AI22" s="627"/>
      <c r="AJ22" s="627"/>
      <c r="AK22" s="627"/>
      <c r="AL22" s="628">
        <v>65.900000000000006</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269</v>
      </c>
      <c r="C23" s="621"/>
      <c r="D23" s="621"/>
      <c r="E23" s="621"/>
      <c r="F23" s="621"/>
      <c r="G23" s="621"/>
      <c r="H23" s="621"/>
      <c r="I23" s="621"/>
      <c r="J23" s="621"/>
      <c r="K23" s="621"/>
      <c r="L23" s="621"/>
      <c r="M23" s="621"/>
      <c r="N23" s="621"/>
      <c r="O23" s="621"/>
      <c r="P23" s="621"/>
      <c r="Q23" s="622"/>
      <c r="R23" s="623">
        <v>155449</v>
      </c>
      <c r="S23" s="624"/>
      <c r="T23" s="624"/>
      <c r="U23" s="624"/>
      <c r="V23" s="624"/>
      <c r="W23" s="624"/>
      <c r="X23" s="624"/>
      <c r="Y23" s="625"/>
      <c r="Z23" s="626">
        <v>4.9000000000000004</v>
      </c>
      <c r="AA23" s="626"/>
      <c r="AB23" s="626"/>
      <c r="AC23" s="626"/>
      <c r="AD23" s="627" t="s">
        <v>122</v>
      </c>
      <c r="AE23" s="627"/>
      <c r="AF23" s="627"/>
      <c r="AG23" s="627"/>
      <c r="AH23" s="627"/>
      <c r="AI23" s="627"/>
      <c r="AJ23" s="627"/>
      <c r="AK23" s="627"/>
      <c r="AL23" s="628" t="s">
        <v>122</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2">
      <c r="B24" s="620" t="s">
        <v>276</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1147484</v>
      </c>
      <c r="CS24" s="613"/>
      <c r="CT24" s="613"/>
      <c r="CU24" s="613"/>
      <c r="CV24" s="613"/>
      <c r="CW24" s="613"/>
      <c r="CX24" s="613"/>
      <c r="CY24" s="614"/>
      <c r="CZ24" s="617">
        <v>39</v>
      </c>
      <c r="DA24" s="618"/>
      <c r="DB24" s="618"/>
      <c r="DC24" s="634"/>
      <c r="DD24" s="657">
        <v>977304</v>
      </c>
      <c r="DE24" s="613"/>
      <c r="DF24" s="613"/>
      <c r="DG24" s="613"/>
      <c r="DH24" s="613"/>
      <c r="DI24" s="613"/>
      <c r="DJ24" s="613"/>
      <c r="DK24" s="614"/>
      <c r="DL24" s="657">
        <v>944418</v>
      </c>
      <c r="DM24" s="613"/>
      <c r="DN24" s="613"/>
      <c r="DO24" s="613"/>
      <c r="DP24" s="613"/>
      <c r="DQ24" s="613"/>
      <c r="DR24" s="613"/>
      <c r="DS24" s="613"/>
      <c r="DT24" s="613"/>
      <c r="DU24" s="613"/>
      <c r="DV24" s="614"/>
      <c r="DW24" s="617">
        <v>45</v>
      </c>
      <c r="DX24" s="618"/>
      <c r="DY24" s="618"/>
      <c r="DZ24" s="618"/>
      <c r="EA24" s="618"/>
      <c r="EB24" s="618"/>
      <c r="EC24" s="619"/>
    </row>
    <row r="25" spans="2:133" ht="11.25" customHeight="1" x14ac:dyDescent="0.2">
      <c r="B25" s="620" t="s">
        <v>279</v>
      </c>
      <c r="C25" s="621"/>
      <c r="D25" s="621"/>
      <c r="E25" s="621"/>
      <c r="F25" s="621"/>
      <c r="G25" s="621"/>
      <c r="H25" s="621"/>
      <c r="I25" s="621"/>
      <c r="J25" s="621"/>
      <c r="K25" s="621"/>
      <c r="L25" s="621"/>
      <c r="M25" s="621"/>
      <c r="N25" s="621"/>
      <c r="O25" s="621"/>
      <c r="P25" s="621"/>
      <c r="Q25" s="622"/>
      <c r="R25" s="623">
        <v>2226049</v>
      </c>
      <c r="S25" s="624"/>
      <c r="T25" s="624"/>
      <c r="U25" s="624"/>
      <c r="V25" s="624"/>
      <c r="W25" s="624"/>
      <c r="X25" s="624"/>
      <c r="Y25" s="625"/>
      <c r="Z25" s="626">
        <v>70.8</v>
      </c>
      <c r="AA25" s="626"/>
      <c r="AB25" s="626"/>
      <c r="AC25" s="626"/>
      <c r="AD25" s="627">
        <v>2070600</v>
      </c>
      <c r="AE25" s="627"/>
      <c r="AF25" s="627"/>
      <c r="AG25" s="627"/>
      <c r="AH25" s="627"/>
      <c r="AI25" s="627"/>
      <c r="AJ25" s="627"/>
      <c r="AK25" s="627"/>
      <c r="AL25" s="628">
        <v>99.1</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657493</v>
      </c>
      <c r="CS25" s="653"/>
      <c r="CT25" s="653"/>
      <c r="CU25" s="653"/>
      <c r="CV25" s="653"/>
      <c r="CW25" s="653"/>
      <c r="CX25" s="653"/>
      <c r="CY25" s="654"/>
      <c r="CZ25" s="628">
        <v>22.3</v>
      </c>
      <c r="DA25" s="655"/>
      <c r="DB25" s="655"/>
      <c r="DC25" s="658"/>
      <c r="DD25" s="632">
        <v>629319</v>
      </c>
      <c r="DE25" s="653"/>
      <c r="DF25" s="653"/>
      <c r="DG25" s="653"/>
      <c r="DH25" s="653"/>
      <c r="DI25" s="653"/>
      <c r="DJ25" s="653"/>
      <c r="DK25" s="654"/>
      <c r="DL25" s="632">
        <v>629103</v>
      </c>
      <c r="DM25" s="653"/>
      <c r="DN25" s="653"/>
      <c r="DO25" s="653"/>
      <c r="DP25" s="653"/>
      <c r="DQ25" s="653"/>
      <c r="DR25" s="653"/>
      <c r="DS25" s="653"/>
      <c r="DT25" s="653"/>
      <c r="DU25" s="653"/>
      <c r="DV25" s="654"/>
      <c r="DW25" s="628">
        <v>30</v>
      </c>
      <c r="DX25" s="655"/>
      <c r="DY25" s="655"/>
      <c r="DZ25" s="655"/>
      <c r="EA25" s="655"/>
      <c r="EB25" s="655"/>
      <c r="EC25" s="656"/>
    </row>
    <row r="26" spans="2:133" ht="11.25" customHeight="1" x14ac:dyDescent="0.2">
      <c r="B26" s="620" t="s">
        <v>282</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397370</v>
      </c>
      <c r="CS26" s="624"/>
      <c r="CT26" s="624"/>
      <c r="CU26" s="624"/>
      <c r="CV26" s="624"/>
      <c r="CW26" s="624"/>
      <c r="CX26" s="624"/>
      <c r="CY26" s="625"/>
      <c r="CZ26" s="628">
        <v>13.5</v>
      </c>
      <c r="DA26" s="655"/>
      <c r="DB26" s="655"/>
      <c r="DC26" s="658"/>
      <c r="DD26" s="632">
        <v>375911</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2">
      <c r="B27" s="620" t="s">
        <v>285</v>
      </c>
      <c r="C27" s="621"/>
      <c r="D27" s="621"/>
      <c r="E27" s="621"/>
      <c r="F27" s="621"/>
      <c r="G27" s="621"/>
      <c r="H27" s="621"/>
      <c r="I27" s="621"/>
      <c r="J27" s="621"/>
      <c r="K27" s="621"/>
      <c r="L27" s="621"/>
      <c r="M27" s="621"/>
      <c r="N27" s="621"/>
      <c r="O27" s="621"/>
      <c r="P27" s="621"/>
      <c r="Q27" s="622"/>
      <c r="R27" s="623">
        <v>8245</v>
      </c>
      <c r="S27" s="624"/>
      <c r="T27" s="624"/>
      <c r="U27" s="624"/>
      <c r="V27" s="624"/>
      <c r="W27" s="624"/>
      <c r="X27" s="624"/>
      <c r="Y27" s="625"/>
      <c r="Z27" s="626">
        <v>0.3</v>
      </c>
      <c r="AA27" s="626"/>
      <c r="AB27" s="626"/>
      <c r="AC27" s="626"/>
      <c r="AD27" s="627" t="s">
        <v>122</v>
      </c>
      <c r="AE27" s="627"/>
      <c r="AF27" s="627"/>
      <c r="AG27" s="627"/>
      <c r="AH27" s="627"/>
      <c r="AI27" s="627"/>
      <c r="AJ27" s="627"/>
      <c r="AK27" s="627"/>
      <c r="AL27" s="628" t="s">
        <v>122</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522652</v>
      </c>
      <c r="BH27" s="624"/>
      <c r="BI27" s="624"/>
      <c r="BJ27" s="624"/>
      <c r="BK27" s="624"/>
      <c r="BL27" s="624"/>
      <c r="BM27" s="624"/>
      <c r="BN27" s="625"/>
      <c r="BO27" s="626">
        <v>100</v>
      </c>
      <c r="BP27" s="626"/>
      <c r="BQ27" s="626"/>
      <c r="BR27" s="626"/>
      <c r="BS27" s="627">
        <v>1374</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268645</v>
      </c>
      <c r="CS27" s="653"/>
      <c r="CT27" s="653"/>
      <c r="CU27" s="653"/>
      <c r="CV27" s="653"/>
      <c r="CW27" s="653"/>
      <c r="CX27" s="653"/>
      <c r="CY27" s="654"/>
      <c r="CZ27" s="628">
        <v>9.1</v>
      </c>
      <c r="DA27" s="655"/>
      <c r="DB27" s="655"/>
      <c r="DC27" s="658"/>
      <c r="DD27" s="632">
        <v>126639</v>
      </c>
      <c r="DE27" s="653"/>
      <c r="DF27" s="653"/>
      <c r="DG27" s="653"/>
      <c r="DH27" s="653"/>
      <c r="DI27" s="653"/>
      <c r="DJ27" s="653"/>
      <c r="DK27" s="654"/>
      <c r="DL27" s="632">
        <v>93969</v>
      </c>
      <c r="DM27" s="653"/>
      <c r="DN27" s="653"/>
      <c r="DO27" s="653"/>
      <c r="DP27" s="653"/>
      <c r="DQ27" s="653"/>
      <c r="DR27" s="653"/>
      <c r="DS27" s="653"/>
      <c r="DT27" s="653"/>
      <c r="DU27" s="653"/>
      <c r="DV27" s="654"/>
      <c r="DW27" s="628">
        <v>4.5</v>
      </c>
      <c r="DX27" s="655"/>
      <c r="DY27" s="655"/>
      <c r="DZ27" s="655"/>
      <c r="EA27" s="655"/>
      <c r="EB27" s="655"/>
      <c r="EC27" s="656"/>
    </row>
    <row r="28" spans="2:133" ht="11.25" customHeight="1" x14ac:dyDescent="0.2">
      <c r="B28" s="620" t="s">
        <v>288</v>
      </c>
      <c r="C28" s="621"/>
      <c r="D28" s="621"/>
      <c r="E28" s="621"/>
      <c r="F28" s="621"/>
      <c r="G28" s="621"/>
      <c r="H28" s="621"/>
      <c r="I28" s="621"/>
      <c r="J28" s="621"/>
      <c r="K28" s="621"/>
      <c r="L28" s="621"/>
      <c r="M28" s="621"/>
      <c r="N28" s="621"/>
      <c r="O28" s="621"/>
      <c r="P28" s="621"/>
      <c r="Q28" s="622"/>
      <c r="R28" s="623">
        <v>25733</v>
      </c>
      <c r="S28" s="624"/>
      <c r="T28" s="624"/>
      <c r="U28" s="624"/>
      <c r="V28" s="624"/>
      <c r="W28" s="624"/>
      <c r="X28" s="624"/>
      <c r="Y28" s="625"/>
      <c r="Z28" s="626">
        <v>0.8</v>
      </c>
      <c r="AA28" s="626"/>
      <c r="AB28" s="626"/>
      <c r="AC28" s="626"/>
      <c r="AD28" s="627">
        <v>274</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221346</v>
      </c>
      <c r="CS28" s="624"/>
      <c r="CT28" s="624"/>
      <c r="CU28" s="624"/>
      <c r="CV28" s="624"/>
      <c r="CW28" s="624"/>
      <c r="CX28" s="624"/>
      <c r="CY28" s="625"/>
      <c r="CZ28" s="628">
        <v>7.5</v>
      </c>
      <c r="DA28" s="655"/>
      <c r="DB28" s="655"/>
      <c r="DC28" s="658"/>
      <c r="DD28" s="632">
        <v>221346</v>
      </c>
      <c r="DE28" s="624"/>
      <c r="DF28" s="624"/>
      <c r="DG28" s="624"/>
      <c r="DH28" s="624"/>
      <c r="DI28" s="624"/>
      <c r="DJ28" s="624"/>
      <c r="DK28" s="625"/>
      <c r="DL28" s="632">
        <v>221346</v>
      </c>
      <c r="DM28" s="624"/>
      <c r="DN28" s="624"/>
      <c r="DO28" s="624"/>
      <c r="DP28" s="624"/>
      <c r="DQ28" s="624"/>
      <c r="DR28" s="624"/>
      <c r="DS28" s="624"/>
      <c r="DT28" s="624"/>
      <c r="DU28" s="624"/>
      <c r="DV28" s="625"/>
      <c r="DW28" s="628">
        <v>10.5</v>
      </c>
      <c r="DX28" s="655"/>
      <c r="DY28" s="655"/>
      <c r="DZ28" s="655"/>
      <c r="EA28" s="655"/>
      <c r="EB28" s="655"/>
      <c r="EC28" s="656"/>
    </row>
    <row r="29" spans="2:133" ht="11.25" customHeight="1" x14ac:dyDescent="0.2">
      <c r="B29" s="620" t="s">
        <v>290</v>
      </c>
      <c r="C29" s="621"/>
      <c r="D29" s="621"/>
      <c r="E29" s="621"/>
      <c r="F29" s="621"/>
      <c r="G29" s="621"/>
      <c r="H29" s="621"/>
      <c r="I29" s="621"/>
      <c r="J29" s="621"/>
      <c r="K29" s="621"/>
      <c r="L29" s="621"/>
      <c r="M29" s="621"/>
      <c r="N29" s="621"/>
      <c r="O29" s="621"/>
      <c r="P29" s="621"/>
      <c r="Q29" s="622"/>
      <c r="R29" s="623">
        <v>2061</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221346</v>
      </c>
      <c r="CS29" s="653"/>
      <c r="CT29" s="653"/>
      <c r="CU29" s="653"/>
      <c r="CV29" s="653"/>
      <c r="CW29" s="653"/>
      <c r="CX29" s="653"/>
      <c r="CY29" s="654"/>
      <c r="CZ29" s="628">
        <v>7.5</v>
      </c>
      <c r="DA29" s="655"/>
      <c r="DB29" s="655"/>
      <c r="DC29" s="658"/>
      <c r="DD29" s="632">
        <v>221346</v>
      </c>
      <c r="DE29" s="653"/>
      <c r="DF29" s="653"/>
      <c r="DG29" s="653"/>
      <c r="DH29" s="653"/>
      <c r="DI29" s="653"/>
      <c r="DJ29" s="653"/>
      <c r="DK29" s="654"/>
      <c r="DL29" s="632">
        <v>221346</v>
      </c>
      <c r="DM29" s="653"/>
      <c r="DN29" s="653"/>
      <c r="DO29" s="653"/>
      <c r="DP29" s="653"/>
      <c r="DQ29" s="653"/>
      <c r="DR29" s="653"/>
      <c r="DS29" s="653"/>
      <c r="DT29" s="653"/>
      <c r="DU29" s="653"/>
      <c r="DV29" s="654"/>
      <c r="DW29" s="628">
        <v>10.5</v>
      </c>
      <c r="DX29" s="655"/>
      <c r="DY29" s="655"/>
      <c r="DZ29" s="655"/>
      <c r="EA29" s="655"/>
      <c r="EB29" s="655"/>
      <c r="EC29" s="656"/>
    </row>
    <row r="30" spans="2:133" ht="11.25" customHeight="1" x14ac:dyDescent="0.2">
      <c r="B30" s="620" t="s">
        <v>292</v>
      </c>
      <c r="C30" s="621"/>
      <c r="D30" s="621"/>
      <c r="E30" s="621"/>
      <c r="F30" s="621"/>
      <c r="G30" s="621"/>
      <c r="H30" s="621"/>
      <c r="I30" s="621"/>
      <c r="J30" s="621"/>
      <c r="K30" s="621"/>
      <c r="L30" s="621"/>
      <c r="M30" s="621"/>
      <c r="N30" s="621"/>
      <c r="O30" s="621"/>
      <c r="P30" s="621"/>
      <c r="Q30" s="622"/>
      <c r="R30" s="623">
        <v>258916</v>
      </c>
      <c r="S30" s="624"/>
      <c r="T30" s="624"/>
      <c r="U30" s="624"/>
      <c r="V30" s="624"/>
      <c r="W30" s="624"/>
      <c r="X30" s="624"/>
      <c r="Y30" s="625"/>
      <c r="Z30" s="626">
        <v>8.1999999999999993</v>
      </c>
      <c r="AA30" s="626"/>
      <c r="AB30" s="626"/>
      <c r="AC30" s="626"/>
      <c r="AD30" s="627" t="s">
        <v>122</v>
      </c>
      <c r="AE30" s="627"/>
      <c r="AF30" s="627"/>
      <c r="AG30" s="627"/>
      <c r="AH30" s="627"/>
      <c r="AI30" s="627"/>
      <c r="AJ30" s="627"/>
      <c r="AK30" s="627"/>
      <c r="AL30" s="628" t="s">
        <v>122</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218984</v>
      </c>
      <c r="CS30" s="624"/>
      <c r="CT30" s="624"/>
      <c r="CU30" s="624"/>
      <c r="CV30" s="624"/>
      <c r="CW30" s="624"/>
      <c r="CX30" s="624"/>
      <c r="CY30" s="625"/>
      <c r="CZ30" s="628">
        <v>7.4</v>
      </c>
      <c r="DA30" s="655"/>
      <c r="DB30" s="655"/>
      <c r="DC30" s="658"/>
      <c r="DD30" s="632">
        <v>218984</v>
      </c>
      <c r="DE30" s="624"/>
      <c r="DF30" s="624"/>
      <c r="DG30" s="624"/>
      <c r="DH30" s="624"/>
      <c r="DI30" s="624"/>
      <c r="DJ30" s="624"/>
      <c r="DK30" s="625"/>
      <c r="DL30" s="632">
        <v>218984</v>
      </c>
      <c r="DM30" s="624"/>
      <c r="DN30" s="624"/>
      <c r="DO30" s="624"/>
      <c r="DP30" s="624"/>
      <c r="DQ30" s="624"/>
      <c r="DR30" s="624"/>
      <c r="DS30" s="624"/>
      <c r="DT30" s="624"/>
      <c r="DU30" s="624"/>
      <c r="DV30" s="625"/>
      <c r="DW30" s="628">
        <v>10.4</v>
      </c>
      <c r="DX30" s="655"/>
      <c r="DY30" s="655"/>
      <c r="DZ30" s="655"/>
      <c r="EA30" s="655"/>
      <c r="EB30" s="655"/>
      <c r="EC30" s="656"/>
    </row>
    <row r="31" spans="2:133" ht="11.25" customHeight="1" x14ac:dyDescent="0.2">
      <c r="B31" s="636" t="s">
        <v>296</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297</v>
      </c>
      <c r="AQ31" s="672"/>
      <c r="AR31" s="672"/>
      <c r="AS31" s="672"/>
      <c r="AT31" s="677" t="s">
        <v>298</v>
      </c>
      <c r="AU31" s="218"/>
      <c r="AV31" s="218"/>
      <c r="AW31" s="218"/>
      <c r="AX31" s="609" t="s">
        <v>176</v>
      </c>
      <c r="AY31" s="610"/>
      <c r="AZ31" s="610"/>
      <c r="BA31" s="610"/>
      <c r="BB31" s="610"/>
      <c r="BC31" s="610"/>
      <c r="BD31" s="610"/>
      <c r="BE31" s="610"/>
      <c r="BF31" s="611"/>
      <c r="BG31" s="670">
        <v>98.5</v>
      </c>
      <c r="BH31" s="667"/>
      <c r="BI31" s="667"/>
      <c r="BJ31" s="667"/>
      <c r="BK31" s="667"/>
      <c r="BL31" s="667"/>
      <c r="BM31" s="618">
        <v>94.7</v>
      </c>
      <c r="BN31" s="667"/>
      <c r="BO31" s="667"/>
      <c r="BP31" s="667"/>
      <c r="BQ31" s="668"/>
      <c r="BR31" s="670">
        <v>98.6</v>
      </c>
      <c r="BS31" s="667"/>
      <c r="BT31" s="667"/>
      <c r="BU31" s="667"/>
      <c r="BV31" s="667"/>
      <c r="BW31" s="667"/>
      <c r="BX31" s="618">
        <v>95.2</v>
      </c>
      <c r="BY31" s="667"/>
      <c r="BZ31" s="667"/>
      <c r="CA31" s="667"/>
      <c r="CB31" s="668"/>
      <c r="CD31" s="663"/>
      <c r="CE31" s="664"/>
      <c r="CF31" s="620" t="s">
        <v>299</v>
      </c>
      <c r="CG31" s="621"/>
      <c r="CH31" s="621"/>
      <c r="CI31" s="621"/>
      <c r="CJ31" s="621"/>
      <c r="CK31" s="621"/>
      <c r="CL31" s="621"/>
      <c r="CM31" s="621"/>
      <c r="CN31" s="621"/>
      <c r="CO31" s="621"/>
      <c r="CP31" s="621"/>
      <c r="CQ31" s="622"/>
      <c r="CR31" s="623">
        <v>2362</v>
      </c>
      <c r="CS31" s="653"/>
      <c r="CT31" s="653"/>
      <c r="CU31" s="653"/>
      <c r="CV31" s="653"/>
      <c r="CW31" s="653"/>
      <c r="CX31" s="653"/>
      <c r="CY31" s="654"/>
      <c r="CZ31" s="628">
        <v>0.1</v>
      </c>
      <c r="DA31" s="655"/>
      <c r="DB31" s="655"/>
      <c r="DC31" s="658"/>
      <c r="DD31" s="632">
        <v>2362</v>
      </c>
      <c r="DE31" s="653"/>
      <c r="DF31" s="653"/>
      <c r="DG31" s="653"/>
      <c r="DH31" s="653"/>
      <c r="DI31" s="653"/>
      <c r="DJ31" s="653"/>
      <c r="DK31" s="654"/>
      <c r="DL31" s="632">
        <v>2362</v>
      </c>
      <c r="DM31" s="653"/>
      <c r="DN31" s="653"/>
      <c r="DO31" s="653"/>
      <c r="DP31" s="653"/>
      <c r="DQ31" s="653"/>
      <c r="DR31" s="653"/>
      <c r="DS31" s="653"/>
      <c r="DT31" s="653"/>
      <c r="DU31" s="653"/>
      <c r="DV31" s="654"/>
      <c r="DW31" s="628">
        <v>0.1</v>
      </c>
      <c r="DX31" s="655"/>
      <c r="DY31" s="655"/>
      <c r="DZ31" s="655"/>
      <c r="EA31" s="655"/>
      <c r="EB31" s="655"/>
      <c r="EC31" s="656"/>
    </row>
    <row r="32" spans="2:133" ht="11.25" customHeight="1" x14ac:dyDescent="0.2">
      <c r="B32" s="620" t="s">
        <v>300</v>
      </c>
      <c r="C32" s="621"/>
      <c r="D32" s="621"/>
      <c r="E32" s="621"/>
      <c r="F32" s="621"/>
      <c r="G32" s="621"/>
      <c r="H32" s="621"/>
      <c r="I32" s="621"/>
      <c r="J32" s="621"/>
      <c r="K32" s="621"/>
      <c r="L32" s="621"/>
      <c r="M32" s="621"/>
      <c r="N32" s="621"/>
      <c r="O32" s="621"/>
      <c r="P32" s="621"/>
      <c r="Q32" s="622"/>
      <c r="R32" s="623">
        <v>158947</v>
      </c>
      <c r="S32" s="624"/>
      <c r="T32" s="624"/>
      <c r="U32" s="624"/>
      <c r="V32" s="624"/>
      <c r="W32" s="624"/>
      <c r="X32" s="624"/>
      <c r="Y32" s="625"/>
      <c r="Z32" s="626">
        <v>5.0999999999999996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301</v>
      </c>
      <c r="AX32" s="620" t="s">
        <v>302</v>
      </c>
      <c r="AY32" s="621"/>
      <c r="AZ32" s="621"/>
      <c r="BA32" s="621"/>
      <c r="BB32" s="621"/>
      <c r="BC32" s="621"/>
      <c r="BD32" s="621"/>
      <c r="BE32" s="621"/>
      <c r="BF32" s="622"/>
      <c r="BG32" s="680">
        <v>99.3</v>
      </c>
      <c r="BH32" s="653"/>
      <c r="BI32" s="653"/>
      <c r="BJ32" s="653"/>
      <c r="BK32" s="653"/>
      <c r="BL32" s="653"/>
      <c r="BM32" s="629">
        <v>96.8</v>
      </c>
      <c r="BN32" s="653"/>
      <c r="BO32" s="653"/>
      <c r="BP32" s="653"/>
      <c r="BQ32" s="669"/>
      <c r="BR32" s="680">
        <v>99.3</v>
      </c>
      <c r="BS32" s="653"/>
      <c r="BT32" s="653"/>
      <c r="BU32" s="653"/>
      <c r="BV32" s="653"/>
      <c r="BW32" s="653"/>
      <c r="BX32" s="629">
        <v>97.4</v>
      </c>
      <c r="BY32" s="653"/>
      <c r="BZ32" s="653"/>
      <c r="CA32" s="653"/>
      <c r="CB32" s="669"/>
      <c r="CD32" s="665"/>
      <c r="CE32" s="666"/>
      <c r="CF32" s="620" t="s">
        <v>303</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2">
      <c r="B33" s="620" t="s">
        <v>304</v>
      </c>
      <c r="C33" s="621"/>
      <c r="D33" s="621"/>
      <c r="E33" s="621"/>
      <c r="F33" s="621"/>
      <c r="G33" s="621"/>
      <c r="H33" s="621"/>
      <c r="I33" s="621"/>
      <c r="J33" s="621"/>
      <c r="K33" s="621"/>
      <c r="L33" s="621"/>
      <c r="M33" s="621"/>
      <c r="N33" s="621"/>
      <c r="O33" s="621"/>
      <c r="P33" s="621"/>
      <c r="Q33" s="622"/>
      <c r="R33" s="623">
        <v>35583</v>
      </c>
      <c r="S33" s="624"/>
      <c r="T33" s="624"/>
      <c r="U33" s="624"/>
      <c r="V33" s="624"/>
      <c r="W33" s="624"/>
      <c r="X33" s="624"/>
      <c r="Y33" s="625"/>
      <c r="Z33" s="626">
        <v>1.1000000000000001</v>
      </c>
      <c r="AA33" s="626"/>
      <c r="AB33" s="626"/>
      <c r="AC33" s="626"/>
      <c r="AD33" s="627">
        <v>18249</v>
      </c>
      <c r="AE33" s="627"/>
      <c r="AF33" s="627"/>
      <c r="AG33" s="627"/>
      <c r="AH33" s="627"/>
      <c r="AI33" s="627"/>
      <c r="AJ33" s="627"/>
      <c r="AK33" s="627"/>
      <c r="AL33" s="628">
        <v>0.9</v>
      </c>
      <c r="AM33" s="629"/>
      <c r="AN33" s="629"/>
      <c r="AO33" s="630"/>
      <c r="AP33" s="675"/>
      <c r="AQ33" s="676"/>
      <c r="AR33" s="676"/>
      <c r="AS33" s="676"/>
      <c r="AT33" s="679"/>
      <c r="AU33" s="219"/>
      <c r="AV33" s="219"/>
      <c r="AW33" s="219"/>
      <c r="AX33" s="644" t="s">
        <v>305</v>
      </c>
      <c r="AY33" s="645"/>
      <c r="AZ33" s="645"/>
      <c r="BA33" s="645"/>
      <c r="BB33" s="645"/>
      <c r="BC33" s="645"/>
      <c r="BD33" s="645"/>
      <c r="BE33" s="645"/>
      <c r="BF33" s="646"/>
      <c r="BG33" s="681">
        <v>98.1</v>
      </c>
      <c r="BH33" s="682"/>
      <c r="BI33" s="682"/>
      <c r="BJ33" s="682"/>
      <c r="BK33" s="682"/>
      <c r="BL33" s="682"/>
      <c r="BM33" s="683">
        <v>93.6</v>
      </c>
      <c r="BN33" s="682"/>
      <c r="BO33" s="682"/>
      <c r="BP33" s="682"/>
      <c r="BQ33" s="684"/>
      <c r="BR33" s="681">
        <v>98.2</v>
      </c>
      <c r="BS33" s="682"/>
      <c r="BT33" s="682"/>
      <c r="BU33" s="682"/>
      <c r="BV33" s="682"/>
      <c r="BW33" s="682"/>
      <c r="BX33" s="683">
        <v>94</v>
      </c>
      <c r="BY33" s="682"/>
      <c r="BZ33" s="682"/>
      <c r="CA33" s="682"/>
      <c r="CB33" s="684"/>
      <c r="CD33" s="620" t="s">
        <v>306</v>
      </c>
      <c r="CE33" s="621"/>
      <c r="CF33" s="621"/>
      <c r="CG33" s="621"/>
      <c r="CH33" s="621"/>
      <c r="CI33" s="621"/>
      <c r="CJ33" s="621"/>
      <c r="CK33" s="621"/>
      <c r="CL33" s="621"/>
      <c r="CM33" s="621"/>
      <c r="CN33" s="621"/>
      <c r="CO33" s="621"/>
      <c r="CP33" s="621"/>
      <c r="CQ33" s="622"/>
      <c r="CR33" s="623">
        <v>1493448</v>
      </c>
      <c r="CS33" s="653"/>
      <c r="CT33" s="653"/>
      <c r="CU33" s="653"/>
      <c r="CV33" s="653"/>
      <c r="CW33" s="653"/>
      <c r="CX33" s="653"/>
      <c r="CY33" s="654"/>
      <c r="CZ33" s="628">
        <v>50.8</v>
      </c>
      <c r="DA33" s="655"/>
      <c r="DB33" s="655"/>
      <c r="DC33" s="658"/>
      <c r="DD33" s="632">
        <v>1215532</v>
      </c>
      <c r="DE33" s="653"/>
      <c r="DF33" s="653"/>
      <c r="DG33" s="653"/>
      <c r="DH33" s="653"/>
      <c r="DI33" s="653"/>
      <c r="DJ33" s="653"/>
      <c r="DK33" s="654"/>
      <c r="DL33" s="632">
        <v>886283</v>
      </c>
      <c r="DM33" s="653"/>
      <c r="DN33" s="653"/>
      <c r="DO33" s="653"/>
      <c r="DP33" s="653"/>
      <c r="DQ33" s="653"/>
      <c r="DR33" s="653"/>
      <c r="DS33" s="653"/>
      <c r="DT33" s="653"/>
      <c r="DU33" s="653"/>
      <c r="DV33" s="654"/>
      <c r="DW33" s="628">
        <v>42.2</v>
      </c>
      <c r="DX33" s="655"/>
      <c r="DY33" s="655"/>
      <c r="DZ33" s="655"/>
      <c r="EA33" s="655"/>
      <c r="EB33" s="655"/>
      <c r="EC33" s="656"/>
    </row>
    <row r="34" spans="2:133" ht="11.25" customHeight="1" x14ac:dyDescent="0.2">
      <c r="B34" s="620" t="s">
        <v>307</v>
      </c>
      <c r="C34" s="621"/>
      <c r="D34" s="621"/>
      <c r="E34" s="621"/>
      <c r="F34" s="621"/>
      <c r="G34" s="621"/>
      <c r="H34" s="621"/>
      <c r="I34" s="621"/>
      <c r="J34" s="621"/>
      <c r="K34" s="621"/>
      <c r="L34" s="621"/>
      <c r="M34" s="621"/>
      <c r="N34" s="621"/>
      <c r="O34" s="621"/>
      <c r="P34" s="621"/>
      <c r="Q34" s="622"/>
      <c r="R34" s="623">
        <v>10174</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532942</v>
      </c>
      <c r="CS34" s="624"/>
      <c r="CT34" s="624"/>
      <c r="CU34" s="624"/>
      <c r="CV34" s="624"/>
      <c r="CW34" s="624"/>
      <c r="CX34" s="624"/>
      <c r="CY34" s="625"/>
      <c r="CZ34" s="628">
        <v>18.100000000000001</v>
      </c>
      <c r="DA34" s="655"/>
      <c r="DB34" s="655"/>
      <c r="DC34" s="658"/>
      <c r="DD34" s="632">
        <v>390642</v>
      </c>
      <c r="DE34" s="624"/>
      <c r="DF34" s="624"/>
      <c r="DG34" s="624"/>
      <c r="DH34" s="624"/>
      <c r="DI34" s="624"/>
      <c r="DJ34" s="624"/>
      <c r="DK34" s="625"/>
      <c r="DL34" s="632">
        <v>288626</v>
      </c>
      <c r="DM34" s="624"/>
      <c r="DN34" s="624"/>
      <c r="DO34" s="624"/>
      <c r="DP34" s="624"/>
      <c r="DQ34" s="624"/>
      <c r="DR34" s="624"/>
      <c r="DS34" s="624"/>
      <c r="DT34" s="624"/>
      <c r="DU34" s="624"/>
      <c r="DV34" s="625"/>
      <c r="DW34" s="628">
        <v>13.7</v>
      </c>
      <c r="DX34" s="655"/>
      <c r="DY34" s="655"/>
      <c r="DZ34" s="655"/>
      <c r="EA34" s="655"/>
      <c r="EB34" s="655"/>
      <c r="EC34" s="656"/>
    </row>
    <row r="35" spans="2:133" ht="11.25" customHeight="1" x14ac:dyDescent="0.2">
      <c r="B35" s="620" t="s">
        <v>309</v>
      </c>
      <c r="C35" s="621"/>
      <c r="D35" s="621"/>
      <c r="E35" s="621"/>
      <c r="F35" s="621"/>
      <c r="G35" s="621"/>
      <c r="H35" s="621"/>
      <c r="I35" s="621"/>
      <c r="J35" s="621"/>
      <c r="K35" s="621"/>
      <c r="L35" s="621"/>
      <c r="M35" s="621"/>
      <c r="N35" s="621"/>
      <c r="O35" s="621"/>
      <c r="P35" s="621"/>
      <c r="Q35" s="622"/>
      <c r="R35" s="623">
        <v>67507</v>
      </c>
      <c r="S35" s="624"/>
      <c r="T35" s="624"/>
      <c r="U35" s="624"/>
      <c r="V35" s="624"/>
      <c r="W35" s="624"/>
      <c r="X35" s="624"/>
      <c r="Y35" s="625"/>
      <c r="Z35" s="626">
        <v>2.1</v>
      </c>
      <c r="AA35" s="626"/>
      <c r="AB35" s="626"/>
      <c r="AC35" s="626"/>
      <c r="AD35" s="627" t="s">
        <v>122</v>
      </c>
      <c r="AE35" s="627"/>
      <c r="AF35" s="627"/>
      <c r="AG35" s="627"/>
      <c r="AH35" s="627"/>
      <c r="AI35" s="627"/>
      <c r="AJ35" s="627"/>
      <c r="AK35" s="627"/>
      <c r="AL35" s="628" t="s">
        <v>122</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75204</v>
      </c>
      <c r="CS35" s="653"/>
      <c r="CT35" s="653"/>
      <c r="CU35" s="653"/>
      <c r="CV35" s="653"/>
      <c r="CW35" s="653"/>
      <c r="CX35" s="653"/>
      <c r="CY35" s="654"/>
      <c r="CZ35" s="628">
        <v>2.6</v>
      </c>
      <c r="DA35" s="655"/>
      <c r="DB35" s="655"/>
      <c r="DC35" s="658"/>
      <c r="DD35" s="632">
        <v>66694</v>
      </c>
      <c r="DE35" s="653"/>
      <c r="DF35" s="653"/>
      <c r="DG35" s="653"/>
      <c r="DH35" s="653"/>
      <c r="DI35" s="653"/>
      <c r="DJ35" s="653"/>
      <c r="DK35" s="654"/>
      <c r="DL35" s="632">
        <v>66694</v>
      </c>
      <c r="DM35" s="653"/>
      <c r="DN35" s="653"/>
      <c r="DO35" s="653"/>
      <c r="DP35" s="653"/>
      <c r="DQ35" s="653"/>
      <c r="DR35" s="653"/>
      <c r="DS35" s="653"/>
      <c r="DT35" s="653"/>
      <c r="DU35" s="653"/>
      <c r="DV35" s="654"/>
      <c r="DW35" s="628">
        <v>3.2</v>
      </c>
      <c r="DX35" s="655"/>
      <c r="DY35" s="655"/>
      <c r="DZ35" s="655"/>
      <c r="EA35" s="655"/>
      <c r="EB35" s="655"/>
      <c r="EC35" s="656"/>
    </row>
    <row r="36" spans="2:133" ht="11.25" customHeight="1" x14ac:dyDescent="0.2">
      <c r="B36" s="620" t="s">
        <v>313</v>
      </c>
      <c r="C36" s="621"/>
      <c r="D36" s="621"/>
      <c r="E36" s="621"/>
      <c r="F36" s="621"/>
      <c r="G36" s="621"/>
      <c r="H36" s="621"/>
      <c r="I36" s="621"/>
      <c r="J36" s="621"/>
      <c r="K36" s="621"/>
      <c r="L36" s="621"/>
      <c r="M36" s="621"/>
      <c r="N36" s="621"/>
      <c r="O36" s="621"/>
      <c r="P36" s="621"/>
      <c r="Q36" s="622"/>
      <c r="R36" s="623">
        <v>160356</v>
      </c>
      <c r="S36" s="624"/>
      <c r="T36" s="624"/>
      <c r="U36" s="624"/>
      <c r="V36" s="624"/>
      <c r="W36" s="624"/>
      <c r="X36" s="624"/>
      <c r="Y36" s="625"/>
      <c r="Z36" s="626">
        <v>5.0999999999999996</v>
      </c>
      <c r="AA36" s="626"/>
      <c r="AB36" s="626"/>
      <c r="AC36" s="626"/>
      <c r="AD36" s="627" t="s">
        <v>122</v>
      </c>
      <c r="AE36" s="627"/>
      <c r="AF36" s="627"/>
      <c r="AG36" s="627"/>
      <c r="AH36" s="627"/>
      <c r="AI36" s="627"/>
      <c r="AJ36" s="627"/>
      <c r="AK36" s="627"/>
      <c r="AL36" s="628" t="s">
        <v>122</v>
      </c>
      <c r="AM36" s="629"/>
      <c r="AN36" s="629"/>
      <c r="AO36" s="630"/>
      <c r="AP36" s="222"/>
      <c r="AQ36" s="685" t="s">
        <v>314</v>
      </c>
      <c r="AR36" s="686"/>
      <c r="AS36" s="686"/>
      <c r="AT36" s="686"/>
      <c r="AU36" s="686"/>
      <c r="AV36" s="686"/>
      <c r="AW36" s="686"/>
      <c r="AX36" s="686"/>
      <c r="AY36" s="687"/>
      <c r="AZ36" s="612">
        <v>314382</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2288</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468398</v>
      </c>
      <c r="CS36" s="624"/>
      <c r="CT36" s="624"/>
      <c r="CU36" s="624"/>
      <c r="CV36" s="624"/>
      <c r="CW36" s="624"/>
      <c r="CX36" s="624"/>
      <c r="CY36" s="625"/>
      <c r="CZ36" s="628">
        <v>15.9</v>
      </c>
      <c r="DA36" s="655"/>
      <c r="DB36" s="655"/>
      <c r="DC36" s="658"/>
      <c r="DD36" s="632">
        <v>421346</v>
      </c>
      <c r="DE36" s="624"/>
      <c r="DF36" s="624"/>
      <c r="DG36" s="624"/>
      <c r="DH36" s="624"/>
      <c r="DI36" s="624"/>
      <c r="DJ36" s="624"/>
      <c r="DK36" s="625"/>
      <c r="DL36" s="632">
        <v>288301</v>
      </c>
      <c r="DM36" s="624"/>
      <c r="DN36" s="624"/>
      <c r="DO36" s="624"/>
      <c r="DP36" s="624"/>
      <c r="DQ36" s="624"/>
      <c r="DR36" s="624"/>
      <c r="DS36" s="624"/>
      <c r="DT36" s="624"/>
      <c r="DU36" s="624"/>
      <c r="DV36" s="625"/>
      <c r="DW36" s="628">
        <v>13.7</v>
      </c>
      <c r="DX36" s="655"/>
      <c r="DY36" s="655"/>
      <c r="DZ36" s="655"/>
      <c r="EA36" s="655"/>
      <c r="EB36" s="655"/>
      <c r="EC36" s="656"/>
    </row>
    <row r="37" spans="2:133" ht="11.25" customHeight="1" x14ac:dyDescent="0.2">
      <c r="B37" s="620" t="s">
        <v>317</v>
      </c>
      <c r="C37" s="621"/>
      <c r="D37" s="621"/>
      <c r="E37" s="621"/>
      <c r="F37" s="621"/>
      <c r="G37" s="621"/>
      <c r="H37" s="621"/>
      <c r="I37" s="621"/>
      <c r="J37" s="621"/>
      <c r="K37" s="621"/>
      <c r="L37" s="621"/>
      <c r="M37" s="621"/>
      <c r="N37" s="621"/>
      <c r="O37" s="621"/>
      <c r="P37" s="621"/>
      <c r="Q37" s="622"/>
      <c r="R37" s="623">
        <v>33844</v>
      </c>
      <c r="S37" s="624"/>
      <c r="T37" s="624"/>
      <c r="U37" s="624"/>
      <c r="V37" s="624"/>
      <c r="W37" s="624"/>
      <c r="X37" s="624"/>
      <c r="Y37" s="625"/>
      <c r="Z37" s="626">
        <v>1.1000000000000001</v>
      </c>
      <c r="AA37" s="626"/>
      <c r="AB37" s="626"/>
      <c r="AC37" s="626"/>
      <c r="AD37" s="627">
        <v>4</v>
      </c>
      <c r="AE37" s="627"/>
      <c r="AF37" s="627"/>
      <c r="AG37" s="627"/>
      <c r="AH37" s="627"/>
      <c r="AI37" s="627"/>
      <c r="AJ37" s="627"/>
      <c r="AK37" s="627"/>
      <c r="AL37" s="628">
        <v>0</v>
      </c>
      <c r="AM37" s="629"/>
      <c r="AN37" s="629"/>
      <c r="AO37" s="630"/>
      <c r="AQ37" s="689" t="s">
        <v>318</v>
      </c>
      <c r="AR37" s="690"/>
      <c r="AS37" s="690"/>
      <c r="AT37" s="690"/>
      <c r="AU37" s="690"/>
      <c r="AV37" s="690"/>
      <c r="AW37" s="690"/>
      <c r="AX37" s="690"/>
      <c r="AY37" s="691"/>
      <c r="AZ37" s="623">
        <v>104067</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491</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199298</v>
      </c>
      <c r="CS37" s="653"/>
      <c r="CT37" s="653"/>
      <c r="CU37" s="653"/>
      <c r="CV37" s="653"/>
      <c r="CW37" s="653"/>
      <c r="CX37" s="653"/>
      <c r="CY37" s="654"/>
      <c r="CZ37" s="628">
        <v>6.8</v>
      </c>
      <c r="DA37" s="655"/>
      <c r="DB37" s="655"/>
      <c r="DC37" s="658"/>
      <c r="DD37" s="632">
        <v>199298</v>
      </c>
      <c r="DE37" s="653"/>
      <c r="DF37" s="653"/>
      <c r="DG37" s="653"/>
      <c r="DH37" s="653"/>
      <c r="DI37" s="653"/>
      <c r="DJ37" s="653"/>
      <c r="DK37" s="654"/>
      <c r="DL37" s="632">
        <v>195181</v>
      </c>
      <c r="DM37" s="653"/>
      <c r="DN37" s="653"/>
      <c r="DO37" s="653"/>
      <c r="DP37" s="653"/>
      <c r="DQ37" s="653"/>
      <c r="DR37" s="653"/>
      <c r="DS37" s="653"/>
      <c r="DT37" s="653"/>
      <c r="DU37" s="653"/>
      <c r="DV37" s="654"/>
      <c r="DW37" s="628">
        <v>9.3000000000000007</v>
      </c>
      <c r="DX37" s="655"/>
      <c r="DY37" s="655"/>
      <c r="DZ37" s="655"/>
      <c r="EA37" s="655"/>
      <c r="EB37" s="655"/>
      <c r="EC37" s="656"/>
    </row>
    <row r="38" spans="2:133" ht="11.25" customHeight="1" x14ac:dyDescent="0.2">
      <c r="B38" s="620" t="s">
        <v>321</v>
      </c>
      <c r="C38" s="621"/>
      <c r="D38" s="621"/>
      <c r="E38" s="621"/>
      <c r="F38" s="621"/>
      <c r="G38" s="621"/>
      <c r="H38" s="621"/>
      <c r="I38" s="621"/>
      <c r="J38" s="621"/>
      <c r="K38" s="621"/>
      <c r="L38" s="621"/>
      <c r="M38" s="621"/>
      <c r="N38" s="621"/>
      <c r="O38" s="621"/>
      <c r="P38" s="621"/>
      <c r="Q38" s="622"/>
      <c r="R38" s="623">
        <v>155074</v>
      </c>
      <c r="S38" s="624"/>
      <c r="T38" s="624"/>
      <c r="U38" s="624"/>
      <c r="V38" s="624"/>
      <c r="W38" s="624"/>
      <c r="X38" s="624"/>
      <c r="Y38" s="625"/>
      <c r="Z38" s="626">
        <v>4.9000000000000004</v>
      </c>
      <c r="AA38" s="626"/>
      <c r="AB38" s="626"/>
      <c r="AC38" s="626"/>
      <c r="AD38" s="627" t="s">
        <v>122</v>
      </c>
      <c r="AE38" s="627"/>
      <c r="AF38" s="627"/>
      <c r="AG38" s="627"/>
      <c r="AH38" s="627"/>
      <c r="AI38" s="627"/>
      <c r="AJ38" s="627"/>
      <c r="AK38" s="627"/>
      <c r="AL38" s="628" t="s">
        <v>122</v>
      </c>
      <c r="AM38" s="629"/>
      <c r="AN38" s="629"/>
      <c r="AO38" s="630"/>
      <c r="AQ38" s="689" t="s">
        <v>322</v>
      </c>
      <c r="AR38" s="690"/>
      <c r="AS38" s="690"/>
      <c r="AT38" s="690"/>
      <c r="AU38" s="690"/>
      <c r="AV38" s="690"/>
      <c r="AW38" s="690"/>
      <c r="AX38" s="690"/>
      <c r="AY38" s="691"/>
      <c r="AZ38" s="623">
        <v>16453</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538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310178</v>
      </c>
      <c r="CS38" s="624"/>
      <c r="CT38" s="624"/>
      <c r="CU38" s="624"/>
      <c r="CV38" s="624"/>
      <c r="CW38" s="624"/>
      <c r="CX38" s="624"/>
      <c r="CY38" s="625"/>
      <c r="CZ38" s="628">
        <v>10.5</v>
      </c>
      <c r="DA38" s="655"/>
      <c r="DB38" s="655"/>
      <c r="DC38" s="658"/>
      <c r="DD38" s="632">
        <v>242662</v>
      </c>
      <c r="DE38" s="624"/>
      <c r="DF38" s="624"/>
      <c r="DG38" s="624"/>
      <c r="DH38" s="624"/>
      <c r="DI38" s="624"/>
      <c r="DJ38" s="624"/>
      <c r="DK38" s="625"/>
      <c r="DL38" s="632">
        <v>242662</v>
      </c>
      <c r="DM38" s="624"/>
      <c r="DN38" s="624"/>
      <c r="DO38" s="624"/>
      <c r="DP38" s="624"/>
      <c r="DQ38" s="624"/>
      <c r="DR38" s="624"/>
      <c r="DS38" s="624"/>
      <c r="DT38" s="624"/>
      <c r="DU38" s="624"/>
      <c r="DV38" s="625"/>
      <c r="DW38" s="628">
        <v>11.6</v>
      </c>
      <c r="DX38" s="655"/>
      <c r="DY38" s="655"/>
      <c r="DZ38" s="655"/>
      <c r="EA38" s="655"/>
      <c r="EB38" s="655"/>
      <c r="EC38" s="656"/>
    </row>
    <row r="39" spans="2:133" ht="11.25" customHeight="1" x14ac:dyDescent="0.2">
      <c r="B39" s="620" t="s">
        <v>325</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326</v>
      </c>
      <c r="AR39" s="690"/>
      <c r="AS39" s="690"/>
      <c r="AT39" s="690"/>
      <c r="AU39" s="690"/>
      <c r="AV39" s="690"/>
      <c r="AW39" s="690"/>
      <c r="AX39" s="690"/>
      <c r="AY39" s="691"/>
      <c r="AZ39" s="623">
        <v>4204</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882</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106726</v>
      </c>
      <c r="CS39" s="653"/>
      <c r="CT39" s="653"/>
      <c r="CU39" s="653"/>
      <c r="CV39" s="653"/>
      <c r="CW39" s="653"/>
      <c r="CX39" s="653"/>
      <c r="CY39" s="654"/>
      <c r="CZ39" s="628">
        <v>3.6</v>
      </c>
      <c r="DA39" s="655"/>
      <c r="DB39" s="655"/>
      <c r="DC39" s="658"/>
      <c r="DD39" s="632">
        <v>94188</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2">
      <c r="B40" s="620" t="s">
        <v>329</v>
      </c>
      <c r="C40" s="621"/>
      <c r="D40" s="621"/>
      <c r="E40" s="621"/>
      <c r="F40" s="621"/>
      <c r="G40" s="621"/>
      <c r="H40" s="621"/>
      <c r="I40" s="621"/>
      <c r="J40" s="621"/>
      <c r="K40" s="621"/>
      <c r="L40" s="621"/>
      <c r="M40" s="621"/>
      <c r="N40" s="621"/>
      <c r="O40" s="621"/>
      <c r="P40" s="621"/>
      <c r="Q40" s="622"/>
      <c r="R40" s="623">
        <v>11374</v>
      </c>
      <c r="S40" s="624"/>
      <c r="T40" s="624"/>
      <c r="U40" s="624"/>
      <c r="V40" s="624"/>
      <c r="W40" s="624"/>
      <c r="X40" s="624"/>
      <c r="Y40" s="625"/>
      <c r="Z40" s="626">
        <v>0.4</v>
      </c>
      <c r="AA40" s="626"/>
      <c r="AB40" s="626"/>
      <c r="AC40" s="626"/>
      <c r="AD40" s="627" t="s">
        <v>122</v>
      </c>
      <c r="AE40" s="627"/>
      <c r="AF40" s="627"/>
      <c r="AG40" s="627"/>
      <c r="AH40" s="627"/>
      <c r="AI40" s="627"/>
      <c r="AJ40" s="627"/>
      <c r="AK40" s="627"/>
      <c r="AL40" s="628" t="s">
        <v>122</v>
      </c>
      <c r="AM40" s="629"/>
      <c r="AN40" s="629"/>
      <c r="AO40" s="630"/>
      <c r="AQ40" s="689" t="s">
        <v>330</v>
      </c>
      <c r="AR40" s="690"/>
      <c r="AS40" s="690"/>
      <c r="AT40" s="690"/>
      <c r="AU40" s="690"/>
      <c r="AV40" s="690"/>
      <c r="AW40" s="690"/>
      <c r="AX40" s="690"/>
      <c r="AY40" s="691"/>
      <c r="AZ40" s="623">
        <v>600</v>
      </c>
      <c r="BA40" s="624"/>
      <c r="BB40" s="624"/>
      <c r="BC40" s="624"/>
      <c r="BD40" s="653"/>
      <c r="BE40" s="653"/>
      <c r="BF40" s="669"/>
      <c r="BG40" s="673" t="s">
        <v>331</v>
      </c>
      <c r="BH40" s="674"/>
      <c r="BI40" s="674"/>
      <c r="BJ40" s="674"/>
      <c r="BK40" s="674"/>
      <c r="BL40" s="223"/>
      <c r="BM40" s="621" t="s">
        <v>332</v>
      </c>
      <c r="BN40" s="621"/>
      <c r="BO40" s="621"/>
      <c r="BP40" s="621"/>
      <c r="BQ40" s="621"/>
      <c r="BR40" s="621"/>
      <c r="BS40" s="621"/>
      <c r="BT40" s="621"/>
      <c r="BU40" s="622"/>
      <c r="BV40" s="623">
        <v>92</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5"/>
      <c r="DB40" s="655"/>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2">
      <c r="B41" s="644" t="s">
        <v>334</v>
      </c>
      <c r="C41" s="645"/>
      <c r="D41" s="645"/>
      <c r="E41" s="645"/>
      <c r="F41" s="645"/>
      <c r="G41" s="645"/>
      <c r="H41" s="645"/>
      <c r="I41" s="645"/>
      <c r="J41" s="645"/>
      <c r="K41" s="645"/>
      <c r="L41" s="645"/>
      <c r="M41" s="645"/>
      <c r="N41" s="645"/>
      <c r="O41" s="645"/>
      <c r="P41" s="645"/>
      <c r="Q41" s="646"/>
      <c r="R41" s="698">
        <v>3142489</v>
      </c>
      <c r="S41" s="699"/>
      <c r="T41" s="699"/>
      <c r="U41" s="699"/>
      <c r="V41" s="699"/>
      <c r="W41" s="699"/>
      <c r="X41" s="699"/>
      <c r="Y41" s="700"/>
      <c r="Z41" s="701">
        <v>100</v>
      </c>
      <c r="AA41" s="701"/>
      <c r="AB41" s="701"/>
      <c r="AC41" s="701"/>
      <c r="AD41" s="702">
        <v>2089127</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44449</v>
      </c>
      <c r="BA41" s="624"/>
      <c r="BB41" s="624"/>
      <c r="BC41" s="624"/>
      <c r="BD41" s="653"/>
      <c r="BE41" s="653"/>
      <c r="BF41" s="669"/>
      <c r="BG41" s="673"/>
      <c r="BH41" s="674"/>
      <c r="BI41" s="674"/>
      <c r="BJ41" s="674"/>
      <c r="BK41" s="674"/>
      <c r="BL41" s="223"/>
      <c r="BM41" s="621" t="s">
        <v>336</v>
      </c>
      <c r="BN41" s="621"/>
      <c r="BO41" s="621"/>
      <c r="BP41" s="621"/>
      <c r="BQ41" s="621"/>
      <c r="BR41" s="621"/>
      <c r="BS41" s="621"/>
      <c r="BT41" s="621"/>
      <c r="BU41" s="622"/>
      <c r="BV41" s="623" t="s">
        <v>122</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2">
      <c r="AQ42" s="705" t="s">
        <v>338</v>
      </c>
      <c r="AR42" s="706"/>
      <c r="AS42" s="706"/>
      <c r="AT42" s="706"/>
      <c r="AU42" s="706"/>
      <c r="AV42" s="706"/>
      <c r="AW42" s="706"/>
      <c r="AX42" s="706"/>
      <c r="AY42" s="707"/>
      <c r="AZ42" s="698">
        <v>144609</v>
      </c>
      <c r="BA42" s="699"/>
      <c r="BB42" s="699"/>
      <c r="BC42" s="699"/>
      <c r="BD42" s="682"/>
      <c r="BE42" s="682"/>
      <c r="BF42" s="684"/>
      <c r="BG42" s="675"/>
      <c r="BH42" s="676"/>
      <c r="BI42" s="676"/>
      <c r="BJ42" s="676"/>
      <c r="BK42" s="676"/>
      <c r="BL42" s="224"/>
      <c r="BM42" s="645" t="s">
        <v>339</v>
      </c>
      <c r="BN42" s="645"/>
      <c r="BO42" s="645"/>
      <c r="BP42" s="645"/>
      <c r="BQ42" s="645"/>
      <c r="BR42" s="645"/>
      <c r="BS42" s="645"/>
      <c r="BT42" s="645"/>
      <c r="BU42" s="646"/>
      <c r="BV42" s="698">
        <v>370</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301433</v>
      </c>
      <c r="CS42" s="653"/>
      <c r="CT42" s="653"/>
      <c r="CU42" s="653"/>
      <c r="CV42" s="653"/>
      <c r="CW42" s="653"/>
      <c r="CX42" s="653"/>
      <c r="CY42" s="654"/>
      <c r="CZ42" s="628">
        <v>10.199999999999999</v>
      </c>
      <c r="DA42" s="655"/>
      <c r="DB42" s="655"/>
      <c r="DC42" s="658"/>
      <c r="DD42" s="632">
        <v>150813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2">
      <c r="B43" s="214" t="s">
        <v>341</v>
      </c>
      <c r="CD43" s="620" t="s">
        <v>342</v>
      </c>
      <c r="CE43" s="621"/>
      <c r="CF43" s="621"/>
      <c r="CG43" s="621"/>
      <c r="CH43" s="621"/>
      <c r="CI43" s="621"/>
      <c r="CJ43" s="621"/>
      <c r="CK43" s="621"/>
      <c r="CL43" s="621"/>
      <c r="CM43" s="621"/>
      <c r="CN43" s="621"/>
      <c r="CO43" s="621"/>
      <c r="CP43" s="621"/>
      <c r="CQ43" s="622"/>
      <c r="CR43" s="623">
        <v>4326</v>
      </c>
      <c r="CS43" s="653"/>
      <c r="CT43" s="653"/>
      <c r="CU43" s="653"/>
      <c r="CV43" s="653"/>
      <c r="CW43" s="653"/>
      <c r="CX43" s="653"/>
      <c r="CY43" s="654"/>
      <c r="CZ43" s="628">
        <v>0.1</v>
      </c>
      <c r="DA43" s="655"/>
      <c r="DB43" s="655"/>
      <c r="DC43" s="658"/>
      <c r="DD43" s="632">
        <v>4326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2">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301433</v>
      </c>
      <c r="CS44" s="624"/>
      <c r="CT44" s="624"/>
      <c r="CU44" s="624"/>
      <c r="CV44" s="624"/>
      <c r="CW44" s="624"/>
      <c r="CX44" s="624"/>
      <c r="CY44" s="625"/>
      <c r="CZ44" s="628">
        <v>10.199999999999999</v>
      </c>
      <c r="DA44" s="629"/>
      <c r="DB44" s="629"/>
      <c r="DC44" s="635"/>
      <c r="DD44" s="632">
        <v>150813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2">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152796</v>
      </c>
      <c r="CS45" s="653"/>
      <c r="CT45" s="653"/>
      <c r="CU45" s="653"/>
      <c r="CV45" s="653"/>
      <c r="CW45" s="653"/>
      <c r="CX45" s="653"/>
      <c r="CY45" s="654"/>
      <c r="CZ45" s="628">
        <v>5.2</v>
      </c>
      <c r="DA45" s="655"/>
      <c r="DB45" s="655"/>
      <c r="DC45" s="658"/>
      <c r="DD45" s="632">
        <v>40376</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2">
      <c r="B46" s="225"/>
      <c r="CD46" s="663"/>
      <c r="CE46" s="664"/>
      <c r="CF46" s="620" t="s">
        <v>347</v>
      </c>
      <c r="CG46" s="621"/>
      <c r="CH46" s="621"/>
      <c r="CI46" s="621"/>
      <c r="CJ46" s="621"/>
      <c r="CK46" s="621"/>
      <c r="CL46" s="621"/>
      <c r="CM46" s="621"/>
      <c r="CN46" s="621"/>
      <c r="CO46" s="621"/>
      <c r="CP46" s="621"/>
      <c r="CQ46" s="622"/>
      <c r="CR46" s="623">
        <v>112500</v>
      </c>
      <c r="CS46" s="624"/>
      <c r="CT46" s="624"/>
      <c r="CU46" s="624"/>
      <c r="CV46" s="624"/>
      <c r="CW46" s="624"/>
      <c r="CX46" s="624"/>
      <c r="CY46" s="625"/>
      <c r="CZ46" s="628">
        <v>3.8</v>
      </c>
      <c r="DA46" s="629"/>
      <c r="DB46" s="629"/>
      <c r="DC46" s="635"/>
      <c r="DD46" s="632">
        <v>76000</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2">
      <c r="B47" s="225"/>
      <c r="CD47" s="663"/>
      <c r="CE47" s="664"/>
      <c r="CF47" s="620" t="s">
        <v>348</v>
      </c>
      <c r="CG47" s="621"/>
      <c r="CH47" s="621"/>
      <c r="CI47" s="621"/>
      <c r="CJ47" s="621"/>
      <c r="CK47" s="621"/>
      <c r="CL47" s="621"/>
      <c r="CM47" s="621"/>
      <c r="CN47" s="621"/>
      <c r="CO47" s="621"/>
      <c r="CP47" s="621"/>
      <c r="CQ47" s="622"/>
      <c r="CR47" s="623" t="s">
        <v>122</v>
      </c>
      <c r="CS47" s="653"/>
      <c r="CT47" s="653"/>
      <c r="CU47" s="653"/>
      <c r="CV47" s="653"/>
      <c r="CW47" s="653"/>
      <c r="CX47" s="653"/>
      <c r="CY47" s="654"/>
      <c r="CZ47" s="628" t="s">
        <v>122</v>
      </c>
      <c r="DA47" s="655"/>
      <c r="DB47" s="655"/>
      <c r="DC47" s="658"/>
      <c r="DD47" s="632" t="s">
        <v>122</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ht="11" x14ac:dyDescent="0.2">
      <c r="B48" s="225"/>
      <c r="CD48" s="665"/>
      <c r="CE48" s="666"/>
      <c r="CF48" s="620" t="s">
        <v>349</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2">
      <c r="B49" s="225"/>
      <c r="CD49" s="644" t="s">
        <v>350</v>
      </c>
      <c r="CE49" s="645"/>
      <c r="CF49" s="645"/>
      <c r="CG49" s="645"/>
      <c r="CH49" s="645"/>
      <c r="CI49" s="645"/>
      <c r="CJ49" s="645"/>
      <c r="CK49" s="645"/>
      <c r="CL49" s="645"/>
      <c r="CM49" s="645"/>
      <c r="CN49" s="645"/>
      <c r="CO49" s="645"/>
      <c r="CP49" s="645"/>
      <c r="CQ49" s="646"/>
      <c r="CR49" s="698">
        <v>2942365</v>
      </c>
      <c r="CS49" s="682"/>
      <c r="CT49" s="682"/>
      <c r="CU49" s="682"/>
      <c r="CV49" s="682"/>
      <c r="CW49" s="682"/>
      <c r="CX49" s="682"/>
      <c r="CY49" s="711"/>
      <c r="CZ49" s="703">
        <v>100</v>
      </c>
      <c r="DA49" s="712"/>
      <c r="DB49" s="712"/>
      <c r="DC49" s="713"/>
      <c r="DD49" s="714">
        <v>2343649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X4gC82sgVv5ueJ8a+6CDDU4k1GHboyrGy8VMxxJA5BzL+LLzSKq17ui7CTZwhpiBGVhHUM028GXgKsPXCPtqew==" saltValue="Cm1JxH2BiUzSNalRdOM4c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6" zoomScale="70" zoomScaleNormal="25" zoomScaleSheetLayoutView="70" workbookViewId="0">
      <selection activeCell="AZ23" sqref="AZ23:BD23"/>
    </sheetView>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373</v>
      </c>
      <c r="C7" s="750"/>
      <c r="D7" s="750"/>
      <c r="E7" s="750"/>
      <c r="F7" s="750"/>
      <c r="G7" s="750"/>
      <c r="H7" s="750"/>
      <c r="I7" s="750"/>
      <c r="J7" s="750"/>
      <c r="K7" s="750"/>
      <c r="L7" s="750"/>
      <c r="M7" s="750"/>
      <c r="N7" s="750"/>
      <c r="O7" s="750"/>
      <c r="P7" s="751"/>
      <c r="Q7" s="752">
        <v>3142</v>
      </c>
      <c r="R7" s="753"/>
      <c r="S7" s="753"/>
      <c r="T7" s="753"/>
      <c r="U7" s="753"/>
      <c r="V7" s="753">
        <v>2943</v>
      </c>
      <c r="W7" s="753"/>
      <c r="X7" s="753"/>
      <c r="Y7" s="753"/>
      <c r="Z7" s="753"/>
      <c r="AA7" s="753">
        <v>199</v>
      </c>
      <c r="AB7" s="753"/>
      <c r="AC7" s="753"/>
      <c r="AD7" s="753"/>
      <c r="AE7" s="754"/>
      <c r="AF7" s="755">
        <v>159</v>
      </c>
      <c r="AG7" s="756"/>
      <c r="AH7" s="756"/>
      <c r="AI7" s="756"/>
      <c r="AJ7" s="757"/>
      <c r="AK7" s="758">
        <v>15</v>
      </c>
      <c r="AL7" s="759"/>
      <c r="AM7" s="759"/>
      <c r="AN7" s="759"/>
      <c r="AO7" s="759"/>
      <c r="AP7" s="759">
        <v>1685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547</v>
      </c>
      <c r="BT7" s="747"/>
      <c r="BU7" s="747"/>
      <c r="BV7" s="747"/>
      <c r="BW7" s="747"/>
      <c r="BX7" s="747"/>
      <c r="BY7" s="747"/>
      <c r="BZ7" s="747"/>
      <c r="CA7" s="747"/>
      <c r="CB7" s="747"/>
      <c r="CC7" s="747"/>
      <c r="CD7" s="747"/>
      <c r="CE7" s="747"/>
      <c r="CF7" s="747"/>
      <c r="CG7" s="762"/>
      <c r="CH7" s="743">
        <v>-8</v>
      </c>
      <c r="CI7" s="744"/>
      <c r="CJ7" s="744"/>
      <c r="CK7" s="744"/>
      <c r="CL7" s="745"/>
      <c r="CM7" s="743">
        <v>-31</v>
      </c>
      <c r="CN7" s="744"/>
      <c r="CO7" s="744"/>
      <c r="CP7" s="744"/>
      <c r="CQ7" s="745"/>
      <c r="CR7" s="743">
        <v>20</v>
      </c>
      <c r="CS7" s="744"/>
      <c r="CT7" s="744"/>
      <c r="CU7" s="744"/>
      <c r="CV7" s="745"/>
      <c r="CW7" s="743" t="s">
        <v>556</v>
      </c>
      <c r="CX7" s="744"/>
      <c r="CY7" s="744"/>
      <c r="CZ7" s="744"/>
      <c r="DA7" s="745"/>
      <c r="DB7" s="743" t="s">
        <v>556</v>
      </c>
      <c r="DC7" s="744"/>
      <c r="DD7" s="744"/>
      <c r="DE7" s="744"/>
      <c r="DF7" s="745"/>
      <c r="DG7" s="743" t="s">
        <v>556</v>
      </c>
      <c r="DH7" s="744"/>
      <c r="DI7" s="744"/>
      <c r="DJ7" s="744"/>
      <c r="DK7" s="745"/>
      <c r="DL7" s="743" t="s">
        <v>556</v>
      </c>
      <c r="DM7" s="744"/>
      <c r="DN7" s="744"/>
      <c r="DO7" s="744"/>
      <c r="DP7" s="745"/>
      <c r="DQ7" s="743" t="s">
        <v>556</v>
      </c>
      <c r="DR7" s="744"/>
      <c r="DS7" s="744"/>
      <c r="DT7" s="744"/>
      <c r="DU7" s="745"/>
      <c r="DV7" s="746"/>
      <c r="DW7" s="747"/>
      <c r="DX7" s="747"/>
      <c r="DY7" s="747"/>
      <c r="DZ7" s="748"/>
      <c r="EA7" s="234"/>
    </row>
    <row r="8" spans="1:131" s="235" customFormat="1" ht="26.25" customHeight="1" x14ac:dyDescent="0.2">
      <c r="A8" s="238">
        <v>2</v>
      </c>
      <c r="B8" s="780" t="s">
        <v>374</v>
      </c>
      <c r="C8" s="781"/>
      <c r="D8" s="781"/>
      <c r="E8" s="781"/>
      <c r="F8" s="781"/>
      <c r="G8" s="781"/>
      <c r="H8" s="781"/>
      <c r="I8" s="781"/>
      <c r="J8" s="781"/>
      <c r="K8" s="781"/>
      <c r="L8" s="781"/>
      <c r="M8" s="781"/>
      <c r="N8" s="781"/>
      <c r="O8" s="781"/>
      <c r="P8" s="782"/>
      <c r="Q8" s="783">
        <v>26</v>
      </c>
      <c r="R8" s="784"/>
      <c r="S8" s="784"/>
      <c r="T8" s="784"/>
      <c r="U8" s="784"/>
      <c r="V8" s="784">
        <v>25</v>
      </c>
      <c r="W8" s="784"/>
      <c r="X8" s="784"/>
      <c r="Y8" s="784"/>
      <c r="Z8" s="784"/>
      <c r="AA8" s="784">
        <v>1</v>
      </c>
      <c r="AB8" s="784"/>
      <c r="AC8" s="784"/>
      <c r="AD8" s="784"/>
      <c r="AE8" s="785"/>
      <c r="AF8" s="786">
        <v>1</v>
      </c>
      <c r="AG8" s="787"/>
      <c r="AH8" s="787"/>
      <c r="AI8" s="787"/>
      <c r="AJ8" s="788"/>
      <c r="AK8" s="769">
        <v>24</v>
      </c>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376</v>
      </c>
      <c r="B23" s="789" t="s">
        <v>377</v>
      </c>
      <c r="C23" s="790"/>
      <c r="D23" s="790"/>
      <c r="E23" s="790"/>
      <c r="F23" s="790"/>
      <c r="G23" s="790"/>
      <c r="H23" s="790"/>
      <c r="I23" s="790"/>
      <c r="J23" s="790"/>
      <c r="K23" s="790"/>
      <c r="L23" s="790"/>
      <c r="M23" s="790"/>
      <c r="N23" s="790"/>
      <c r="O23" s="790"/>
      <c r="P23" s="791"/>
      <c r="Q23" s="792">
        <v>3168</v>
      </c>
      <c r="R23" s="793"/>
      <c r="S23" s="793"/>
      <c r="T23" s="793"/>
      <c r="U23" s="793"/>
      <c r="V23" s="793">
        <v>2968</v>
      </c>
      <c r="W23" s="793"/>
      <c r="X23" s="793"/>
      <c r="Y23" s="793"/>
      <c r="Z23" s="793"/>
      <c r="AA23" s="793">
        <v>200</v>
      </c>
      <c r="AB23" s="793"/>
      <c r="AC23" s="793"/>
      <c r="AD23" s="793"/>
      <c r="AE23" s="794"/>
      <c r="AF23" s="795">
        <v>160</v>
      </c>
      <c r="AG23" s="793"/>
      <c r="AH23" s="793"/>
      <c r="AI23" s="793"/>
      <c r="AJ23" s="796"/>
      <c r="AK23" s="797"/>
      <c r="AL23" s="798"/>
      <c r="AM23" s="798"/>
      <c r="AN23" s="798"/>
      <c r="AO23" s="798"/>
      <c r="AP23" s="793">
        <v>1685</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356</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388</v>
      </c>
      <c r="C28" s="750"/>
      <c r="D28" s="750"/>
      <c r="E28" s="750"/>
      <c r="F28" s="750"/>
      <c r="G28" s="750"/>
      <c r="H28" s="750"/>
      <c r="I28" s="750"/>
      <c r="J28" s="750"/>
      <c r="K28" s="750"/>
      <c r="L28" s="750"/>
      <c r="M28" s="750"/>
      <c r="N28" s="750"/>
      <c r="O28" s="750"/>
      <c r="P28" s="751"/>
      <c r="Q28" s="822">
        <v>478</v>
      </c>
      <c r="R28" s="823"/>
      <c r="S28" s="823"/>
      <c r="T28" s="823"/>
      <c r="U28" s="823"/>
      <c r="V28" s="823">
        <v>476</v>
      </c>
      <c r="W28" s="823"/>
      <c r="X28" s="823"/>
      <c r="Y28" s="823"/>
      <c r="Z28" s="823"/>
      <c r="AA28" s="823">
        <v>2</v>
      </c>
      <c r="AB28" s="823"/>
      <c r="AC28" s="823"/>
      <c r="AD28" s="823"/>
      <c r="AE28" s="824"/>
      <c r="AF28" s="825">
        <v>2</v>
      </c>
      <c r="AG28" s="823"/>
      <c r="AH28" s="823"/>
      <c r="AI28" s="823"/>
      <c r="AJ28" s="826"/>
      <c r="AK28" s="827">
        <v>38</v>
      </c>
      <c r="AL28" s="828"/>
      <c r="AM28" s="828"/>
      <c r="AN28" s="828"/>
      <c r="AO28" s="828"/>
      <c r="AP28" s="828">
        <v>0</v>
      </c>
      <c r="AQ28" s="828"/>
      <c r="AR28" s="828"/>
      <c r="AS28" s="828"/>
      <c r="AT28" s="828"/>
      <c r="AU28" s="828" t="s">
        <v>556</v>
      </c>
      <c r="AV28" s="828"/>
      <c r="AW28" s="828"/>
      <c r="AX28" s="828"/>
      <c r="AY28" s="828"/>
      <c r="AZ28" s="829" t="s">
        <v>556</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389</v>
      </c>
      <c r="C29" s="781"/>
      <c r="D29" s="781"/>
      <c r="E29" s="781"/>
      <c r="F29" s="781"/>
      <c r="G29" s="781"/>
      <c r="H29" s="781"/>
      <c r="I29" s="781"/>
      <c r="J29" s="781"/>
      <c r="K29" s="781"/>
      <c r="L29" s="781"/>
      <c r="M29" s="781"/>
      <c r="N29" s="781"/>
      <c r="O29" s="781"/>
      <c r="P29" s="782"/>
      <c r="Q29" s="783">
        <v>479</v>
      </c>
      <c r="R29" s="784"/>
      <c r="S29" s="784"/>
      <c r="T29" s="784"/>
      <c r="U29" s="784"/>
      <c r="V29" s="784">
        <v>441</v>
      </c>
      <c r="W29" s="784"/>
      <c r="X29" s="784"/>
      <c r="Y29" s="784"/>
      <c r="Z29" s="784"/>
      <c r="AA29" s="784">
        <v>38</v>
      </c>
      <c r="AB29" s="784"/>
      <c r="AC29" s="784"/>
      <c r="AD29" s="784"/>
      <c r="AE29" s="785"/>
      <c r="AF29" s="786">
        <v>38</v>
      </c>
      <c r="AG29" s="787"/>
      <c r="AH29" s="787"/>
      <c r="AI29" s="787"/>
      <c r="AJ29" s="788"/>
      <c r="AK29" s="834">
        <v>66</v>
      </c>
      <c r="AL29" s="830"/>
      <c r="AM29" s="830"/>
      <c r="AN29" s="830"/>
      <c r="AO29" s="830"/>
      <c r="AP29" s="830">
        <v>0</v>
      </c>
      <c r="AQ29" s="830"/>
      <c r="AR29" s="830"/>
      <c r="AS29" s="830"/>
      <c r="AT29" s="830"/>
      <c r="AU29" s="830" t="s">
        <v>556</v>
      </c>
      <c r="AV29" s="830"/>
      <c r="AW29" s="830"/>
      <c r="AX29" s="830"/>
      <c r="AY29" s="830"/>
      <c r="AZ29" s="831" t="s">
        <v>556</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390</v>
      </c>
      <c r="C30" s="781"/>
      <c r="D30" s="781"/>
      <c r="E30" s="781"/>
      <c r="F30" s="781"/>
      <c r="G30" s="781"/>
      <c r="H30" s="781"/>
      <c r="I30" s="781"/>
      <c r="J30" s="781"/>
      <c r="K30" s="781"/>
      <c r="L30" s="781"/>
      <c r="M30" s="781"/>
      <c r="N30" s="781"/>
      <c r="O30" s="781"/>
      <c r="P30" s="782"/>
      <c r="Q30" s="783">
        <v>56</v>
      </c>
      <c r="R30" s="784"/>
      <c r="S30" s="784"/>
      <c r="T30" s="784"/>
      <c r="U30" s="784"/>
      <c r="V30" s="784">
        <v>55</v>
      </c>
      <c r="W30" s="784"/>
      <c r="X30" s="784"/>
      <c r="Y30" s="784"/>
      <c r="Z30" s="784"/>
      <c r="AA30" s="784">
        <v>1</v>
      </c>
      <c r="AB30" s="784"/>
      <c r="AC30" s="784"/>
      <c r="AD30" s="784"/>
      <c r="AE30" s="785"/>
      <c r="AF30" s="786">
        <v>1</v>
      </c>
      <c r="AG30" s="787"/>
      <c r="AH30" s="787"/>
      <c r="AI30" s="787"/>
      <c r="AJ30" s="788"/>
      <c r="AK30" s="834">
        <v>15</v>
      </c>
      <c r="AL30" s="830"/>
      <c r="AM30" s="830"/>
      <c r="AN30" s="830"/>
      <c r="AO30" s="830"/>
      <c r="AP30" s="830">
        <v>0</v>
      </c>
      <c r="AQ30" s="830"/>
      <c r="AR30" s="830"/>
      <c r="AS30" s="830"/>
      <c r="AT30" s="830"/>
      <c r="AU30" s="830" t="s">
        <v>556</v>
      </c>
      <c r="AV30" s="830"/>
      <c r="AW30" s="830"/>
      <c r="AX30" s="830"/>
      <c r="AY30" s="830"/>
      <c r="AZ30" s="831" t="s">
        <v>556</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391</v>
      </c>
      <c r="C31" s="781"/>
      <c r="D31" s="781"/>
      <c r="E31" s="781"/>
      <c r="F31" s="781"/>
      <c r="G31" s="781"/>
      <c r="H31" s="781"/>
      <c r="I31" s="781"/>
      <c r="J31" s="781"/>
      <c r="K31" s="781"/>
      <c r="L31" s="781"/>
      <c r="M31" s="781"/>
      <c r="N31" s="781"/>
      <c r="O31" s="781"/>
      <c r="P31" s="782"/>
      <c r="Q31" s="783">
        <v>84</v>
      </c>
      <c r="R31" s="784"/>
      <c r="S31" s="784"/>
      <c r="T31" s="784"/>
      <c r="U31" s="784"/>
      <c r="V31" s="784">
        <v>83</v>
      </c>
      <c r="W31" s="784"/>
      <c r="X31" s="784"/>
      <c r="Y31" s="784"/>
      <c r="Z31" s="784"/>
      <c r="AA31" s="784">
        <v>1</v>
      </c>
      <c r="AB31" s="784"/>
      <c r="AC31" s="784"/>
      <c r="AD31" s="784"/>
      <c r="AE31" s="785"/>
      <c r="AF31" s="786">
        <v>1</v>
      </c>
      <c r="AG31" s="787"/>
      <c r="AH31" s="787"/>
      <c r="AI31" s="787"/>
      <c r="AJ31" s="788"/>
      <c r="AK31" s="834">
        <v>16</v>
      </c>
      <c r="AL31" s="830"/>
      <c r="AM31" s="830"/>
      <c r="AN31" s="830"/>
      <c r="AO31" s="830"/>
      <c r="AP31" s="830"/>
      <c r="AQ31" s="830"/>
      <c r="AR31" s="830"/>
      <c r="AS31" s="830"/>
      <c r="AT31" s="830"/>
      <c r="AU31" s="830">
        <v>67</v>
      </c>
      <c r="AV31" s="830"/>
      <c r="AW31" s="830"/>
      <c r="AX31" s="830"/>
      <c r="AY31" s="830"/>
      <c r="AZ31" s="831" t="s">
        <v>556</v>
      </c>
      <c r="BA31" s="831"/>
      <c r="BB31" s="831"/>
      <c r="BC31" s="831"/>
      <c r="BD31" s="831"/>
      <c r="BE31" s="832" t="s">
        <v>392</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393</v>
      </c>
      <c r="C32" s="781"/>
      <c r="D32" s="781"/>
      <c r="E32" s="781"/>
      <c r="F32" s="781"/>
      <c r="G32" s="781"/>
      <c r="H32" s="781"/>
      <c r="I32" s="781"/>
      <c r="J32" s="781"/>
      <c r="K32" s="781"/>
      <c r="L32" s="781"/>
      <c r="M32" s="781"/>
      <c r="N32" s="781"/>
      <c r="O32" s="781"/>
      <c r="P32" s="782"/>
      <c r="Q32" s="783">
        <v>142</v>
      </c>
      <c r="R32" s="784"/>
      <c r="S32" s="784"/>
      <c r="T32" s="784"/>
      <c r="U32" s="784"/>
      <c r="V32" s="784">
        <v>136</v>
      </c>
      <c r="W32" s="784"/>
      <c r="X32" s="784"/>
      <c r="Y32" s="784"/>
      <c r="Z32" s="784"/>
      <c r="AA32" s="784">
        <v>6</v>
      </c>
      <c r="AB32" s="784"/>
      <c r="AC32" s="784"/>
      <c r="AD32" s="784"/>
      <c r="AE32" s="785"/>
      <c r="AF32" s="786">
        <v>6</v>
      </c>
      <c r="AG32" s="787"/>
      <c r="AH32" s="787"/>
      <c r="AI32" s="787"/>
      <c r="AJ32" s="788"/>
      <c r="AK32" s="834">
        <v>104</v>
      </c>
      <c r="AL32" s="830"/>
      <c r="AM32" s="830"/>
      <c r="AN32" s="830"/>
      <c r="AO32" s="830"/>
      <c r="AP32" s="830"/>
      <c r="AQ32" s="830"/>
      <c r="AR32" s="830"/>
      <c r="AS32" s="830"/>
      <c r="AT32" s="830"/>
      <c r="AU32" s="830">
        <v>759</v>
      </c>
      <c r="AV32" s="830"/>
      <c r="AW32" s="830"/>
      <c r="AX32" s="830"/>
      <c r="AY32" s="830"/>
      <c r="AZ32" s="831" t="s">
        <v>556</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394</v>
      </c>
      <c r="C33" s="781"/>
      <c r="D33" s="781"/>
      <c r="E33" s="781"/>
      <c r="F33" s="781"/>
      <c r="G33" s="781"/>
      <c r="H33" s="781"/>
      <c r="I33" s="781"/>
      <c r="J33" s="781"/>
      <c r="K33" s="781"/>
      <c r="L33" s="781"/>
      <c r="M33" s="781"/>
      <c r="N33" s="781"/>
      <c r="O33" s="781"/>
      <c r="P33" s="782"/>
      <c r="Q33" s="783">
        <v>2</v>
      </c>
      <c r="R33" s="784"/>
      <c r="S33" s="784"/>
      <c r="T33" s="784"/>
      <c r="U33" s="784"/>
      <c r="V33" s="784">
        <v>2</v>
      </c>
      <c r="W33" s="784"/>
      <c r="X33" s="784"/>
      <c r="Y33" s="784"/>
      <c r="Z33" s="784"/>
      <c r="AA33" s="784">
        <v>0</v>
      </c>
      <c r="AB33" s="784"/>
      <c r="AC33" s="784"/>
      <c r="AD33" s="784"/>
      <c r="AE33" s="785"/>
      <c r="AF33" s="786">
        <v>16</v>
      </c>
      <c r="AG33" s="787"/>
      <c r="AH33" s="787"/>
      <c r="AI33" s="787"/>
      <c r="AJ33" s="788"/>
      <c r="AK33" s="834">
        <v>0</v>
      </c>
      <c r="AL33" s="830"/>
      <c r="AM33" s="830"/>
      <c r="AN33" s="830"/>
      <c r="AO33" s="830"/>
      <c r="AP33" s="830">
        <v>0</v>
      </c>
      <c r="AQ33" s="830"/>
      <c r="AR33" s="830"/>
      <c r="AS33" s="830"/>
      <c r="AT33" s="830"/>
      <c r="AU33" s="830" t="s">
        <v>556</v>
      </c>
      <c r="AV33" s="830"/>
      <c r="AW33" s="830"/>
      <c r="AX33" s="830"/>
      <c r="AY33" s="830"/>
      <c r="AZ33" s="831" t="s">
        <v>556</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395</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376</v>
      </c>
      <c r="B63" s="789" t="s">
        <v>396</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64</v>
      </c>
      <c r="AG63" s="844"/>
      <c r="AH63" s="844"/>
      <c r="AI63" s="844"/>
      <c r="AJ63" s="845"/>
      <c r="AK63" s="846"/>
      <c r="AL63" s="841"/>
      <c r="AM63" s="841"/>
      <c r="AN63" s="841"/>
      <c r="AO63" s="841"/>
      <c r="AP63" s="844"/>
      <c r="AQ63" s="844"/>
      <c r="AR63" s="844"/>
      <c r="AS63" s="844"/>
      <c r="AT63" s="844"/>
      <c r="AU63" s="844">
        <v>826</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398</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399</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548</v>
      </c>
      <c r="C68" s="870"/>
      <c r="D68" s="870"/>
      <c r="E68" s="870"/>
      <c r="F68" s="870"/>
      <c r="G68" s="870"/>
      <c r="H68" s="870"/>
      <c r="I68" s="870"/>
      <c r="J68" s="870"/>
      <c r="K68" s="870"/>
      <c r="L68" s="870"/>
      <c r="M68" s="870"/>
      <c r="N68" s="870"/>
      <c r="O68" s="870"/>
      <c r="P68" s="871"/>
      <c r="Q68" s="872">
        <v>688</v>
      </c>
      <c r="R68" s="866"/>
      <c r="S68" s="866"/>
      <c r="T68" s="866"/>
      <c r="U68" s="866"/>
      <c r="V68" s="866">
        <v>651</v>
      </c>
      <c r="W68" s="866"/>
      <c r="X68" s="866"/>
      <c r="Y68" s="866"/>
      <c r="Z68" s="866"/>
      <c r="AA68" s="866">
        <v>37</v>
      </c>
      <c r="AB68" s="866"/>
      <c r="AC68" s="866"/>
      <c r="AD68" s="866"/>
      <c r="AE68" s="866"/>
      <c r="AF68" s="866">
        <v>37</v>
      </c>
      <c r="AG68" s="866"/>
      <c r="AH68" s="866"/>
      <c r="AI68" s="866"/>
      <c r="AJ68" s="866"/>
      <c r="AK68" s="866">
        <v>34</v>
      </c>
      <c r="AL68" s="866"/>
      <c r="AM68" s="866"/>
      <c r="AN68" s="866"/>
      <c r="AO68" s="866"/>
      <c r="AP68" s="866" t="s">
        <v>556</v>
      </c>
      <c r="AQ68" s="866"/>
      <c r="AR68" s="866"/>
      <c r="AS68" s="866"/>
      <c r="AT68" s="866"/>
      <c r="AU68" s="866" t="s">
        <v>556</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549</v>
      </c>
      <c r="C69" s="874"/>
      <c r="D69" s="874"/>
      <c r="E69" s="874"/>
      <c r="F69" s="874"/>
      <c r="G69" s="874"/>
      <c r="H69" s="874"/>
      <c r="I69" s="874"/>
      <c r="J69" s="874"/>
      <c r="K69" s="874"/>
      <c r="L69" s="874"/>
      <c r="M69" s="874"/>
      <c r="N69" s="874"/>
      <c r="O69" s="874"/>
      <c r="P69" s="875"/>
      <c r="Q69" s="876">
        <v>1787</v>
      </c>
      <c r="R69" s="830"/>
      <c r="S69" s="830"/>
      <c r="T69" s="830"/>
      <c r="U69" s="830"/>
      <c r="V69" s="830">
        <v>1723</v>
      </c>
      <c r="W69" s="830"/>
      <c r="X69" s="830"/>
      <c r="Y69" s="830"/>
      <c r="Z69" s="830"/>
      <c r="AA69" s="830">
        <v>64</v>
      </c>
      <c r="AB69" s="830"/>
      <c r="AC69" s="830"/>
      <c r="AD69" s="830"/>
      <c r="AE69" s="830"/>
      <c r="AF69" s="830">
        <v>64</v>
      </c>
      <c r="AG69" s="830"/>
      <c r="AH69" s="830"/>
      <c r="AI69" s="830"/>
      <c r="AJ69" s="830"/>
      <c r="AK69" s="830">
        <v>42</v>
      </c>
      <c r="AL69" s="830"/>
      <c r="AM69" s="830"/>
      <c r="AN69" s="830"/>
      <c r="AO69" s="830"/>
      <c r="AP69" s="830">
        <v>931</v>
      </c>
      <c r="AQ69" s="830"/>
      <c r="AR69" s="830"/>
      <c r="AS69" s="830"/>
      <c r="AT69" s="830"/>
      <c r="AU69" s="830">
        <v>61</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550</v>
      </c>
      <c r="C70" s="874"/>
      <c r="D70" s="874"/>
      <c r="E70" s="874"/>
      <c r="F70" s="874"/>
      <c r="G70" s="874"/>
      <c r="H70" s="874"/>
      <c r="I70" s="874"/>
      <c r="J70" s="874"/>
      <c r="K70" s="874"/>
      <c r="L70" s="874"/>
      <c r="M70" s="874"/>
      <c r="N70" s="874"/>
      <c r="O70" s="874"/>
      <c r="P70" s="875"/>
      <c r="Q70" s="876">
        <v>63</v>
      </c>
      <c r="R70" s="830"/>
      <c r="S70" s="830"/>
      <c r="T70" s="830"/>
      <c r="U70" s="830"/>
      <c r="V70" s="830">
        <v>61</v>
      </c>
      <c r="W70" s="830"/>
      <c r="X70" s="830"/>
      <c r="Y70" s="830"/>
      <c r="Z70" s="830"/>
      <c r="AA70" s="830">
        <v>2</v>
      </c>
      <c r="AB70" s="830"/>
      <c r="AC70" s="830"/>
      <c r="AD70" s="830"/>
      <c r="AE70" s="830"/>
      <c r="AF70" s="830">
        <v>599</v>
      </c>
      <c r="AG70" s="830"/>
      <c r="AH70" s="830"/>
      <c r="AI70" s="830"/>
      <c r="AJ70" s="830"/>
      <c r="AK70" s="830">
        <v>0</v>
      </c>
      <c r="AL70" s="830"/>
      <c r="AM70" s="830"/>
      <c r="AN70" s="830"/>
      <c r="AO70" s="830"/>
      <c r="AP70" s="830" t="s">
        <v>556</v>
      </c>
      <c r="AQ70" s="830"/>
      <c r="AR70" s="830"/>
      <c r="AS70" s="830"/>
      <c r="AT70" s="830"/>
      <c r="AU70" s="830" t="s">
        <v>556</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551</v>
      </c>
      <c r="C71" s="874"/>
      <c r="D71" s="874"/>
      <c r="E71" s="874"/>
      <c r="F71" s="874"/>
      <c r="G71" s="874"/>
      <c r="H71" s="874"/>
      <c r="I71" s="874"/>
      <c r="J71" s="874"/>
      <c r="K71" s="874"/>
      <c r="L71" s="874"/>
      <c r="M71" s="874"/>
      <c r="N71" s="874"/>
      <c r="O71" s="874"/>
      <c r="P71" s="875"/>
      <c r="Q71" s="876">
        <v>141</v>
      </c>
      <c r="R71" s="830"/>
      <c r="S71" s="830"/>
      <c r="T71" s="830"/>
      <c r="U71" s="830"/>
      <c r="V71" s="830">
        <v>131</v>
      </c>
      <c r="W71" s="830"/>
      <c r="X71" s="830"/>
      <c r="Y71" s="830"/>
      <c r="Z71" s="830"/>
      <c r="AA71" s="830">
        <v>10</v>
      </c>
      <c r="AB71" s="830"/>
      <c r="AC71" s="830"/>
      <c r="AD71" s="830"/>
      <c r="AE71" s="830"/>
      <c r="AF71" s="830">
        <v>10</v>
      </c>
      <c r="AG71" s="830"/>
      <c r="AH71" s="830"/>
      <c r="AI71" s="830"/>
      <c r="AJ71" s="830"/>
      <c r="AK71" s="830">
        <v>5</v>
      </c>
      <c r="AL71" s="830"/>
      <c r="AM71" s="830"/>
      <c r="AN71" s="830"/>
      <c r="AO71" s="830"/>
      <c r="AP71" s="830" t="s">
        <v>556</v>
      </c>
      <c r="AQ71" s="830"/>
      <c r="AR71" s="830"/>
      <c r="AS71" s="830"/>
      <c r="AT71" s="830"/>
      <c r="AU71" s="830" t="s">
        <v>556</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552</v>
      </c>
      <c r="C72" s="874"/>
      <c r="D72" s="874"/>
      <c r="E72" s="874"/>
      <c r="F72" s="874"/>
      <c r="G72" s="874"/>
      <c r="H72" s="874"/>
      <c r="I72" s="874"/>
      <c r="J72" s="874"/>
      <c r="K72" s="874"/>
      <c r="L72" s="874"/>
      <c r="M72" s="874"/>
      <c r="N72" s="874"/>
      <c r="O72" s="874"/>
      <c r="P72" s="875"/>
      <c r="Q72" s="876">
        <v>265484</v>
      </c>
      <c r="R72" s="830"/>
      <c r="S72" s="830"/>
      <c r="T72" s="830"/>
      <c r="U72" s="830"/>
      <c r="V72" s="830">
        <v>260529</v>
      </c>
      <c r="W72" s="830"/>
      <c r="X72" s="830"/>
      <c r="Y72" s="830"/>
      <c r="Z72" s="830"/>
      <c r="AA72" s="830">
        <v>4955</v>
      </c>
      <c r="AB72" s="830"/>
      <c r="AC72" s="830"/>
      <c r="AD72" s="830"/>
      <c r="AE72" s="830"/>
      <c r="AF72" s="830">
        <v>4502</v>
      </c>
      <c r="AG72" s="830"/>
      <c r="AH72" s="830"/>
      <c r="AI72" s="830"/>
      <c r="AJ72" s="830"/>
      <c r="AK72" s="830">
        <v>2205</v>
      </c>
      <c r="AL72" s="830"/>
      <c r="AM72" s="830"/>
      <c r="AN72" s="830"/>
      <c r="AO72" s="830"/>
      <c r="AP72" s="830" t="s">
        <v>556</v>
      </c>
      <c r="AQ72" s="830"/>
      <c r="AR72" s="830"/>
      <c r="AS72" s="830"/>
      <c r="AT72" s="830"/>
      <c r="AU72" s="830" t="s">
        <v>556</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553</v>
      </c>
      <c r="C73" s="874"/>
      <c r="D73" s="874"/>
      <c r="E73" s="874"/>
      <c r="F73" s="874"/>
      <c r="G73" s="874"/>
      <c r="H73" s="874"/>
      <c r="I73" s="874"/>
      <c r="J73" s="874"/>
      <c r="K73" s="874"/>
      <c r="L73" s="874"/>
      <c r="M73" s="874"/>
      <c r="N73" s="874"/>
      <c r="O73" s="874"/>
      <c r="P73" s="875"/>
      <c r="Q73" s="876">
        <v>4231</v>
      </c>
      <c r="R73" s="830"/>
      <c r="S73" s="830"/>
      <c r="T73" s="830"/>
      <c r="U73" s="830"/>
      <c r="V73" s="830">
        <v>3817</v>
      </c>
      <c r="W73" s="830"/>
      <c r="X73" s="830"/>
      <c r="Y73" s="830"/>
      <c r="Z73" s="830"/>
      <c r="AA73" s="830">
        <v>414</v>
      </c>
      <c r="AB73" s="830"/>
      <c r="AC73" s="830"/>
      <c r="AD73" s="830"/>
      <c r="AE73" s="830"/>
      <c r="AF73" s="830">
        <v>414</v>
      </c>
      <c r="AG73" s="830"/>
      <c r="AH73" s="830"/>
      <c r="AI73" s="830"/>
      <c r="AJ73" s="830"/>
      <c r="AK73" s="830" t="s">
        <v>556</v>
      </c>
      <c r="AL73" s="830"/>
      <c r="AM73" s="830"/>
      <c r="AN73" s="830"/>
      <c r="AO73" s="830"/>
      <c r="AP73" s="830" t="s">
        <v>556</v>
      </c>
      <c r="AQ73" s="830"/>
      <c r="AR73" s="830"/>
      <c r="AS73" s="830"/>
      <c r="AT73" s="830"/>
      <c r="AU73" s="830" t="s">
        <v>556</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554</v>
      </c>
      <c r="C74" s="874"/>
      <c r="D74" s="874"/>
      <c r="E74" s="874"/>
      <c r="F74" s="874"/>
      <c r="G74" s="874"/>
      <c r="H74" s="874"/>
      <c r="I74" s="874"/>
      <c r="J74" s="874"/>
      <c r="K74" s="874"/>
      <c r="L74" s="874"/>
      <c r="M74" s="874"/>
      <c r="N74" s="874"/>
      <c r="O74" s="874"/>
      <c r="P74" s="875"/>
      <c r="Q74" s="876">
        <f>176-1</f>
        <v>175</v>
      </c>
      <c r="R74" s="830"/>
      <c r="S74" s="830"/>
      <c r="T74" s="830"/>
      <c r="U74" s="830"/>
      <c r="V74" s="830">
        <v>142</v>
      </c>
      <c r="W74" s="830"/>
      <c r="X74" s="830"/>
      <c r="Y74" s="830"/>
      <c r="Z74" s="830"/>
      <c r="AA74" s="830">
        <f>34-1</f>
        <v>33</v>
      </c>
      <c r="AB74" s="830"/>
      <c r="AC74" s="830"/>
      <c r="AD74" s="830"/>
      <c r="AE74" s="830"/>
      <c r="AF74" s="830">
        <f>34-1</f>
        <v>33</v>
      </c>
      <c r="AG74" s="830"/>
      <c r="AH74" s="830"/>
      <c r="AI74" s="830"/>
      <c r="AJ74" s="830"/>
      <c r="AK74" s="830">
        <v>19</v>
      </c>
      <c r="AL74" s="830"/>
      <c r="AM74" s="830"/>
      <c r="AN74" s="830"/>
      <c r="AO74" s="830"/>
      <c r="AP74" s="830" t="s">
        <v>556</v>
      </c>
      <c r="AQ74" s="830"/>
      <c r="AR74" s="830"/>
      <c r="AS74" s="830"/>
      <c r="AT74" s="830"/>
      <c r="AU74" s="830" t="s">
        <v>556</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555</v>
      </c>
      <c r="C75" s="874"/>
      <c r="D75" s="874"/>
      <c r="E75" s="874"/>
      <c r="F75" s="874"/>
      <c r="G75" s="874"/>
      <c r="H75" s="874"/>
      <c r="I75" s="874"/>
      <c r="J75" s="874"/>
      <c r="K75" s="874"/>
      <c r="L75" s="874"/>
      <c r="M75" s="874"/>
      <c r="N75" s="874"/>
      <c r="O75" s="874"/>
      <c r="P75" s="875"/>
      <c r="Q75" s="877">
        <v>156</v>
      </c>
      <c r="R75" s="878"/>
      <c r="S75" s="878"/>
      <c r="T75" s="878"/>
      <c r="U75" s="834"/>
      <c r="V75" s="879">
        <f>37</f>
        <v>37</v>
      </c>
      <c r="W75" s="878"/>
      <c r="X75" s="878"/>
      <c r="Y75" s="878"/>
      <c r="Z75" s="834"/>
      <c r="AA75" s="879">
        <v>119</v>
      </c>
      <c r="AB75" s="878"/>
      <c r="AC75" s="878"/>
      <c r="AD75" s="878"/>
      <c r="AE75" s="834"/>
      <c r="AF75" s="879">
        <v>4</v>
      </c>
      <c r="AG75" s="878"/>
      <c r="AH75" s="878"/>
      <c r="AI75" s="878"/>
      <c r="AJ75" s="834"/>
      <c r="AK75" s="879" t="s">
        <v>556</v>
      </c>
      <c r="AL75" s="878"/>
      <c r="AM75" s="878"/>
      <c r="AN75" s="878"/>
      <c r="AO75" s="834"/>
      <c r="AP75" s="879" t="s">
        <v>556</v>
      </c>
      <c r="AQ75" s="878"/>
      <c r="AR75" s="878"/>
      <c r="AS75" s="878"/>
      <c r="AT75" s="834"/>
      <c r="AU75" s="879" t="s">
        <v>556</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376</v>
      </c>
      <c r="B88" s="789" t="s">
        <v>400</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5664-1</f>
        <v>5663</v>
      </c>
      <c r="AG88" s="844"/>
      <c r="AH88" s="844"/>
      <c r="AI88" s="844"/>
      <c r="AJ88" s="844"/>
      <c r="AK88" s="841"/>
      <c r="AL88" s="841"/>
      <c r="AM88" s="841"/>
      <c r="AN88" s="841"/>
      <c r="AO88" s="841"/>
      <c r="AP88" s="844">
        <v>931</v>
      </c>
      <c r="AQ88" s="844"/>
      <c r="AR88" s="844"/>
      <c r="AS88" s="844"/>
      <c r="AT88" s="844"/>
      <c r="AU88" s="844">
        <v>61</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401</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20</v>
      </c>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402</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403</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406</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407</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408</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409</v>
      </c>
      <c r="AB109" s="893"/>
      <c r="AC109" s="893"/>
      <c r="AD109" s="893"/>
      <c r="AE109" s="894"/>
      <c r="AF109" s="892" t="s">
        <v>410</v>
      </c>
      <c r="AG109" s="893"/>
      <c r="AH109" s="893"/>
      <c r="AI109" s="893"/>
      <c r="AJ109" s="894"/>
      <c r="AK109" s="892" t="s">
        <v>293</v>
      </c>
      <c r="AL109" s="893"/>
      <c r="AM109" s="893"/>
      <c r="AN109" s="893"/>
      <c r="AO109" s="894"/>
      <c r="AP109" s="892" t="s">
        <v>411</v>
      </c>
      <c r="AQ109" s="893"/>
      <c r="AR109" s="893"/>
      <c r="AS109" s="893"/>
      <c r="AT109" s="895"/>
      <c r="AU109" s="912" t="s">
        <v>408</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409</v>
      </c>
      <c r="BR109" s="893"/>
      <c r="BS109" s="893"/>
      <c r="BT109" s="893"/>
      <c r="BU109" s="894"/>
      <c r="BV109" s="892" t="s">
        <v>410</v>
      </c>
      <c r="BW109" s="893"/>
      <c r="BX109" s="893"/>
      <c r="BY109" s="893"/>
      <c r="BZ109" s="894"/>
      <c r="CA109" s="892" t="s">
        <v>293</v>
      </c>
      <c r="CB109" s="893"/>
      <c r="CC109" s="893"/>
      <c r="CD109" s="893"/>
      <c r="CE109" s="894"/>
      <c r="CF109" s="913" t="s">
        <v>411</v>
      </c>
      <c r="CG109" s="913"/>
      <c r="CH109" s="913"/>
      <c r="CI109" s="913"/>
      <c r="CJ109" s="913"/>
      <c r="CK109" s="892" t="s">
        <v>412</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409</v>
      </c>
      <c r="DH109" s="893"/>
      <c r="DI109" s="893"/>
      <c r="DJ109" s="893"/>
      <c r="DK109" s="894"/>
      <c r="DL109" s="892" t="s">
        <v>410</v>
      </c>
      <c r="DM109" s="893"/>
      <c r="DN109" s="893"/>
      <c r="DO109" s="893"/>
      <c r="DP109" s="894"/>
      <c r="DQ109" s="892" t="s">
        <v>293</v>
      </c>
      <c r="DR109" s="893"/>
      <c r="DS109" s="893"/>
      <c r="DT109" s="893"/>
      <c r="DU109" s="894"/>
      <c r="DV109" s="892" t="s">
        <v>411</v>
      </c>
      <c r="DW109" s="893"/>
      <c r="DX109" s="893"/>
      <c r="DY109" s="893"/>
      <c r="DZ109" s="895"/>
    </row>
    <row r="110" spans="1:131" s="230" customFormat="1" ht="26.25" customHeight="1" x14ac:dyDescent="0.2">
      <c r="A110" s="896" t="s">
        <v>413</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215613</v>
      </c>
      <c r="AB110" s="900"/>
      <c r="AC110" s="900"/>
      <c r="AD110" s="900"/>
      <c r="AE110" s="901"/>
      <c r="AF110" s="902">
        <v>220495</v>
      </c>
      <c r="AG110" s="900"/>
      <c r="AH110" s="900"/>
      <c r="AI110" s="900"/>
      <c r="AJ110" s="901"/>
      <c r="AK110" s="902">
        <v>221346</v>
      </c>
      <c r="AL110" s="900"/>
      <c r="AM110" s="900"/>
      <c r="AN110" s="900"/>
      <c r="AO110" s="901"/>
      <c r="AP110" s="903">
        <v>11.6</v>
      </c>
      <c r="AQ110" s="904"/>
      <c r="AR110" s="904"/>
      <c r="AS110" s="904"/>
      <c r="AT110" s="905"/>
      <c r="AU110" s="906" t="s">
        <v>69</v>
      </c>
      <c r="AV110" s="907"/>
      <c r="AW110" s="907"/>
      <c r="AX110" s="907"/>
      <c r="AY110" s="907"/>
      <c r="AZ110" s="929" t="s">
        <v>414</v>
      </c>
      <c r="BA110" s="897"/>
      <c r="BB110" s="897"/>
      <c r="BC110" s="897"/>
      <c r="BD110" s="897"/>
      <c r="BE110" s="897"/>
      <c r="BF110" s="897"/>
      <c r="BG110" s="897"/>
      <c r="BH110" s="897"/>
      <c r="BI110" s="897"/>
      <c r="BJ110" s="897"/>
      <c r="BK110" s="897"/>
      <c r="BL110" s="897"/>
      <c r="BM110" s="897"/>
      <c r="BN110" s="897"/>
      <c r="BO110" s="897"/>
      <c r="BP110" s="898"/>
      <c r="BQ110" s="930">
        <v>1846202</v>
      </c>
      <c r="BR110" s="931"/>
      <c r="BS110" s="931"/>
      <c r="BT110" s="931"/>
      <c r="BU110" s="931"/>
      <c r="BV110" s="931">
        <v>1748580</v>
      </c>
      <c r="BW110" s="931"/>
      <c r="BX110" s="931"/>
      <c r="BY110" s="931"/>
      <c r="BZ110" s="931"/>
      <c r="CA110" s="931">
        <v>1684670</v>
      </c>
      <c r="CB110" s="931"/>
      <c r="CC110" s="931"/>
      <c r="CD110" s="931"/>
      <c r="CE110" s="931"/>
      <c r="CF110" s="944">
        <v>88.2</v>
      </c>
      <c r="CG110" s="945"/>
      <c r="CH110" s="945"/>
      <c r="CI110" s="945"/>
      <c r="CJ110" s="945"/>
      <c r="CK110" s="946" t="s">
        <v>415</v>
      </c>
      <c r="CL110" s="947"/>
      <c r="CM110" s="929" t="s">
        <v>416</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2">
      <c r="A111" s="934" t="s">
        <v>417</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418</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419</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2">
      <c r="A112" s="952" t="s">
        <v>420</v>
      </c>
      <c r="B112" s="953"/>
      <c r="C112" s="923" t="s">
        <v>421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422</v>
      </c>
      <c r="BA112" s="923"/>
      <c r="BB112" s="923"/>
      <c r="BC112" s="923"/>
      <c r="BD112" s="923"/>
      <c r="BE112" s="923"/>
      <c r="BF112" s="923"/>
      <c r="BG112" s="923"/>
      <c r="BH112" s="923"/>
      <c r="BI112" s="923"/>
      <c r="BJ112" s="923"/>
      <c r="BK112" s="923"/>
      <c r="BL112" s="923"/>
      <c r="BM112" s="923"/>
      <c r="BN112" s="923"/>
      <c r="BO112" s="923"/>
      <c r="BP112" s="924"/>
      <c r="BQ112" s="925">
        <v>961058</v>
      </c>
      <c r="BR112" s="926"/>
      <c r="BS112" s="926"/>
      <c r="BT112" s="926"/>
      <c r="BU112" s="926"/>
      <c r="BV112" s="926">
        <v>685174</v>
      </c>
      <c r="BW112" s="926"/>
      <c r="BX112" s="926"/>
      <c r="BY112" s="926"/>
      <c r="BZ112" s="926"/>
      <c r="CA112" s="926">
        <v>826080</v>
      </c>
      <c r="CB112" s="926"/>
      <c r="CC112" s="926"/>
      <c r="CD112" s="926"/>
      <c r="CE112" s="926"/>
      <c r="CF112" s="920">
        <v>43.3</v>
      </c>
      <c r="CG112" s="921"/>
      <c r="CH112" s="921"/>
      <c r="CI112" s="921"/>
      <c r="CJ112" s="921"/>
      <c r="CK112" s="948"/>
      <c r="CL112" s="949"/>
      <c r="CM112" s="922" t="s">
        <v>423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2">
      <c r="A113" s="954"/>
      <c r="B113" s="955"/>
      <c r="C113" s="923" t="s">
        <v>424</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84764</v>
      </c>
      <c r="AB113" s="938"/>
      <c r="AC113" s="938"/>
      <c r="AD113" s="938"/>
      <c r="AE113" s="939"/>
      <c r="AF113" s="940">
        <v>83142</v>
      </c>
      <c r="AG113" s="938"/>
      <c r="AH113" s="938"/>
      <c r="AI113" s="938"/>
      <c r="AJ113" s="939"/>
      <c r="AK113" s="940">
        <v>82856</v>
      </c>
      <c r="AL113" s="938"/>
      <c r="AM113" s="938"/>
      <c r="AN113" s="938"/>
      <c r="AO113" s="939"/>
      <c r="AP113" s="941">
        <v>4.3</v>
      </c>
      <c r="AQ113" s="942"/>
      <c r="AR113" s="942"/>
      <c r="AS113" s="942"/>
      <c r="AT113" s="943"/>
      <c r="AU113" s="908"/>
      <c r="AV113" s="909"/>
      <c r="AW113" s="909"/>
      <c r="AX113" s="909"/>
      <c r="AY113" s="909"/>
      <c r="AZ113" s="922" t="s">
        <v>425</v>
      </c>
      <c r="BA113" s="923"/>
      <c r="BB113" s="923"/>
      <c r="BC113" s="923"/>
      <c r="BD113" s="923"/>
      <c r="BE113" s="923"/>
      <c r="BF113" s="923"/>
      <c r="BG113" s="923"/>
      <c r="BH113" s="923"/>
      <c r="BI113" s="923"/>
      <c r="BJ113" s="923"/>
      <c r="BK113" s="923"/>
      <c r="BL113" s="923"/>
      <c r="BM113" s="923"/>
      <c r="BN113" s="923"/>
      <c r="BO113" s="923"/>
      <c r="BP113" s="924"/>
      <c r="BQ113" s="925">
        <v>74241</v>
      </c>
      <c r="BR113" s="926"/>
      <c r="BS113" s="926"/>
      <c r="BT113" s="926"/>
      <c r="BU113" s="926"/>
      <c r="BV113" s="926">
        <v>71039</v>
      </c>
      <c r="BW113" s="926"/>
      <c r="BX113" s="926"/>
      <c r="BY113" s="926"/>
      <c r="BZ113" s="926"/>
      <c r="CA113" s="926">
        <v>61363</v>
      </c>
      <c r="CB113" s="926"/>
      <c r="CC113" s="926"/>
      <c r="CD113" s="926"/>
      <c r="CE113" s="926"/>
      <c r="CF113" s="920">
        <v>3.2</v>
      </c>
      <c r="CG113" s="921"/>
      <c r="CH113" s="921"/>
      <c r="CI113" s="921"/>
      <c r="CJ113" s="921"/>
      <c r="CK113" s="948"/>
      <c r="CL113" s="949"/>
      <c r="CM113" s="922" t="s">
        <v>426</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2">
      <c r="A114" s="954"/>
      <c r="B114" s="955"/>
      <c r="C114" s="923" t="s">
        <v>427</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14491</v>
      </c>
      <c r="AB114" s="959"/>
      <c r="AC114" s="959"/>
      <c r="AD114" s="959"/>
      <c r="AE114" s="960"/>
      <c r="AF114" s="961">
        <v>15128</v>
      </c>
      <c r="AG114" s="959"/>
      <c r="AH114" s="959"/>
      <c r="AI114" s="959"/>
      <c r="AJ114" s="960"/>
      <c r="AK114" s="961">
        <v>10852</v>
      </c>
      <c r="AL114" s="959"/>
      <c r="AM114" s="959"/>
      <c r="AN114" s="959"/>
      <c r="AO114" s="960"/>
      <c r="AP114" s="962">
        <v>0.6</v>
      </c>
      <c r="AQ114" s="963"/>
      <c r="AR114" s="963"/>
      <c r="AS114" s="963"/>
      <c r="AT114" s="964"/>
      <c r="AU114" s="908"/>
      <c r="AV114" s="909"/>
      <c r="AW114" s="909"/>
      <c r="AX114" s="909"/>
      <c r="AY114" s="909"/>
      <c r="AZ114" s="922" t="s">
        <v>428</v>
      </c>
      <c r="BA114" s="923"/>
      <c r="BB114" s="923"/>
      <c r="BC114" s="923"/>
      <c r="BD114" s="923"/>
      <c r="BE114" s="923"/>
      <c r="BF114" s="923"/>
      <c r="BG114" s="923"/>
      <c r="BH114" s="923"/>
      <c r="BI114" s="923"/>
      <c r="BJ114" s="923"/>
      <c r="BK114" s="923"/>
      <c r="BL114" s="923"/>
      <c r="BM114" s="923"/>
      <c r="BN114" s="923"/>
      <c r="BO114" s="923"/>
      <c r="BP114" s="924"/>
      <c r="BQ114" s="925">
        <v>553092</v>
      </c>
      <c r="BR114" s="926"/>
      <c r="BS114" s="926"/>
      <c r="BT114" s="926"/>
      <c r="BU114" s="926"/>
      <c r="BV114" s="926">
        <v>547427</v>
      </c>
      <c r="BW114" s="926"/>
      <c r="BX114" s="926"/>
      <c r="BY114" s="926"/>
      <c r="BZ114" s="926"/>
      <c r="CA114" s="926">
        <v>524443</v>
      </c>
      <c r="CB114" s="926"/>
      <c r="CC114" s="926"/>
      <c r="CD114" s="926"/>
      <c r="CE114" s="926"/>
      <c r="CF114" s="920">
        <v>27.5</v>
      </c>
      <c r="CG114" s="921"/>
      <c r="CH114" s="921"/>
      <c r="CI114" s="921"/>
      <c r="CJ114" s="921"/>
      <c r="CK114" s="948"/>
      <c r="CL114" s="949"/>
      <c r="CM114" s="922" t="s">
        <v>429</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2">
      <c r="A115" s="954"/>
      <c r="B115" s="955"/>
      <c r="C115" s="923" t="s">
        <v>430</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431</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432</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2">
      <c r="A116" s="956"/>
      <c r="B116" s="957"/>
      <c r="C116" s="965" t="s">
        <v>433</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434</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435</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2">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436</v>
      </c>
      <c r="Z117" s="894"/>
      <c r="AA117" s="978">
        <v>314868</v>
      </c>
      <c r="AB117" s="979"/>
      <c r="AC117" s="979"/>
      <c r="AD117" s="979"/>
      <c r="AE117" s="980"/>
      <c r="AF117" s="981">
        <v>318765</v>
      </c>
      <c r="AG117" s="979"/>
      <c r="AH117" s="979"/>
      <c r="AI117" s="979"/>
      <c r="AJ117" s="980"/>
      <c r="AK117" s="981">
        <v>315054</v>
      </c>
      <c r="AL117" s="979"/>
      <c r="AM117" s="979"/>
      <c r="AN117" s="979"/>
      <c r="AO117" s="980"/>
      <c r="AP117" s="982"/>
      <c r="AQ117" s="983"/>
      <c r="AR117" s="983"/>
      <c r="AS117" s="983"/>
      <c r="AT117" s="984"/>
      <c r="AU117" s="908"/>
      <c r="AV117" s="909"/>
      <c r="AW117" s="909"/>
      <c r="AX117" s="909"/>
      <c r="AY117" s="909"/>
      <c r="AZ117" s="974" t="s">
        <v>437</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438</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2">
      <c r="A118" s="912" t="s">
        <v>412</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409</v>
      </c>
      <c r="AB118" s="893"/>
      <c r="AC118" s="893"/>
      <c r="AD118" s="893"/>
      <c r="AE118" s="894"/>
      <c r="AF118" s="892" t="s">
        <v>410</v>
      </c>
      <c r="AG118" s="893"/>
      <c r="AH118" s="893"/>
      <c r="AI118" s="893"/>
      <c r="AJ118" s="894"/>
      <c r="AK118" s="892" t="s">
        <v>293</v>
      </c>
      <c r="AL118" s="893"/>
      <c r="AM118" s="893"/>
      <c r="AN118" s="893"/>
      <c r="AO118" s="894"/>
      <c r="AP118" s="970" t="s">
        <v>411</v>
      </c>
      <c r="AQ118" s="971"/>
      <c r="AR118" s="971"/>
      <c r="AS118" s="971"/>
      <c r="AT118" s="972"/>
      <c r="AU118" s="908"/>
      <c r="AV118" s="909"/>
      <c r="AW118" s="909"/>
      <c r="AX118" s="909"/>
      <c r="AY118" s="909"/>
      <c r="AZ118" s="973" t="s">
        <v>439</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440</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2">
      <c r="A119" s="1057" t="s">
        <v>415</v>
      </c>
      <c r="B119" s="947"/>
      <c r="C119" s="929" t="s">
        <v>416</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441</v>
      </c>
      <c r="BP119" s="1005"/>
      <c r="BQ119" s="999">
        <v>3434593</v>
      </c>
      <c r="BR119" s="1000"/>
      <c r="BS119" s="1000"/>
      <c r="BT119" s="1000"/>
      <c r="BU119" s="1000"/>
      <c r="BV119" s="1000">
        <v>3052220</v>
      </c>
      <c r="BW119" s="1000"/>
      <c r="BX119" s="1000"/>
      <c r="BY119" s="1000"/>
      <c r="BZ119" s="1000"/>
      <c r="CA119" s="1000">
        <v>3096556</v>
      </c>
      <c r="CB119" s="1000"/>
      <c r="CC119" s="1000"/>
      <c r="CD119" s="1000"/>
      <c r="CE119" s="1000"/>
      <c r="CF119" s="1001"/>
      <c r="CG119" s="1002"/>
      <c r="CH119" s="1002"/>
      <c r="CI119" s="1002"/>
      <c r="CJ119" s="1003"/>
      <c r="CK119" s="950"/>
      <c r="CL119" s="951"/>
      <c r="CM119" s="973" t="s">
        <v>442</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2">
      <c r="A120" s="1058"/>
      <c r="B120" s="949"/>
      <c r="C120" s="922" t="s">
        <v>419</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443</v>
      </c>
      <c r="AV120" s="992"/>
      <c r="AW120" s="992"/>
      <c r="AX120" s="992"/>
      <c r="AY120" s="993"/>
      <c r="AZ120" s="929" t="s">
        <v>444</v>
      </c>
      <c r="BA120" s="897"/>
      <c r="BB120" s="897"/>
      <c r="BC120" s="897"/>
      <c r="BD120" s="897"/>
      <c r="BE120" s="897"/>
      <c r="BF120" s="897"/>
      <c r="BG120" s="897"/>
      <c r="BH120" s="897"/>
      <c r="BI120" s="897"/>
      <c r="BJ120" s="897"/>
      <c r="BK120" s="897"/>
      <c r="BL120" s="897"/>
      <c r="BM120" s="897"/>
      <c r="BN120" s="897"/>
      <c r="BO120" s="897"/>
      <c r="BP120" s="898"/>
      <c r="BQ120" s="930">
        <v>3913327</v>
      </c>
      <c r="BR120" s="931"/>
      <c r="BS120" s="931"/>
      <c r="BT120" s="931"/>
      <c r="BU120" s="931"/>
      <c r="BV120" s="931">
        <v>4108551</v>
      </c>
      <c r="BW120" s="931"/>
      <c r="BX120" s="931"/>
      <c r="BY120" s="931"/>
      <c r="BZ120" s="931"/>
      <c r="CA120" s="931">
        <v>4189384</v>
      </c>
      <c r="CB120" s="931"/>
      <c r="CC120" s="931"/>
      <c r="CD120" s="931"/>
      <c r="CE120" s="931"/>
      <c r="CF120" s="944">
        <v>219.4</v>
      </c>
      <c r="CG120" s="945"/>
      <c r="CH120" s="945"/>
      <c r="CI120" s="945"/>
      <c r="CJ120" s="945"/>
      <c r="CK120" s="1006" t="s">
        <v>445</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859440</v>
      </c>
      <c r="DH120" s="931"/>
      <c r="DI120" s="931"/>
      <c r="DJ120" s="931"/>
      <c r="DK120" s="931"/>
      <c r="DL120" s="931">
        <v>617356</v>
      </c>
      <c r="DM120" s="931"/>
      <c r="DN120" s="931"/>
      <c r="DO120" s="931"/>
      <c r="DP120" s="931"/>
      <c r="DQ120" s="931">
        <v>758991</v>
      </c>
      <c r="DR120" s="931"/>
      <c r="DS120" s="931"/>
      <c r="DT120" s="931"/>
      <c r="DU120" s="931"/>
      <c r="DV120" s="932">
        <v>39.700000000000003</v>
      </c>
      <c r="DW120" s="932"/>
      <c r="DX120" s="932"/>
      <c r="DY120" s="932"/>
      <c r="DZ120" s="933"/>
    </row>
    <row r="121" spans="1:130" s="230" customFormat="1" ht="26.25" customHeight="1" x14ac:dyDescent="0.2">
      <c r="A121" s="1058"/>
      <c r="B121" s="949"/>
      <c r="C121" s="974" t="s">
        <v>446</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447</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v>66</v>
      </c>
      <c r="CB121" s="926"/>
      <c r="CC121" s="926"/>
      <c r="CD121" s="926"/>
      <c r="CE121" s="926"/>
      <c r="CF121" s="920">
        <v>0</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101618</v>
      </c>
      <c r="DH121" s="926"/>
      <c r="DI121" s="926"/>
      <c r="DJ121" s="926"/>
      <c r="DK121" s="926"/>
      <c r="DL121" s="926">
        <v>67818</v>
      </c>
      <c r="DM121" s="926"/>
      <c r="DN121" s="926"/>
      <c r="DO121" s="926"/>
      <c r="DP121" s="926"/>
      <c r="DQ121" s="926">
        <v>67089</v>
      </c>
      <c r="DR121" s="926"/>
      <c r="DS121" s="926"/>
      <c r="DT121" s="926"/>
      <c r="DU121" s="926"/>
      <c r="DV121" s="927">
        <v>3.5</v>
      </c>
      <c r="DW121" s="927"/>
      <c r="DX121" s="927"/>
      <c r="DY121" s="927"/>
      <c r="DZ121" s="928"/>
    </row>
    <row r="122" spans="1:130" s="230" customFormat="1" ht="26.25" customHeight="1" x14ac:dyDescent="0.2">
      <c r="A122" s="1058"/>
      <c r="B122" s="949"/>
      <c r="C122" s="922" t="s">
        <v>429</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448</v>
      </c>
      <c r="BA122" s="965"/>
      <c r="BB122" s="965"/>
      <c r="BC122" s="965"/>
      <c r="BD122" s="965"/>
      <c r="BE122" s="965"/>
      <c r="BF122" s="965"/>
      <c r="BG122" s="965"/>
      <c r="BH122" s="965"/>
      <c r="BI122" s="965"/>
      <c r="BJ122" s="965"/>
      <c r="BK122" s="965"/>
      <c r="BL122" s="965"/>
      <c r="BM122" s="965"/>
      <c r="BN122" s="965"/>
      <c r="BO122" s="965"/>
      <c r="BP122" s="966"/>
      <c r="BQ122" s="999">
        <v>1933861</v>
      </c>
      <c r="BR122" s="1000"/>
      <c r="BS122" s="1000"/>
      <c r="BT122" s="1000"/>
      <c r="BU122" s="1000"/>
      <c r="BV122" s="1000">
        <v>1863952</v>
      </c>
      <c r="BW122" s="1000"/>
      <c r="BX122" s="1000"/>
      <c r="BY122" s="1000"/>
      <c r="BZ122" s="1000"/>
      <c r="CA122" s="1000">
        <v>1802452</v>
      </c>
      <c r="CB122" s="1000"/>
      <c r="CC122" s="1000"/>
      <c r="CD122" s="1000"/>
      <c r="CE122" s="1000"/>
      <c r="CF122" s="1017">
        <v>94.4</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2">
      <c r="A123" s="1058"/>
      <c r="B123" s="949"/>
      <c r="C123" s="922" t="s">
        <v>435</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449</v>
      </c>
      <c r="BP123" s="1005"/>
      <c r="BQ123" s="1064">
        <v>5847188</v>
      </c>
      <c r="BR123" s="1031"/>
      <c r="BS123" s="1031"/>
      <c r="BT123" s="1031"/>
      <c r="BU123" s="1031"/>
      <c r="BV123" s="1031">
        <v>5972503</v>
      </c>
      <c r="BW123" s="1031"/>
      <c r="BX123" s="1031"/>
      <c r="BY123" s="1031"/>
      <c r="BZ123" s="1031"/>
      <c r="CA123" s="1031">
        <v>5991902</v>
      </c>
      <c r="CB123" s="1031"/>
      <c r="CC123" s="1031"/>
      <c r="CD123" s="1031"/>
      <c r="CE123" s="1031"/>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5">
      <c r="A124" s="1058"/>
      <c r="B124" s="949"/>
      <c r="C124" s="922" t="s">
        <v>438</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450</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451</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2">
      <c r="A125" s="1058"/>
      <c r="B125" s="949"/>
      <c r="C125" s="922" t="s">
        <v>440</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452</v>
      </c>
      <c r="CL125" s="1007"/>
      <c r="CM125" s="1007"/>
      <c r="CN125" s="1007"/>
      <c r="CO125" s="1008"/>
      <c r="CP125" s="929" t="s">
        <v>453</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5">
      <c r="A126" s="1058"/>
      <c r="B126" s="949"/>
      <c r="C126" s="922" t="s">
        <v>442</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454</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2">
      <c r="A127" s="1059"/>
      <c r="B127" s="951"/>
      <c r="C127" s="973" t="s">
        <v>455</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456</v>
      </c>
      <c r="AY127" s="1033"/>
      <c r="AZ127" s="1033"/>
      <c r="BA127" s="1033"/>
      <c r="BB127" s="1033"/>
      <c r="BC127" s="1033"/>
      <c r="BD127" s="1033"/>
      <c r="BE127" s="1034"/>
      <c r="BF127" s="1035" t="s">
        <v>457</v>
      </c>
      <c r="BG127" s="1033"/>
      <c r="BH127" s="1033"/>
      <c r="BI127" s="1033"/>
      <c r="BJ127" s="1033"/>
      <c r="BK127" s="1033"/>
      <c r="BL127" s="1034"/>
      <c r="BM127" s="1035" t="s">
        <v>458</v>
      </c>
      <c r="BN127" s="1033"/>
      <c r="BO127" s="1033"/>
      <c r="BP127" s="1033"/>
      <c r="BQ127" s="1033"/>
      <c r="BR127" s="1033"/>
      <c r="BS127" s="1034"/>
      <c r="BT127" s="1035" t="s">
        <v>459</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460</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5">
      <c r="A128" s="1042" t="s">
        <v>461</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462</v>
      </c>
      <c r="X128" s="1044"/>
      <c r="Y128" s="1044"/>
      <c r="Z128" s="1045"/>
      <c r="AA128" s="1046" t="s">
        <v>122</v>
      </c>
      <c r="AB128" s="1047"/>
      <c r="AC128" s="1047"/>
      <c r="AD128" s="1047"/>
      <c r="AE128" s="1048"/>
      <c r="AF128" s="1049" t="s">
        <v>122</v>
      </c>
      <c r="AG128" s="1047"/>
      <c r="AH128" s="1047"/>
      <c r="AI128" s="1047"/>
      <c r="AJ128" s="1048"/>
      <c r="AK128" s="1049">
        <v>66</v>
      </c>
      <c r="AL128" s="1047"/>
      <c r="AM128" s="1047"/>
      <c r="AN128" s="1047"/>
      <c r="AO128" s="1048"/>
      <c r="AP128" s="1050"/>
      <c r="AQ128" s="1051"/>
      <c r="AR128" s="1051"/>
      <c r="AS128" s="1051"/>
      <c r="AT128" s="1052"/>
      <c r="AU128" s="232"/>
      <c r="AV128" s="232"/>
      <c r="AW128" s="232"/>
      <c r="AX128" s="896" t="s">
        <v>463</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464</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2">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465</v>
      </c>
      <c r="X129" s="1071"/>
      <c r="Y129" s="1071"/>
      <c r="Z129" s="1072"/>
      <c r="AA129" s="958">
        <v>2153625</v>
      </c>
      <c r="AB129" s="959"/>
      <c r="AC129" s="959"/>
      <c r="AD129" s="959"/>
      <c r="AE129" s="960"/>
      <c r="AF129" s="961">
        <v>2086995</v>
      </c>
      <c r="AG129" s="959"/>
      <c r="AH129" s="959"/>
      <c r="AI129" s="959"/>
      <c r="AJ129" s="960"/>
      <c r="AK129" s="961">
        <v>2075076</v>
      </c>
      <c r="AL129" s="959"/>
      <c r="AM129" s="959"/>
      <c r="AN129" s="959"/>
      <c r="AO129" s="960"/>
      <c r="AP129" s="1073"/>
      <c r="AQ129" s="1074"/>
      <c r="AR129" s="1074"/>
      <c r="AS129" s="1074"/>
      <c r="AT129" s="1075"/>
      <c r="AU129" s="233"/>
      <c r="AV129" s="233"/>
      <c r="AW129" s="233"/>
      <c r="AX129" s="1065" t="s">
        <v>466</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467</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468</v>
      </c>
      <c r="X130" s="1071"/>
      <c r="Y130" s="1071"/>
      <c r="Z130" s="1072"/>
      <c r="AA130" s="958">
        <v>163938</v>
      </c>
      <c r="AB130" s="959"/>
      <c r="AC130" s="959"/>
      <c r="AD130" s="959"/>
      <c r="AE130" s="960"/>
      <c r="AF130" s="961">
        <v>164223</v>
      </c>
      <c r="AG130" s="959"/>
      <c r="AH130" s="959"/>
      <c r="AI130" s="959"/>
      <c r="AJ130" s="960"/>
      <c r="AK130" s="961">
        <v>165520</v>
      </c>
      <c r="AL130" s="959"/>
      <c r="AM130" s="959"/>
      <c r="AN130" s="959"/>
      <c r="AO130" s="960"/>
      <c r="AP130" s="1073"/>
      <c r="AQ130" s="1074"/>
      <c r="AR130" s="1074"/>
      <c r="AS130" s="1074"/>
      <c r="AT130" s="1075"/>
      <c r="AU130" s="233"/>
      <c r="AV130" s="233"/>
      <c r="AW130" s="233"/>
      <c r="AX130" s="1065" t="s">
        <v>469</v>
      </c>
      <c r="AY130" s="923"/>
      <c r="AZ130" s="923"/>
      <c r="BA130" s="923"/>
      <c r="BB130" s="923"/>
      <c r="BC130" s="923"/>
      <c r="BD130" s="923"/>
      <c r="BE130" s="924"/>
      <c r="BF130" s="1101">
        <v>7.8</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470</v>
      </c>
      <c r="X131" s="1108"/>
      <c r="Y131" s="1108"/>
      <c r="Z131" s="1109"/>
      <c r="AA131" s="1004">
        <v>1989687</v>
      </c>
      <c r="AB131" s="986"/>
      <c r="AC131" s="986"/>
      <c r="AD131" s="986"/>
      <c r="AE131" s="987"/>
      <c r="AF131" s="985">
        <v>1922772</v>
      </c>
      <c r="AG131" s="986"/>
      <c r="AH131" s="986"/>
      <c r="AI131" s="986"/>
      <c r="AJ131" s="987"/>
      <c r="AK131" s="985">
        <v>1909556</v>
      </c>
      <c r="AL131" s="986"/>
      <c r="AM131" s="986"/>
      <c r="AN131" s="986"/>
      <c r="AO131" s="987"/>
      <c r="AP131" s="1110"/>
      <c r="AQ131" s="1111"/>
      <c r="AR131" s="1111"/>
      <c r="AS131" s="1111"/>
      <c r="AT131" s="1112"/>
      <c r="AU131" s="233"/>
      <c r="AV131" s="233"/>
      <c r="AW131" s="233"/>
      <c r="AX131" s="1083" t="s">
        <v>471</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472</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473</v>
      </c>
      <c r="W132" s="1094"/>
      <c r="X132" s="1094"/>
      <c r="Y132" s="1094"/>
      <c r="Z132" s="1095"/>
      <c r="AA132" s="1096">
        <v>7.5856152249999997</v>
      </c>
      <c r="AB132" s="1097"/>
      <c r="AC132" s="1097"/>
      <c r="AD132" s="1097"/>
      <c r="AE132" s="1098"/>
      <c r="AF132" s="1099">
        <v>8.037458419</v>
      </c>
      <c r="AG132" s="1097"/>
      <c r="AH132" s="1097"/>
      <c r="AI132" s="1097"/>
      <c r="AJ132" s="1098"/>
      <c r="AK132" s="1099">
        <v>7.8273692940000004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474</v>
      </c>
      <c r="W133" s="1077"/>
      <c r="X133" s="1077"/>
      <c r="Y133" s="1077"/>
      <c r="Z133" s="1078"/>
      <c r="AA133" s="1079">
        <v>6.8</v>
      </c>
      <c r="AB133" s="1080"/>
      <c r="AC133" s="1080"/>
      <c r="AD133" s="1080"/>
      <c r="AE133" s="1081"/>
      <c r="AF133" s="1079">
        <v>7.7</v>
      </c>
      <c r="AG133" s="1080"/>
      <c r="AH133" s="1080"/>
      <c r="AI133" s="1080"/>
      <c r="AJ133" s="1081"/>
      <c r="AK133" s="1079">
        <v>7.8</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0qZzhxRgTjAfQRGRLoUUx+F5pRJqRbaD6O0fVPuaMMIRqkIf0X+k3uxdx/tA7d4ZxQ6Spdy98Ebouei+yizFQw==" saltValue="KiwlTOiOi9EXHn83Jqnai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J71" zoomScaleNormal="85" zoomScaleSheetLayoutView="100" workbookViewId="0">
      <selection activeCell="AX30" sqref="AX30"/>
    </sheetView>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6PZRnlaATCPGToiko+WBRekfD1eOC9rIGjj7QKQy/BunSQV8MVb4nQMjBga4N+PhDNkDhX8iASz+OaOI8o59hg==" saltValue="EZh9bLkdT1uyhhA7w/mw0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Y56"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5u7s53n3dG245nNfHPgjdu88xp36O38d3BF+YS8I5JqqNK1aT72w62SRSzqjmfuCjL7MnZVGC6ou5ho69Law==" saltValue="XgzWUPsaYjDibzhBUT4Yq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483</v>
      </c>
      <c r="AL9" s="1117"/>
      <c r="AM9" s="1117"/>
      <c r="AN9" s="1118"/>
      <c r="AO9" s="281">
        <v>657493</v>
      </c>
      <c r="AP9" s="281">
        <v>201191</v>
      </c>
      <c r="AQ9" s="282">
        <v>273733</v>
      </c>
      <c r="AR9" s="283">
        <v>-26.5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484</v>
      </c>
      <c r="AL10" s="1117"/>
      <c r="AM10" s="1117"/>
      <c r="AN10" s="1118"/>
      <c r="AO10" s="284">
        <v>103192</v>
      </c>
      <c r="AP10" s="284">
        <v>31576</v>
      </c>
      <c r="AQ10" s="285">
        <v>30345</v>
      </c>
      <c r="AR10" s="286">
        <v>4.0999999999999996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485</v>
      </c>
      <c r="AL11" s="1117"/>
      <c r="AM11" s="1117"/>
      <c r="AN11" s="1118"/>
      <c r="AO11" s="284" t="s">
        <v>486</v>
      </c>
      <c r="AP11" s="284" t="s">
        <v>486</v>
      </c>
      <c r="AQ11" s="285">
        <v>4149</v>
      </c>
      <c r="AR11" s="286" t="s">
        <v>486</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487</v>
      </c>
      <c r="AL12" s="1117"/>
      <c r="AM12" s="1117"/>
      <c r="AN12" s="1118"/>
      <c r="AO12" s="284" t="s">
        <v>486</v>
      </c>
      <c r="AP12" s="284" t="s">
        <v>486</v>
      </c>
      <c r="AQ12" s="285" t="s">
        <v>486</v>
      </c>
      <c r="AR12" s="286" t="s">
        <v>486</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488</v>
      </c>
      <c r="AL13" s="1117"/>
      <c r="AM13" s="1117"/>
      <c r="AN13" s="1118"/>
      <c r="AO13" s="284">
        <v>14532</v>
      </c>
      <c r="AP13" s="284">
        <v>4447</v>
      </c>
      <c r="AQ13" s="285">
        <v>9494</v>
      </c>
      <c r="AR13" s="286">
        <v>-53.2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489</v>
      </c>
      <c r="AL14" s="1117"/>
      <c r="AM14" s="1117"/>
      <c r="AN14" s="1118"/>
      <c r="AO14" s="284">
        <v>4326</v>
      </c>
      <c r="AP14" s="284">
        <v>1324</v>
      </c>
      <c r="AQ14" s="285">
        <v>5033</v>
      </c>
      <c r="AR14" s="286">
        <v>-73.7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490</v>
      </c>
      <c r="AL15" s="1120"/>
      <c r="AM15" s="1120"/>
      <c r="AN15" s="1121"/>
      <c r="AO15" s="284">
        <v>-43178</v>
      </c>
      <c r="AP15" s="284">
        <v>-13212</v>
      </c>
      <c r="AQ15" s="285">
        <v>-17000</v>
      </c>
      <c r="AR15" s="286">
        <v>-22.3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736365</v>
      </c>
      <c r="AP16" s="284">
        <v>225326</v>
      </c>
      <c r="AQ16" s="285">
        <v>305754</v>
      </c>
      <c r="AR16" s="286">
        <v>-26.3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495</v>
      </c>
      <c r="AL21" s="1123"/>
      <c r="AM21" s="1123"/>
      <c r="AN21" s="1124"/>
      <c r="AO21" s="297">
        <v>19.28</v>
      </c>
      <c r="AP21" s="298">
        <v>26.54</v>
      </c>
      <c r="AQ21" s="299">
        <v>-7.26</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496</v>
      </c>
      <c r="AL22" s="1123"/>
      <c r="AM22" s="1123"/>
      <c r="AN22" s="1124"/>
      <c r="AO22" s="302">
        <v>96.2</v>
      </c>
      <c r="AP22" s="303">
        <v>93.9</v>
      </c>
      <c r="AQ22" s="304">
        <v>2.2999999999999998</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13" t="s">
        <v>497</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500</v>
      </c>
      <c r="AL32" s="1131"/>
      <c r="AM32" s="1131"/>
      <c r="AN32" s="1132"/>
      <c r="AO32" s="312">
        <v>221346</v>
      </c>
      <c r="AP32" s="312">
        <v>67731</v>
      </c>
      <c r="AQ32" s="313">
        <v>170830</v>
      </c>
      <c r="AR32" s="314">
        <v>-60.4</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501</v>
      </c>
      <c r="AL33" s="1131"/>
      <c r="AM33" s="1131"/>
      <c r="AN33" s="1132"/>
      <c r="AO33" s="312" t="s">
        <v>486</v>
      </c>
      <c r="AP33" s="312" t="s">
        <v>486</v>
      </c>
      <c r="AQ33" s="313" t="s">
        <v>486</v>
      </c>
      <c r="AR33" s="314" t="s">
        <v>486</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502</v>
      </c>
      <c r="AL34" s="1131"/>
      <c r="AM34" s="1131"/>
      <c r="AN34" s="1132"/>
      <c r="AO34" s="312" t="s">
        <v>486</v>
      </c>
      <c r="AP34" s="312" t="s">
        <v>486</v>
      </c>
      <c r="AQ34" s="313" t="s">
        <v>486</v>
      </c>
      <c r="AR34" s="314" t="s">
        <v>486</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503</v>
      </c>
      <c r="AL35" s="1131"/>
      <c r="AM35" s="1131"/>
      <c r="AN35" s="1132"/>
      <c r="AO35" s="312">
        <v>82856</v>
      </c>
      <c r="AP35" s="312">
        <v>25354</v>
      </c>
      <c r="AQ35" s="313">
        <v>32606</v>
      </c>
      <c r="AR35" s="314">
        <v>-22.2</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504</v>
      </c>
      <c r="AL36" s="1131"/>
      <c r="AM36" s="1131"/>
      <c r="AN36" s="1132"/>
      <c r="AO36" s="312">
        <v>10852</v>
      </c>
      <c r="AP36" s="312">
        <v>3321</v>
      </c>
      <c r="AQ36" s="313">
        <v>4875</v>
      </c>
      <c r="AR36" s="314">
        <v>-31.9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505</v>
      </c>
      <c r="AL37" s="1131"/>
      <c r="AM37" s="1131"/>
      <c r="AN37" s="1132"/>
      <c r="AO37" s="312" t="s">
        <v>486</v>
      </c>
      <c r="AP37" s="312" t="s">
        <v>486</v>
      </c>
      <c r="AQ37" s="313">
        <v>993</v>
      </c>
      <c r="AR37" s="314" t="s">
        <v>486</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506</v>
      </c>
      <c r="AL38" s="1134"/>
      <c r="AM38" s="1134"/>
      <c r="AN38" s="1135"/>
      <c r="AO38" s="315" t="s">
        <v>486</v>
      </c>
      <c r="AP38" s="315" t="s">
        <v>486</v>
      </c>
      <c r="AQ38" s="316">
        <v>50</v>
      </c>
      <c r="AR38" s="304" t="s">
        <v>486</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507</v>
      </c>
      <c r="AL39" s="1134"/>
      <c r="AM39" s="1134"/>
      <c r="AN39" s="1135"/>
      <c r="AO39" s="312">
        <v>-66</v>
      </c>
      <c r="AP39" s="312">
        <v>-20</v>
      </c>
      <c r="AQ39" s="313">
        <v>-6626</v>
      </c>
      <c r="AR39" s="314">
        <v>-99.7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508</v>
      </c>
      <c r="AL40" s="1131"/>
      <c r="AM40" s="1131"/>
      <c r="AN40" s="1132"/>
      <c r="AO40" s="312">
        <v>-165520</v>
      </c>
      <c r="AP40" s="312">
        <v>-50649</v>
      </c>
      <c r="AQ40" s="313">
        <v>-145454</v>
      </c>
      <c r="AR40" s="314">
        <v>-65.2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149468</v>
      </c>
      <c r="AP41" s="312">
        <v>45737</v>
      </c>
      <c r="AQ41" s="313">
        <v>57274</v>
      </c>
      <c r="AR41" s="314">
        <v>-20.100000000000001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478</v>
      </c>
      <c r="AN49" s="1127" t="s">
        <v>511</v>
      </c>
      <c r="AO49" s="1128"/>
      <c r="AP49" s="1128"/>
      <c r="AQ49" s="1128"/>
      <c r="AR49" s="1129"/>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587875</v>
      </c>
      <c r="AN51" s="334">
        <v>163480</v>
      </c>
      <c r="AO51" s="335">
        <v>18.2</v>
      </c>
      <c r="AP51" s="336">
        <v>264232</v>
      </c>
      <c r="AQ51" s="337">
        <v>15.8</v>
      </c>
      <c r="AR51" s="338">
        <v>2.4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518757</v>
      </c>
      <c r="AN52" s="342">
        <v>144259</v>
      </c>
      <c r="AO52" s="343">
        <v>32.1</v>
      </c>
      <c r="AP52" s="344">
        <v>133959</v>
      </c>
      <c r="AQ52" s="345">
        <v>13.9</v>
      </c>
      <c r="AR52" s="346">
        <v>18.2</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974860</v>
      </c>
      <c r="AN53" s="334">
        <v>269373</v>
      </c>
      <c r="AO53" s="335">
        <v>64.8</v>
      </c>
      <c r="AP53" s="336">
        <v>263613</v>
      </c>
      <c r="AQ53" s="337">
        <v>-0.2</v>
      </c>
      <c r="AR53" s="338">
        <v>65</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851809</v>
      </c>
      <c r="AN54" s="342">
        <v>235371</v>
      </c>
      <c r="AO54" s="343">
        <v>63.2</v>
      </c>
      <c r="AP54" s="344">
        <v>128823</v>
      </c>
      <c r="AQ54" s="345">
        <v>-3.8</v>
      </c>
      <c r="AR54" s="346">
        <v>67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779700</v>
      </c>
      <c r="AN55" s="334">
        <v>222708</v>
      </c>
      <c r="AO55" s="335">
        <v>-17.3</v>
      </c>
      <c r="AP55" s="336">
        <v>362690</v>
      </c>
      <c r="AQ55" s="337">
        <v>37.6</v>
      </c>
      <c r="AR55" s="338">
        <v>-54.9</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430180</v>
      </c>
      <c r="AN56" s="342">
        <v>122873</v>
      </c>
      <c r="AO56" s="343">
        <v>-47.8</v>
      </c>
      <c r="AP56" s="344">
        <v>172580</v>
      </c>
      <c r="AQ56" s="345">
        <v>34</v>
      </c>
      <c r="AR56" s="346">
        <v>-81.8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420260</v>
      </c>
      <c r="AN57" s="334">
        <v>126166</v>
      </c>
      <c r="AO57" s="335">
        <v>-43.3</v>
      </c>
      <c r="AP57" s="336">
        <v>296093</v>
      </c>
      <c r="AQ57" s="337">
        <v>-18.399999999999999</v>
      </c>
      <c r="AR57" s="338">
        <v>-24.9</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209193</v>
      </c>
      <c r="AN58" s="342">
        <v>62802</v>
      </c>
      <c r="AO58" s="343">
        <v>-48.9</v>
      </c>
      <c r="AP58" s="344">
        <v>140545</v>
      </c>
      <c r="AQ58" s="345">
        <v>-18.600000000000001</v>
      </c>
      <c r="AR58" s="346">
        <v>-30.3</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301433</v>
      </c>
      <c r="AN59" s="334">
        <v>92238</v>
      </c>
      <c r="AO59" s="335">
        <v>-26.9</v>
      </c>
      <c r="AP59" s="336">
        <v>308655</v>
      </c>
      <c r="AQ59" s="337">
        <v>4.2</v>
      </c>
      <c r="AR59" s="338">
        <v>-31.1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112500</v>
      </c>
      <c r="AN60" s="342">
        <v>34425</v>
      </c>
      <c r="AO60" s="343">
        <v>-45.2</v>
      </c>
      <c r="AP60" s="344">
        <v>169887</v>
      </c>
      <c r="AQ60" s="345">
        <v>20.9</v>
      </c>
      <c r="AR60" s="346">
        <v>-66.099999999999994</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612826</v>
      </c>
      <c r="AN61" s="349">
        <v>174793</v>
      </c>
      <c r="AO61" s="350">
        <v>-0.9</v>
      </c>
      <c r="AP61" s="351">
        <v>299057</v>
      </c>
      <c r="AQ61" s="352">
        <v>7.8</v>
      </c>
      <c r="AR61" s="338">
        <v>-8.6999999999999993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424488</v>
      </c>
      <c r="AN62" s="342">
        <v>119946</v>
      </c>
      <c r="AO62" s="343">
        <v>-9.3000000000000007</v>
      </c>
      <c r="AP62" s="344">
        <v>149159</v>
      </c>
      <c r="AQ62" s="345">
        <v>9.3000000000000007</v>
      </c>
      <c r="AR62" s="346">
        <v>-18.600000000000001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PgruoJ5NsGAh53nGhKB9uCbsAUSKGKB7kPp5s3aeh41vbkqZR2h3QLNJUOIhvmRWbNj+A0GYdzIm3sn3u2i+uQ==" saltValue="LQ5XUC+IB/TEgsowxlGLW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31" zoomScaleNormal="100" zoomScaleSheetLayoutView="55" workbookViewId="0">
      <selection activeCell="AE86" sqref="AE86"/>
    </sheetView>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NTYRrNRPhagPc5Mv/xCrDGjZGXU6KIS8917CgHTT2M+01ok/RPecHvctH6BEszsol98YJXxnPqYVPn5rOYE9wA==" saltValue="nuKwxg0kucKQazBc3vlng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BcE3FrWQft3+NOGUdt8UCUAnWmVdlSFGjZigNM1zw456uYn5BHoVsS1FOf172Qx/QSbj2UkRs9YIpa425NcT0Q==" saltValue="es0v9AIWaWBTUDNb5sMbH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election activeCell="J50" sqref="J50"/>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72.47</v>
      </c>
      <c r="G47" s="12">
        <v>62.12</v>
      </c>
      <c r="H47" s="12">
        <v>53.65</v>
      </c>
      <c r="I47" s="12">
        <v>58.92</v>
      </c>
      <c r="J47" s="13">
        <v>60.33</v>
      </c>
    </row>
    <row r="48" spans="2:10" ht="57.75" customHeight="1" x14ac:dyDescent="0.2">
      <c r="B48" s="14"/>
      <c r="C48" s="1141" t="s">
        <v>4</v>
      </c>
      <c r="D48" s="1141"/>
      <c r="E48" s="1142"/>
      <c r="F48" s="15">
        <v>6.12</v>
      </c>
      <c r="G48" s="16">
        <v>6.13</v>
      </c>
      <c r="H48" s="16">
        <v>7.99</v>
      </c>
      <c r="I48" s="16">
        <v>5.74</v>
      </c>
      <c r="J48" s="17">
        <v>7.72</v>
      </c>
    </row>
    <row r="49" spans="2:10" ht="57.75" customHeight="1" thickBot="1" x14ac:dyDescent="0.25">
      <c r="B49" s="18"/>
      <c r="C49" s="1143" t="s">
        <v>5</v>
      </c>
      <c r="D49" s="1143"/>
      <c r="E49" s="1144"/>
      <c r="F49" s="19" t="s">
        <v>530</v>
      </c>
      <c r="G49" s="20" t="s">
        <v>531</v>
      </c>
      <c r="H49" s="20">
        <v>3.19</v>
      </c>
      <c r="I49" s="20">
        <v>1.06</v>
      </c>
      <c r="J49" s="21">
        <v>3.11</v>
      </c>
    </row>
    <row r="50" spans="2:10" ht="13" x14ac:dyDescent="0.2"/>
  </sheetData>
  <sheetProtection algorithmName="SHA-512" hashValue="65h/XCeAe9+znGYjZwkA0EOPHW6O1fG/bnsDmVaGo4DSoJxyYL0CaBxV4W8SVV+ilB/DxJkuTf2r5GL2ACgjHg==" saltValue="8wWI7phcAgZJX3fW4SsW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EE0A1B-13FB-4BF0-85FC-BEC86026F83D}">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D18875F8-3463-4E65-B099-FA1AF9BBA1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3EC257E-3331-4178-BA27-8145686E82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dcterms:created xsi:type="dcterms:W3CDTF">2025-02-19T01:22:12Z</dcterms:created>
  <dcterms:modified xsi:type="dcterms:W3CDTF">2025-09-30T07:56:13Z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y fmtid="{D5CDD505-2E9C-101B-9397-08002B2CF9AE}" pid="3" name="MediaServiceImageTags">
    <vt:lpwstr/>
  </property>
</Properties>
</file>