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6A20AD61-03B3-4A1D-9BEE-C0F8D74125DA}"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5" i="10" l="1"/>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C37" i="10"/>
  <c r="CO36" i="10"/>
  <c r="BE36" i="10"/>
  <c r="C36" i="10"/>
  <c r="CO35" i="10"/>
  <c r="CO34" i="10"/>
  <c r="BW34" i="10"/>
  <c r="BW35" i="10" s="1"/>
  <c r="BW36" i="10" s="1"/>
  <c r="BW37" i="10" s="1"/>
  <c r="BW38" i="10" s="1"/>
  <c r="BW39" i="10" s="1"/>
  <c r="BW40" i="10" s="1"/>
  <c r="BW41" i="10" s="1"/>
  <c r="BW42" i="10" s="1"/>
  <c r="BW43" i="10" s="1"/>
  <c r="C34" i="10"/>
  <c r="C35" i="10" s="1"/>
  <c r="U34" i="10" l="1"/>
  <c r="U35" i="10" s="1"/>
  <c r="U36" i="10" s="1"/>
  <c r="U37"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<sst xmlns="http://schemas.openxmlformats.org/spreadsheetml/2006/main" count="1119" uniqueCount="586">
  <si>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</si>
  <si>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</si>
  <si>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</si>
  <si>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</si>
  <si>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</si>
  <si>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</si>
  <si>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</si>
  <si>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</si>
  <si>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</si>
  <si>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</si>
  <si>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</si>
  <si>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</si>
  <si>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</si>
  <si>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</si>
  <si>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</si>
  <si>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</si>
  <si>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</si>
  <si>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</si>
  <si>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</si>
  <si>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</si>
  <si>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</si>
  <si>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</si>
  <si>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</si>
  <si>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</si>
  <si>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</si>
  <si>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</si>
  <si>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</si>
  <si>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</si>
  <si>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</si>
  <si>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</si>
  <si>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</si>
  <si>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</si>
  <si>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</si>
  <si>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</si>
  <si>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</si>
  <si>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</si>
  <si>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</si>
  <si>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</si>
  <si>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</si>
  <si>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</si>
  <si>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</si>
  <si>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</si>
  <si>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</si>
  <si>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</si>
  <si>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</si>
  <si>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</si>
  <si>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</si>
  <si>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</si>
  <si>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</si>
  <si>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</si>
  <si>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</si>
  <si>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</si>
  <si>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</si>
  <si>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</si>
  <si>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</si>
  <si>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</si>
  <si>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</si>
  <si>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</si>
  <si>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</si>
  <si>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</si>
  <si>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</si>
  <si>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</si>
  <si>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</si>
  <si>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</si>
  <si>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</si>
  <si>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</si>
  <si>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</si>
  <si>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</si>
  <si>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</si>
  <si>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</si>
  <si>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</si>
  <si>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</si>
  <si>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</si>
  <si>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</si>
  <si>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</si>
  <si>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</si>
  <si>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</si>
  <si>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</si>
  <si>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</si>
  <si>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</si>
  <si>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</si>
  <si>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</si>
  <si>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</si>
  <si>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</si>
  <si>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</si>
  <si>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</si>
  <si>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</si>
  <si>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</si>
  <si>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</si>
  <si>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</si>
  <si>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</si>
  <si>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</si>
  <si>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</si>
  <si>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</si>
  <si>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中之条町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</si>
  <si>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</si>
  <si>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</si>
  <si>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</si>
  <si>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</si>
  <si>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</si>
  <si>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</si>
  <si>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</si>
  <si>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</si>
  <si>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</si>
  <si>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</si>
  <si>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</si>
  <si>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</si>
  <si>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</si>
  <si>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</si>
  <si>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</si>
  <si>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</si>
  <si>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</si>
  <si>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</si>
  <si>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</si>
  <si>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</si>
  <si>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</si>
  <si>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</si>
  <si>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</si>
  <si>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</si>
  <si>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</si>
  <si>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</si>
  <si>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</si>
  <si>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</si>
  <si>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</si>
  <si>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</si>
  <si>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</si>
  <si>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</si>
  <si>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</si>
  <si>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</si>
  <si>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</si>
  <si>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</si>
  <si>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</si>
  <si>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</si>
  <si>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</si>
  <si>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</si>
  <si>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</si>
  <si>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</si>
  <si>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</si>
  <si>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</si>
  <si>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</si>
  <si>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</si>
  <si>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</si>
  <si>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</si>
  <si>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</si>
  <si>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</si>
  <si>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</si>
  <si>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</si>
  <si>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</si>
  <si>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</si>
  <si>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</si>
  <si>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</si>
  <si>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</si>
  <si>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</si>
  <si>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</si>
  <si>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</si>
  <si>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</si>
  <si>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</si>
  <si>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</si>
  <si>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</si>
  <si>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</si>
  <si>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</si>
  <si>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</si>
  <si>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</si>
  <si>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</si>
  <si>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</si>
  <si>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</si>
  <si>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</si>
  <si>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</si>
  <si>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</si>
  <si>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</si>
  <si>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</si>
  <si>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</si>
  <si>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</si>
  <si>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</si>
  <si>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</si>
  <si>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</si>
  <si>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</si>
  <si>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</si>
  <si>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</si>
  <si>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</si>
  <si>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</si>
  <si>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</si>
  <si>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</si>
  <si>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</si>
  <si>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</si>
  <si>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</si>
  <si>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</si>
  <si>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</si>
  <si>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</si>
  <si>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</si>
  <si>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</si>
  <si>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</si>
  <si>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</si>
  <si>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</si>
  <si>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</si>
  <si>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</si>
  <si>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</si>
  <si>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</si>
  <si>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</si>
  <si>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</si>
  <si>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</si>
  <si>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</si>
  <si>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</si>
  <si>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群馬県中之条町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</si>
  <si>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</si>
  <si>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</si>
  <si>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</si>
  <si>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</si>
  <si>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</si>
  <si>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</si>
  <si>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</si>
  <si>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</si>
  <si>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</si>
  <si>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</si>
  <si>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</si>
  <si>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</si>
  <si>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</si>
  <si>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</si>
  <si>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</si>
  <si>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</si>
  <si>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</si>
  <si>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</si>
  <si>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</si>
  <si>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</si>
  <si>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</si>
  <si>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</si>
  <si>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</si>
  <si>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</si>
  <si>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</si>
  <si>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</si>
  <si>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</si>
  <si>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</si>
  <si>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</si>
  <si>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</si>
  <si>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</si>
  <si>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</si>
  <si>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</si>
  <si>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</si>
  <si>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</si>
  <si>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</si>
  <si>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</si>
  <si>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</si>
  <si>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</si>
  <si>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</si>
  <si>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</si>
  <si>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</si>
  <si>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</si>
  <si>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</si>
  <si>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</si>
  <si>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</si>
  <si>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</si>
  <si>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</si>
  <si>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</si>
  <si>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</si>
  <si>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</si>
  <si>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</si>
  <si>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</si>
  <si>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</si>
  <si>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</si>
  <si>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</si>
  <si>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</si>
  <si>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</si>
  <si>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</si>
  <si>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</si>
  <si>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</si>
  <si>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</si>
  <si>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</si>
  <si>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</si>
  <si>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</si>
  <si>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</si>
  <si>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</si>
  <si>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</si>
  <si>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</si>
  <si>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</si>
  <si>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</si>
  <si>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</si>
  <si>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</si>
  <si>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</si>
  <si>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</si>
  <si>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</si>
  <si>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</si>
  <si>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</si>
  <si>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</si>
  <si>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</si>
  <si>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</si>
  <si>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</si>
  <si>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</si>
  <si>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</si>
  <si>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</si>
  <si>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</si>
  <si>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</si>
  <si>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</si>
  <si>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</si>
  <si>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</si>
  <si>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</si>
  <si>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</si>
  <si>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</si>
  <si>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</si>
  <si>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</si>
  <si>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</si>
  <si>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</si>
  <si>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</si>
  <si>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</si>
  <si>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</si>
  <si>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</si>
  <si>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</si>
  <si>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</si>
  <si>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</si>
  <si>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</si>
  <si>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</si>
  <si>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</si>
  <si>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</si>
  <si>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</si>
  <si>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</si>
  <si>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</si>
  <si>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</si>
  <si>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</si>
  <si>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</si>
  <si>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</si>
  <si>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</si>
  <si>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</si>
  <si>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</si>
  <si>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</si>
  <si>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</si>
  <si>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</si>
  <si>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</si>
  <si>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</si>
  <si>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</si>
  <si>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</si>
  <si>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</si>
  <si>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</si>
  <si>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</si>
  <si>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</si>
  <si>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</si>
  <si>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</si>
  <si>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</si>
  <si>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</si>
  <si>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</si>
  <si>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</si>
  <si>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</si>
  <si>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</si>
  <si>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</si>
  <si>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</si>
  <si>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</si>
  <si>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</si>
  <si>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</si>
  <si>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</si>
  <si>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</si>
  <si>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</si>
  <si>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</si>
  <si>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</si>
  <si>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</si>
  <si>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</si>
  <si>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</si>
  <si>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群馬県中之条町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</si>
  <si>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</si>
  <si>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</si>
  <si>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</si>
  <si>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</si>
  <si>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</si>
  <si>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</si>
  <si>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</si>
  <si>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</si>
  <si>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</si>
  <si>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</si>
  <si>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</si>
  <si>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</si>
  <si>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</si>
  <si>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</si>
  <si>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</si>
  <si>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</si>
  <si>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</si>
  <si>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</si>
  <si>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</si>
  <si>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</si>
  <si>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四万へき地診療所事業特別会計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</si>
  <si>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</si>
  <si>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</si>
  <si>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</si>
  <si>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</si>
  <si>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</si>
  <si>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</si>
  <si>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</si>
  <si>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</si>
  <si>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</si>
  <si>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</si>
  <si>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</si>
  <si>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</si>
  <si>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</si>
  <si>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</si>
  <si>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</si>
  <si>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</si>
  <si>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介護老人保健施設ゆうあい荘事業特別会計</t>
    <phoneticPr fontId="5"/>
  </si>
  <si>
    <t>自動車教習所事業会計</t>
    <phoneticPr fontId="5"/>
  </si>
  <si>
    <t>法適用企業</t>
    <phoneticPr fontId="5"/>
  </si>
  <si>
    <t>上水道事業会計</t>
    <phoneticPr fontId="5"/>
  </si>
  <si>
    <t>簡易水道事業会計</t>
    <phoneticPr fontId="5"/>
  </si>
  <si>
    <t>簡易水道事業特別会計</t>
    <phoneticPr fontId="5"/>
  </si>
  <si>
    <t>法非適用企業</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</si>
  <si>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</si>
  <si>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</si>
  <si>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</si>
  <si>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</si>
  <si>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</si>
  <si>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</si>
  <si>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</si>
  <si>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</si>
  <si>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</si>
  <si>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</si>
  <si>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</si>
  <si>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</si>
  <si>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</si>
  <si>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</si>
  <si>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</si>
  <si>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</si>
  <si>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</si>
  <si>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</si>
  <si>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</si>
  <si>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</si>
  <si>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</si>
  <si>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</si>
  <si>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</si>
  <si>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</si>
  <si>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</si>
  <si>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</si>
  <si>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</si>
  <si>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</si>
  <si>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</si>
  <si>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</si>
  <si>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</si>
  <si>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</si>
  <si>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</si>
  <si>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</si>
  <si>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</si>
  <si>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</si>
  <si>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</si>
  <si>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</si>
  <si>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</si>
  <si>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</si>
  <si>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</si>
  <si>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</si>
  <si>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</si>
  <si>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</si>
  <si>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</si>
  <si>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</si>
  <si>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</si>
  <si>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</si>
  <si>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</si>
  <si>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</si>
  <si>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</si>
  <si>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</si>
  <si>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</si>
  <si>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</si>
  <si>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</si>
  <si>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</si>
  <si>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</si>
  <si>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</si>
  <si>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</si>
  <si>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</si>
  <si>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</si>
  <si>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</si>
  <si>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</si>
  <si>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</si>
  <si>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</si>
  <si>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</si>
  <si>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</si>
  <si>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</si>
  <si>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</si>
  <si>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</si>
  <si>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</si>
  <si>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</si>
  <si>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</si>
  <si>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</si>
  <si>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</si>
  <si>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</si>
  <si>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</si>
  <si>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</si>
  <si>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</si>
  <si>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</si>
  <si>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</si>
  <si>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</si>
  <si>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</si>
  <si>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</si>
  <si>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</si>
  <si>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</si>
  <si>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</si>
  <si>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</si>
  <si>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</si>
  <si>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</si>
  <si>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</si>
  <si>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</si>
  <si>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</si>
  <si>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</si>
  <si>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</si>
  <si>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</si>
  <si>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</si>
  <si>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</si>
  <si>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</si>
  <si>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</si>
  <si>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</si>
  <si>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</si>
  <si>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</si>
  <si>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</si>
  <si>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</si>
  <si>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</si>
  <si>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</si>
  <si>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</si>
  <si>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</si>
  <si>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</si>
  <si>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</si>
  <si>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</si>
  <si>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</si>
  <si>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</si>
  <si>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</si>
  <si>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</si>
  <si>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</si>
  <si>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</si>
  <si>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</si>
  <si>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</si>
  <si>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</si>
  <si>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</si>
  <si>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</si>
  <si>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</si>
  <si>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</si>
  <si>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</si>
  <si>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</si>
  <si>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</si>
  <si>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</si>
  <si>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</si>
  <si>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</si>
  <si>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</si>
  <si>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</si>
  <si>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</si>
  <si>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</si>
  <si>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</si>
  <si>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</si>
  <si>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</si>
  <si>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7.46</t>
  </si>
  <si>
    <t>▲ 8.19</t>
  </si>
  <si>
    <t>▲ 8.21</t>
  </si>
  <si>
    <t>一般会計</t>
  </si>
  <si>
    <t>上水道事業会計</t>
  </si>
  <si>
    <t>簡易水道事業会計</t>
  </si>
  <si>
    <t>介護保険特別会計</t>
  </si>
  <si>
    <t>自動車教習所事業会計</t>
  </si>
  <si>
    <t>下水道事業特別会計</t>
  </si>
  <si>
    <t>国民健康保険特別会計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</si>
  <si>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</si>
  <si>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</si>
  <si>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</si>
  <si>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</si>
  <si>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</si>
  <si>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</si>
  <si>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</si>
  <si>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</si>
  <si>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</si>
  <si>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吾妻東部衛生施設組合</t>
  </si>
  <si>
    <t>吾妻広域町村圏振興整備組合（一般会計）</t>
  </si>
  <si>
    <t>吾妻広域町村圏振興整備組合（病院事業）</t>
  </si>
  <si>
    <t>群馬県後期高齢者医療広域連合（一般会計）</t>
  </si>
  <si>
    <t>群馬県後期高齢者医療広域連合（事業会計）</t>
  </si>
  <si>
    <t>群馬県市町村総合事務組合</t>
  </si>
  <si>
    <t>群馬県市町村会館管理組合</t>
  </si>
  <si>
    <t>烏帽子山植林組合</t>
  </si>
  <si>
    <t>西吾妻福祉病院組合</t>
  </si>
  <si>
    <t>西吾妻環境衛生施設組合</t>
  </si>
  <si>
    <t>吾妻環境施設組合</t>
  </si>
  <si>
    <t>-</t>
    <phoneticPr fontId="10"/>
  </si>
  <si>
    <t>ふるさと思いやり基金</t>
    <rPh sb="4" eb="5">
      <t>オモ</t>
    </rPh>
    <rPh sb="8" eb="10">
      <t>キキン</t>
    </rPh>
    <phoneticPr fontId="5"/>
  </si>
  <si>
    <t>地域づくり推進事業基金</t>
  </si>
  <si>
    <t>地域福祉基金</t>
  </si>
  <si>
    <t>四万清流の湯整備基金</t>
    <rPh sb="0" eb="4">
      <t>ヨンマンセイリュウ</t>
    </rPh>
    <rPh sb="5" eb="6">
      <t>ユ</t>
    </rPh>
    <rPh sb="6" eb="8">
      <t>セイビ</t>
    </rPh>
    <phoneticPr fontId="2"/>
  </si>
  <si>
    <t>歴史と民俗の博物館ミュゼ運営基金</t>
    <rPh sb="0" eb="2">
      <t>レキシ</t>
    </rPh>
    <rPh sb="3" eb="5">
      <t>ミンゾク</t>
    </rPh>
    <rPh sb="6" eb="9">
      <t>ハクブツカン</t>
    </rPh>
    <rPh sb="12" eb="16">
      <t>ウンエイキキン</t>
    </rPh>
    <phoneticPr fontId="2"/>
  </si>
  <si>
    <t>中之条電力</t>
    <rPh sb="0" eb="3">
      <t>ナカノジョウ</t>
    </rPh>
    <rPh sb="3" eb="5">
      <t>デンリョク</t>
    </rPh>
    <phoneticPr fontId="2"/>
  </si>
  <si>
    <t>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</si>
  <si>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</si>
  <si>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</si>
  <si>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将来負担比率が算出されないため、有形固定資産減価償却率の組合せによる分析は行えない。</t>
    <rPh sb="0" eb="2">
      <t>ショウライ</t>
    </rPh>
    <rPh sb="2" eb="4">
      <t>フタン</t>
    </rPh>
    <rPh sb="4" eb="6">
      <t>ヒリツ</t>
    </rPh>
    <rPh sb="7" eb="9">
      <t>サンシュツ</t>
    </rPh>
    <rPh sb="16" eb="18">
      <t>ユウケイ</t>
    </rPh>
    <rPh sb="18" eb="20">
      <t>コテイ</t>
    </rPh>
    <rPh sb="20" eb="22">
      <t>シサン</t>
    </rPh>
    <rPh sb="22" eb="24">
      <t>ゲンカ</t>
    </rPh>
    <rPh sb="24" eb="26">
      <t>ショウキャク</t>
    </rPh>
    <rPh sb="26" eb="27">
      <t>リツ</t>
    </rPh>
    <rPh sb="28" eb="30">
      <t>クミアワ</t>
    </rPh>
    <rPh sb="34" eb="36">
      <t>ブンセキ</t>
    </rPh>
    <rPh sb="37" eb="38">
      <t>オコナサンシュツユウケイコテイシサンゲンカショウキャクリツクミアワブンセキオコナ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</si>
  <si>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</si>
  <si>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</si>
  <si>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</si>
  <si>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</si>
  <si>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</si>
  <si>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</si>
  <si>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将来負担比率が算出されないため、有形固定資産減価償却率の組合せによる分析は行えない。
実質公債費比率については平成28年度まで減少傾向にあったが、過疎対策事業債や緊急防災・減災事業債など、交付税措置のある有利な起債を積極的に活用しているため平成29年度以降増加している。令和2年度を目途に大きな普通建設事業が一段落するが、令和元年度より起債償還の据置期間を見直したため、償還額のピークが令和4年度と見込んでいるため、令和4年度以降は減少していくと見込んで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</si>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</sst>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10C2B8-0C5E-4D55-B384-BA2D87558AE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3E03-411C-867F-0819BA22BC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110780</c:v>
                </c:pt>
                <c:pt idx="1">
                  <c:v>89246</c:v>
                </c:pt>
                <c:pt idx="2">
                  <c:v>52403</c:v>
                </c:pt>
                <c:pt idx="3">
                  <c:v>71094</c:v>
                </c:pt>
                <c:pt idx="4">
                  <c:v>78900</c:v>
                </c:pt>
              </c:numCache>
            </c:numRef>
          </c:val>
          <c:smooth val="0"/>
          <c:extLst>
            <c:ext xmlns:c16="http://schemas.microsoft.com/office/drawing/2014/chart" uri="{C3380CC4-5D6E-409C-BE32-E72D297353CC}">
              <c16:uniqueId val="{00000001-3E03-411C-867F-0819BA22BC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8.43</c:v>
                </c:pt>
                <c:pt idx="1">
                  <c:v>11.92</c:v>
                </c:pt>
                <c:pt idx="2">
                  <c:v>10.95</c:v>
                </c:pt>
                <c:pt idx="3">
                  <c:v>8.11</c:v>
                </c:pt>
                <c:pt idx="4">
                  <c:v>10.029999999999999</c:v>
                </c:pt>
              </c:numCache>
            </c:numRef>
          </c:val>
          <c:extLst>
            <c:ext xmlns:c16="http://schemas.microsoft.com/office/drawing/2014/chart" uri="{C3380CC4-5D6E-409C-BE32-E72D297353CC}">
              <c16:uniqueId val="{00000000-7853-4970-87EE-1724D39AF9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126.81</c:v>
                </c:pt>
                <c:pt idx="1">
                  <c:v>118.76</c:v>
                </c:pt>
                <c:pt idx="2">
                  <c:v>121.21</c:v>
                </c:pt>
                <c:pt idx="3">
                  <c:v>127.05</c:v>
                </c:pt>
                <c:pt idx="4">
                  <c:v>121.53</c:v>
                </c:pt>
              </c:numCache>
            </c:numRef>
          </c:val>
          <c:extLst>
            <c:ext xmlns:c16="http://schemas.microsoft.com/office/drawing/2014/chart" uri="{C3380CC4-5D6E-409C-BE32-E72D297353CC}">
              <c16:uniqueId val="{00000001-7853-4970-87EE-1724D39AF9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-7.46</c:v>
                </c:pt>
                <c:pt idx="1">
                  <c:v>1.93</c:v>
                </c:pt>
                <c:pt idx="2">
                  <c:v>4.18</c:v>
                </c:pt>
                <c:pt idx="3">
                  <c:v>-8.19</c:v>
                </c:pt>
                <c:pt idx="4">
                  <c:v>-8.2100000000000009</c:v>
                </c:pt>
              </c:numCache>
            </c:numRef>
          </c:val>
          <c:smooth val="0"/>
          <c:extLst>
            <c:ext xmlns:c16="http://schemas.microsoft.com/office/drawing/2014/chart" uri="{C3380CC4-5D6E-409C-BE32-E72D297353CC}">
              <c16:uniqueId val="{00000002-7853-4970-87EE-1724D39AF9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1.43</c:v>
                </c:pt>
                <c:pt idx="2">
                  <c:v>#N/A</c:v>
                </c:pt>
                <c:pt idx="3">
                  <c:v>1.29</c:v>
                </c:pt>
                <c:pt idx="4">
                  <c:v>#N/A</c:v>
                </c:pt>
                <c:pt idx="5">
                  <c:v>1.17</c:v>
                </c:pt>
                <c:pt idx="6">
                  <c:v>#N/A</c:v>
                </c:pt>
                <c:pt idx="7">
                  <c:v>1.03</c:v>
                </c:pt>
                <c:pt idx="8">
                  <c:v>#N/A</c:v>
                </c:pt>
                <c:pt idx="9">
                  <c:v>1.36</c:v>
                </c:pt>
              </c:numCache>
            </c:numRef>
          </c:val>
          <c:extLst>
            <c:ext xmlns:c16="http://schemas.microsoft.com/office/drawing/2014/chart" uri="{C3380CC4-5D6E-409C-BE32-E72D297353CC}">
              <c16:uniqueId val="{00000000-E9BC-42CE-BA0C-47ADEF7850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BC-42CE-BA0C-47ADEF7850A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0.31</c:v>
                </c:pt>
                <c:pt idx="2">
                  <c:v>#N/A</c:v>
                </c:pt>
                <c:pt idx="3">
                  <c:v>0.28999999999999998</c:v>
                </c:pt>
                <c:pt idx="4">
                  <c:v>#N/A</c:v>
                </c:pt>
                <c:pt idx="5">
                  <c:v>0.17</c:v>
                </c:pt>
                <c:pt idx="6">
                  <c:v>#N/A</c:v>
                </c:pt>
                <c:pt idx="7">
                  <c:v>0.12</c:v>
                </c:pt>
                <c:pt idx="8">
                  <c:v>#N/A</c:v>
                </c:pt>
                <c:pt idx="9">
                  <c:v>0.66</c:v>
                </c:pt>
              </c:numCache>
            </c:numRef>
          </c:val>
          <c:extLst>
            <c:ext xmlns:c16="http://schemas.microsoft.com/office/drawing/2014/chart" uri="{C3380CC4-5D6E-409C-BE32-E72D297353CC}">
              <c16:uniqueId val="{00000002-E9BC-42CE-BA0C-47ADEF7850A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0.57999999999999996</c:v>
                </c:pt>
                <c:pt idx="2">
                  <c:v>#N/A</c:v>
                </c:pt>
                <c:pt idx="3">
                  <c:v>0.88</c:v>
                </c:pt>
                <c:pt idx="4">
                  <c:v>#N/A</c:v>
                </c:pt>
                <c:pt idx="5">
                  <c:v>1.18</c:v>
                </c:pt>
                <c:pt idx="6">
                  <c:v>#N/A</c:v>
                </c:pt>
                <c:pt idx="7">
                  <c:v>1.67</c:v>
                </c:pt>
                <c:pt idx="8">
                  <c:v>#N/A</c:v>
                </c:pt>
                <c:pt idx="9">
                  <c:v>1.38</c:v>
                </c:pt>
              </c:numCache>
            </c:numRef>
          </c:val>
          <c:extLst>
            <c:ext xmlns:c16="http://schemas.microsoft.com/office/drawing/2014/chart" uri="{C3380CC4-5D6E-409C-BE32-E72D297353CC}">
              <c16:uniqueId val="{00000003-E9BC-42CE-BA0C-47ADEF7850A2}"/>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0.89</c:v>
                </c:pt>
                <c:pt idx="2">
                  <c:v>#N/A</c:v>
                </c:pt>
                <c:pt idx="3">
                  <c:v>0.85</c:v>
                </c:pt>
                <c:pt idx="4">
                  <c:v>#N/A</c:v>
                </c:pt>
                <c:pt idx="5">
                  <c:v>0.85</c:v>
                </c:pt>
                <c:pt idx="6">
                  <c:v>#N/A</c:v>
                </c:pt>
                <c:pt idx="7">
                  <c:v>0.4</c:v>
                </c:pt>
                <c:pt idx="8">
                  <c:v>#N/A</c:v>
                </c:pt>
                <c:pt idx="9">
                  <c:v>1.41</c:v>
                </c:pt>
              </c:numCache>
            </c:numRef>
          </c:val>
          <c:extLst>
            <c:ext xmlns:c16="http://schemas.microsoft.com/office/drawing/2014/chart" uri="{C3380CC4-5D6E-409C-BE32-E72D297353CC}">
              <c16:uniqueId val="{00000004-E9BC-42CE-BA0C-47ADEF7850A2}"/>
            </c:ext>
          </c:extLst>
        </c:ser>
        <c:ser>
          <c:idx val="5"/>
          <c:order val="5"/>
          <c:tx>
            <c:strRef>
              <c:f>データシート!$A$32</c:f>
              <c:strCache>
                <c:ptCount val="1"/>
                <c:pt idx="0">
                  <c:v>自動車教習所事業会計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1.68</c:v>
                </c:pt>
                <c:pt idx="2">
                  <c:v>#N/A</c:v>
                </c:pt>
                <c:pt idx="3">
                  <c:v>1.7</c:v>
                </c:pt>
                <c:pt idx="4">
                  <c:v>#N/A</c:v>
                </c:pt>
                <c:pt idx="5">
                  <c:v>1.64</c:v>
                </c:pt>
                <c:pt idx="6">
                  <c:v>#N/A</c:v>
                </c:pt>
                <c:pt idx="7">
                  <c:v>1.71</c:v>
                </c:pt>
                <c:pt idx="8">
                  <c:v>#N/A</c:v>
                </c:pt>
                <c:pt idx="9">
                  <c:v>1.88</c:v>
                </c:pt>
              </c:numCache>
            </c:numRef>
          </c:val>
          <c:extLst>
            <c:ext xmlns:c16="http://schemas.microsoft.com/office/drawing/2014/chart" uri="{C3380CC4-5D6E-409C-BE32-E72D297353CC}">
              <c16:uniqueId val="{00000005-E9BC-42CE-BA0C-47ADEF7850A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1.44</c:v>
                </c:pt>
                <c:pt idx="2">
                  <c:v>#N/A</c:v>
                </c:pt>
                <c:pt idx="3">
                  <c:v>1.93</c:v>
                </c:pt>
                <c:pt idx="4">
                  <c:v>#N/A</c:v>
                </c:pt>
                <c:pt idx="5">
                  <c:v>2.58</c:v>
                </c:pt>
                <c:pt idx="6">
                  <c:v>#N/A</c:v>
                </c:pt>
                <c:pt idx="7">
                  <c:v>2.15</c:v>
                </c:pt>
                <c:pt idx="8">
                  <c:v>#N/A</c:v>
                </c:pt>
                <c:pt idx="9">
                  <c:v>2.42</c:v>
                </c:pt>
              </c:numCache>
            </c:numRef>
          </c:val>
          <c:extLst>
            <c:ext xmlns:c16="http://schemas.microsoft.com/office/drawing/2014/chart" uri="{C3380CC4-5D6E-409C-BE32-E72D297353CC}">
              <c16:uniqueId val="{00000006-E9BC-42CE-BA0C-47ADEF7850A2}"/>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5.03</c:v>
                </c:pt>
                <c:pt idx="2">
                  <c:v>#N/A</c:v>
                </c:pt>
                <c:pt idx="3">
                  <c:v>4.22</c:v>
                </c:pt>
                <c:pt idx="4">
                  <c:v>#N/A</c:v>
                </c:pt>
                <c:pt idx="5">
                  <c:v>3.64</c:v>
                </c:pt>
                <c:pt idx="6">
                  <c:v>#N/A</c:v>
                </c:pt>
                <c:pt idx="7">
                  <c:v>3.48</c:v>
                </c:pt>
                <c:pt idx="8">
                  <c:v>#N/A</c:v>
                </c:pt>
                <c:pt idx="9">
                  <c:v>3.47</c:v>
                </c:pt>
              </c:numCache>
            </c:numRef>
          </c:val>
          <c:extLst>
            <c:ext xmlns:c16="http://schemas.microsoft.com/office/drawing/2014/chart" uri="{C3380CC4-5D6E-409C-BE32-E72D297353CC}">
              <c16:uniqueId val="{00000007-E9BC-42CE-BA0C-47ADEF7850A2}"/>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5.52</c:v>
                </c:pt>
                <c:pt idx="2">
                  <c:v>#N/A</c:v>
                </c:pt>
                <c:pt idx="3">
                  <c:v>5.55</c:v>
                </c:pt>
                <c:pt idx="4">
                  <c:v>#N/A</c:v>
                </c:pt>
                <c:pt idx="5">
                  <c:v>5.53</c:v>
                </c:pt>
                <c:pt idx="6">
                  <c:v>#N/A</c:v>
                </c:pt>
                <c:pt idx="7">
                  <c:v>5.76</c:v>
                </c:pt>
                <c:pt idx="8">
                  <c:v>#N/A</c:v>
                </c:pt>
                <c:pt idx="9">
                  <c:v>5.92</c:v>
                </c:pt>
              </c:numCache>
            </c:numRef>
          </c:val>
          <c:extLst>
            <c:ext xmlns:c16="http://schemas.microsoft.com/office/drawing/2014/chart" uri="{C3380CC4-5D6E-409C-BE32-E72D297353CC}">
              <c16:uniqueId val="{00000008-E9BC-42CE-BA0C-47ADEF7850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8.27</c:v>
                </c:pt>
                <c:pt idx="2">
                  <c:v>#N/A</c:v>
                </c:pt>
                <c:pt idx="3">
                  <c:v>11.78</c:v>
                </c:pt>
                <c:pt idx="4">
                  <c:v>#N/A</c:v>
                </c:pt>
                <c:pt idx="5">
                  <c:v>10.72</c:v>
                </c:pt>
                <c:pt idx="6">
                  <c:v>#N/A</c:v>
                </c:pt>
                <c:pt idx="7">
                  <c:v>7.87</c:v>
                </c:pt>
                <c:pt idx="8">
                  <c:v>#N/A</c:v>
                </c:pt>
                <c:pt idx="9">
                  <c:v>9.9</c:v>
                </c:pt>
              </c:numCache>
            </c:numRef>
          </c:val>
          <c:extLst>
            <c:ext xmlns:c16="http://schemas.microsoft.com/office/drawing/2014/chart" uri="{C3380CC4-5D6E-409C-BE32-E72D297353CC}">
              <c16:uniqueId val="{00000009-E9BC-42CE-BA0C-47ADEF7850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1010</c:v>
                </c:pt>
                <c:pt idx="5">
                  <c:v>1044</c:v>
                </c:pt>
                <c:pt idx="8">
                  <c:v>1123</c:v>
                </c:pt>
                <c:pt idx="11">
                  <c:v>1094</c:v>
                </c:pt>
                <c:pt idx="14">
                  <c:v>1054</c:v>
                </c:pt>
              </c:numCache>
            </c:numRef>
          </c:val>
          <c:extLst>
            <c:ext xmlns:c16="http://schemas.microsoft.com/office/drawing/2014/chart" uri="{C3380CC4-5D6E-409C-BE32-E72D297353CC}">
              <c16:uniqueId val="{00000000-6814-41A0-8739-32B21B2C70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14-41A0-8739-32B21B2C70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2-6814-41A0-8739-32B21B2C70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99</c:v>
                </c:pt>
                <c:pt idx="3">
                  <c:v>100</c:v>
                </c:pt>
                <c:pt idx="6">
                  <c:v>110</c:v>
                </c:pt>
                <c:pt idx="9">
                  <c:v>105</c:v>
                </c:pt>
                <c:pt idx="12">
                  <c:v>56</c:v>
                </c:pt>
              </c:numCache>
            </c:numRef>
          </c:val>
          <c:extLst>
            <c:ext xmlns:c16="http://schemas.microsoft.com/office/drawing/2014/chart" uri="{C3380CC4-5D6E-409C-BE32-E72D297353CC}">
              <c16:uniqueId val="{00000003-6814-41A0-8739-32B21B2C70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460</c:v>
                </c:pt>
                <c:pt idx="3">
                  <c:v>470</c:v>
                </c:pt>
                <c:pt idx="6">
                  <c:v>483</c:v>
                </c:pt>
                <c:pt idx="9">
                  <c:v>495</c:v>
                </c:pt>
                <c:pt idx="12">
                  <c:v>492</c:v>
                </c:pt>
              </c:numCache>
            </c:numRef>
          </c:val>
          <c:extLst>
            <c:ext xmlns:c16="http://schemas.microsoft.com/office/drawing/2014/chart" uri="{C3380CC4-5D6E-409C-BE32-E72D297353CC}">
              <c16:uniqueId val="{00000004-6814-41A0-8739-32B21B2C70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14-41A0-8739-32B21B2C70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14-41A0-8739-32B21B2C70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956</c:v>
                </c:pt>
                <c:pt idx="3">
                  <c:v>1060</c:v>
                </c:pt>
                <c:pt idx="6">
                  <c:v>1156</c:v>
                </c:pt>
                <c:pt idx="9">
                  <c:v>1179</c:v>
                </c:pt>
                <c:pt idx="12">
                  <c:v>1062</c:v>
                </c:pt>
              </c:numCache>
            </c:numRef>
          </c:val>
          <c:extLst>
            <c:ext xmlns:c16="http://schemas.microsoft.com/office/drawing/2014/chart" uri="{C3380CC4-5D6E-409C-BE32-E72D297353CC}">
              <c16:uniqueId val="{00000007-6814-41A0-8739-32B21B2C70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538</c:v>
                </c:pt>
                <c:pt idx="2">
                  <c:v>#N/A</c:v>
                </c:pt>
                <c:pt idx="3">
                  <c:v>#N/A</c:v>
                </c:pt>
                <c:pt idx="4">
                  <c:v>586</c:v>
                </c:pt>
                <c:pt idx="5">
                  <c:v>#N/A</c:v>
                </c:pt>
                <c:pt idx="6">
                  <c:v>#N/A</c:v>
                </c:pt>
                <c:pt idx="7">
                  <c:v>626</c:v>
                </c:pt>
                <c:pt idx="8">
                  <c:v>#N/A</c:v>
                </c:pt>
                <c:pt idx="9">
                  <c:v>#N/A</c:v>
                </c:pt>
                <c:pt idx="10">
                  <c:v>685</c:v>
                </c:pt>
                <c:pt idx="11">
                  <c:v>#N/A</c:v>
                </c:pt>
                <c:pt idx="12">
                  <c:v>#N/A</c:v>
                </c:pt>
                <c:pt idx="13">
                  <c:v>556</c:v>
                </c:pt>
                <c:pt idx="14">
                  <c:v>#N/A</c:v>
                </c:pt>
              </c:numCache>
            </c:numRef>
          </c:val>
          <c:smooth val="0"/>
          <c:extLst>
            <c:ext xmlns:c16="http://schemas.microsoft.com/office/drawing/2014/chart" uri="{C3380CC4-5D6E-409C-BE32-E72D297353CC}">
              <c16:uniqueId val="{00000008-6814-41A0-8739-32B21B2C70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10449</c:v>
                </c:pt>
                <c:pt idx="5">
                  <c:v>10418</c:v>
                </c:pt>
                <c:pt idx="8">
                  <c:v>9697</c:v>
                </c:pt>
                <c:pt idx="11">
                  <c:v>8826</c:v>
                </c:pt>
                <c:pt idx="14">
                  <c:v>9124</c:v>
                </c:pt>
              </c:numCache>
            </c:numRef>
          </c:val>
          <c:extLst>
            <c:ext xmlns:c16="http://schemas.microsoft.com/office/drawing/2014/chart" uri="{C3380CC4-5D6E-409C-BE32-E72D297353CC}">
              <c16:uniqueId val="{00000000-EBE5-4AB6-92D7-D060E491C9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348</c:v>
                </c:pt>
                <c:pt idx="5">
                  <c:v>326</c:v>
                </c:pt>
                <c:pt idx="8">
                  <c:v>293</c:v>
                </c:pt>
                <c:pt idx="11">
                  <c:v>260</c:v>
                </c:pt>
                <c:pt idx="14">
                  <c:v>249</c:v>
                </c:pt>
              </c:numCache>
            </c:numRef>
          </c:val>
          <c:extLst>
            <c:ext xmlns:c16="http://schemas.microsoft.com/office/drawing/2014/chart" uri="{C3380CC4-5D6E-409C-BE32-E72D297353CC}">
              <c16:uniqueId val="{00000001-EBE5-4AB6-92D7-D060E491C9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10893</c:v>
                </c:pt>
                <c:pt idx="5">
                  <c:v>10361</c:v>
                </c:pt>
                <c:pt idx="8">
                  <c:v>11067</c:v>
                </c:pt>
                <c:pt idx="11">
                  <c:v>11136</c:v>
                </c:pt>
                <c:pt idx="14">
                  <c:v>10738</c:v>
                </c:pt>
              </c:numCache>
            </c:numRef>
          </c:val>
          <c:extLst>
            <c:ext xmlns:c16="http://schemas.microsoft.com/office/drawing/2014/chart" uri="{C3380CC4-5D6E-409C-BE32-E72D297353CC}">
              <c16:uniqueId val="{00000002-EBE5-4AB6-92D7-D060E491C9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E5-4AB6-92D7-D060E491C9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E5-4AB6-92D7-D060E491C9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c:v>
                </c:pt>
                <c:pt idx="3">
                  <c:v>0</c:v>
                </c:pt>
                <c:pt idx="6">
                  <c:v>0</c:v>
                </c:pt>
                <c:pt idx="9">
                  <c:v>0</c:v>
                </c:pt>
                <c:pt idx="12">
                  <c:v>1</c:v>
                </c:pt>
              </c:numCache>
            </c:numRef>
          </c:val>
          <c:extLst>
            <c:ext xmlns:c16="http://schemas.microsoft.com/office/drawing/2014/chart" uri="{C3380CC4-5D6E-409C-BE32-E72D297353CC}">
              <c16:uniqueId val="{00000005-EBE5-4AB6-92D7-D060E491C9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2478</c:v>
                </c:pt>
                <c:pt idx="3">
                  <c:v>2502</c:v>
                </c:pt>
                <c:pt idx="6">
                  <c:v>2552</c:v>
                </c:pt>
                <c:pt idx="9">
                  <c:v>2450</c:v>
                </c:pt>
                <c:pt idx="12">
                  <c:v>2460</c:v>
                </c:pt>
              </c:numCache>
            </c:numRef>
          </c:val>
          <c:extLst>
            <c:ext xmlns:c16="http://schemas.microsoft.com/office/drawing/2014/chart" uri="{C3380CC4-5D6E-409C-BE32-E72D297353CC}">
              <c16:uniqueId val="{00000006-EBE5-4AB6-92D7-D060E491C9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539</c:v>
                </c:pt>
                <c:pt idx="3">
                  <c:v>562</c:v>
                </c:pt>
                <c:pt idx="6">
                  <c:v>470</c:v>
                </c:pt>
                <c:pt idx="9">
                  <c:v>356</c:v>
                </c:pt>
                <c:pt idx="12">
                  <c:v>304</c:v>
                </c:pt>
              </c:numCache>
            </c:numRef>
          </c:val>
          <c:extLst>
            <c:ext xmlns:c16="http://schemas.microsoft.com/office/drawing/2014/chart" uri="{C3380CC4-5D6E-409C-BE32-E72D297353CC}">
              <c16:uniqueId val="{00000007-EBE5-4AB6-92D7-D060E491C9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5584</c:v>
                </c:pt>
                <c:pt idx="3">
                  <c:v>5225</c:v>
                </c:pt>
                <c:pt idx="6">
                  <c:v>4893</c:v>
                </c:pt>
                <c:pt idx="9">
                  <c:v>4317</c:v>
                </c:pt>
                <c:pt idx="12">
                  <c:v>3638</c:v>
                </c:pt>
              </c:numCache>
            </c:numRef>
          </c:val>
          <c:extLst>
            <c:ext xmlns:c16="http://schemas.microsoft.com/office/drawing/2014/chart" uri="{C3380CC4-5D6E-409C-BE32-E72D297353CC}">
              <c16:uniqueId val="{00000008-EBE5-4AB6-92D7-D060E491C9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9-EBE5-4AB6-92D7-D060E491C9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7765</c:v>
                </c:pt>
                <c:pt idx="3">
                  <c:v>7783</c:v>
                </c:pt>
                <c:pt idx="6">
                  <c:v>7401</c:v>
                </c:pt>
                <c:pt idx="9">
                  <c:v>6915</c:v>
                </c:pt>
                <c:pt idx="12">
                  <c:v>6515</c:v>
                </c:pt>
              </c:numCache>
            </c:numRef>
          </c:val>
          <c:extLst>
            <c:ext xmlns:c16="http://schemas.microsoft.com/office/drawing/2014/chart" uri="{C3380CC4-5D6E-409C-BE32-E72D297353CC}">
              <c16:uniqueId val="{0000000A-EBE5-4AB6-92D7-D060E491C9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E5-4AB6-92D7-D060E491C9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8409</c:v>
                </c:pt>
                <c:pt idx="1">
                  <c:v>8480</c:v>
                </c:pt>
                <c:pt idx="2">
                  <c:v>8073</c:v>
                </c:pt>
              </c:numCache>
            </c:numRef>
          </c:val>
          <c:extLst>
            <c:ext xmlns:c16="http://schemas.microsoft.com/office/drawing/2014/chart" uri="{C3380CC4-5D6E-409C-BE32-E72D297353CC}">
              <c16:uniqueId val="{00000000-1D59-4CAF-B5C4-3A99F1BC33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601</c:v>
                </c:pt>
                <c:pt idx="1">
                  <c:v>528</c:v>
                </c:pt>
                <c:pt idx="2">
                  <c:v>519</c:v>
                </c:pt>
              </c:numCache>
            </c:numRef>
          </c:val>
          <c:extLst>
            <c:ext xmlns:c16="http://schemas.microsoft.com/office/drawing/2014/chart" uri="{C3380CC4-5D6E-409C-BE32-E72D297353CC}">
              <c16:uniqueId val="{00000001-1D59-4CAF-B5C4-3A99F1BC33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1363</c:v>
                </c:pt>
                <c:pt idx="1">
                  <c:v>1357</c:v>
                </c:pt>
                <c:pt idx="2">
                  <c:v>1354</c:v>
                </c:pt>
              </c:numCache>
            </c:numRef>
          </c:val>
          <c:extLst>
            <c:ext xmlns:c16="http://schemas.microsoft.com/office/drawing/2014/chart" uri="{C3380CC4-5D6E-409C-BE32-E72D297353CC}">
              <c16:uniqueId val="{00000002-1D59-4CAF-B5C4-3A99F1BC33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{E409E33E-E7B7-46A7-9833-98D497EB9AD7}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B32-4890-A76D-A5639B657E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{D4CA62C4-C7ED-4C7B-939F-C29B784D1EEC}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32-4890-A76D-A5639B657E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{143BFFD2-793D-4434-BFB7-63DCFB2F865C}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32-4890-A76D-A5639B657E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{3966DEF7-DCBA-444C-BD7C-68FAC10CB1FF}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32-4890-A76D-A5639B657E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{3F1200C1-2647-4106-993F-3D571522C432}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32-4890-A76D-A5639B657E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{4C09D842-E704-47C1-9D06-2C25126DB2A4}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B32-4890-A76D-A5639B657E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{FCB6638C-C050-4CC5-B6FA-2DB001DE52B1}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B32-4890-A76D-A5639B657E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{45ABE3E7-5B74-424A-B7D7-59755279C30F}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B32-4890-A76D-A5639B657E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{2B5D448C-DB99-4332-97B2-41296DE02E98}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B32-4890-A76D-A5639B657E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60.7</c:v>
                </c:pt>
                <c:pt idx="16">
                  <c:v>62.6</c:v>
                </c:pt>
                <c:pt idx="24">
                  <c:v>64.3</c:v>
                </c:pt>
                <c:pt idx="32">
                  <c:v>65.8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B32-4890-A76D-A5639B657E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{802BBA53-DCBD-4A08-BA19-406F626A3C3B}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B32-4890-A76D-A5639B657E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{295CAA8F-D3D1-4AB1-8AFC-3DE4F4F9E3EF}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32-4890-A76D-A5639B657E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{483BCECC-493C-4A0F-A705-F35B75B974EF}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32-4890-A76D-A5639B657E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{72268ED9-6D38-4B1B-81FB-F2C9A91CC263}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32-4890-A76D-A5639B657E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{2F9E220F-2144-4289-94A5-640FF5013828}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32-4890-A76D-A5639B657E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{577F2D11-7CB4-4ADC-BBEB-0D056C02F5CC}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B32-4890-A76D-A5639B657E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{B1B55CE7-6FF0-4DE1-B420-69E1367172D9}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B32-4890-A76D-A5639B657E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{3510F25A-67E8-4D8A-9B05-C2C5FDE2DE5C}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B32-4890-A76D-A5639B657E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{94802CF1-1A5A-4716-B19A-80EA6C74E135}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B32-4890-A76D-A5639B657E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AB32-4890-A76D-A5639B657EC2}"/>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{C5030B8E-4C60-4FA6-910E-A790F79368E8}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665-4CC0-86A5-2265F197F2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{336725F5-7AED-4FED-AA36-1525C7E25DF6}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65-4CC0-86A5-2265F197F2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{835C7AF3-DA4C-4621-9D3A-175FA50B2C26}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65-4CC0-86A5-2265F197F2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{5CAA9252-123B-4DB2-97EA-C7AD350F0EB6}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65-4CC0-86A5-2265F197F2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{5E8953D2-E032-4708-BDB5-A07C04DD41AF}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65-4CC0-86A5-2265F197F2B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{50B8030D-A396-4302-863F-F95602803940}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665-4CC0-86A5-2265F197F2B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{B9E52D21-2F3B-4048-BDD0-9C0B7A9FB1C9}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665-4CC0-86A5-2265F197F2B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{0D714D0C-CDEA-4E04-BFE6-8FF8F21C6609}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665-4CC0-86A5-2265F197F2B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{9CDA67F1-E872-4DDF-BA93-64A20641EEBC}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665-4CC0-86A5-2265F197F2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10</c:v>
                </c:pt>
                <c:pt idx="16">
                  <c:v>10.5</c:v>
                </c:pt>
                <c:pt idx="24">
                  <c:v>11.2</c:v>
                </c:pt>
                <c:pt idx="32">
                  <c:v>10.9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665-4CC0-86A5-2265F197F2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{1F8AC6BB-B15B-4403-AD9D-320CEF4CE83B}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665-4CC0-86A5-2265F197F2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{A980F345-7885-40A2-A506-55191A749FFA}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65-4CC0-86A5-2265F197F2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{20D91EC1-A8EA-4EE1-9637-76A7C93E4476}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65-4CC0-86A5-2265F197F2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{20A99581-642E-47A2-A9FA-4172B13E0619}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65-4CC0-86A5-2265F197F2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{1C989377-4F9D-475C-8503-C2AD95504903}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65-4CC0-86A5-2265F197F2B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{56FFCA06-B5FD-43F8-BF18-909AFDDD7662}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665-4CC0-86A5-2265F197F2B2}"/>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{F905360E-0308-4826-97BE-CB716B6ED840}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665-4CC0-86A5-2265F197F2B2}"/>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{28FB7685-7972-4EBE-8D91-AB96C8B9D6F6}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665-4CC0-86A5-2265F197F2B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{E9F665F8-F5A1-40F3-96E3-33A2DBC7E992}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665-4CC0-86A5-2265F197F2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665-4CC0-86A5-2265F197F2B2}"/>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群馬県中之条町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及び、算入公債費等共に平成２８年度まで減少傾向にあったが、主に過疎対策事業債の償還が始まり、両方の額が増加している。今後についても過疎対策事業債や緊急防災・減災事業債などの借入を行っていくことから、元利償還金が増加していくが、それに伴い算入公債費等も増えていくと見込んで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群馬県中之条町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将来負担額は減少している。そのうちの一般会計等に係る地方債の現在高の減少によるものである。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群馬県中之条町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基金全体を見ると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百万円の減少となり、財政調整基金の減少によるものが主な要因となった。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今後も人口減少の影響で、税収等による一般財源の確保が難しくなることが見込まれる。現在は「財政調整基金」の貯えがあるが、中長期的には取り崩しにより減少していくことが予想される。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ふるさと思いやり基金：心豊かな活力あるふるさとづくりするため、教育環境の充実、産業の振興、健康増進、福祉の充実といった町の柱となる施策の推進。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地域づくり推進事業基金：交流人口の増加に関するイベントや、町内の中学生がふるさとに親しみをもつための事業等を推進。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ふるさと思いやり基金：ふるさと納税による寄附金の減少。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その他の基金については、ほぼ横ばいとなっている。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地域づくり推進事業基金：町独自のイベントなど地域づくり事業を推進していくために、少しずつ取り崩していく見込み。</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ふるさと思いやり基金：ふるさと納税で寄附していただいた分を当年度に積立て、翌年に同額を取り崩すを繰り返し、町の柱となる施策を推進していく。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その他の基金についても、必要な時に取り崩し活用していく。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u="none" strike="noStrike" kern="0" cap="none" spc="0" normalizeH="0" baseline="0" noProof="0">
              <a:ln>
                <a:noFill/>
              </a:ln>
              <a:solidFill>
                <a:schemeClr val="dk1"/>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新型コロナウイルス感染症が５類へ移行したことに伴い従前の事業を行うことができたことや物価高騰による事業費の増により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いつどこで起こるかわからない災害に備え、最低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程度積み立てることとしている。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また、普通交付税の合併算定替も終了し、公共施設の更新工事などの需要も多くあるため、今後は基金の取り崩しも想定している。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令和元年度までは横ばいであったが、借入の増加に伴い公債費も増加し、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百万円を取り崩しを行ったため、基金残高が減少した。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年度以降、町全域が過疎地域になってから過疎対策事業債の活用により起債が増えている状況である。更に、平成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据置期間の見直しを行ったことにより、過疎対策事業債や緊急防災・減災事業債などの償還開始が一時的に重なることや起債における前借制度の廃止に伴い、これから数年間は公債費が高止まりとなる。そのため減債基金の活用を予定しており、今後は取り崩しにより減少となる見込み。</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370C734-5E38-414C-9DAA-F16BC024AB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4176D7B-8B13-4CAE-92DC-651E7C2634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2861696-2170-45FB-A3E7-41D15E359F39}"/>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B7BEF23-1517-4666-BE67-B37BFAA5A302}"/>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B5F3FCC-0839-4B39-A5E9-BDF9B0A24CFF}"/>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5FEA8C1-9BEC-4D8C-B56F-856CA07DC7B9}"/>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83E8127-0E4B-473D-9999-26FE8618895F}"/>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0DC5162-E575-4BFE-8AEA-45896DE09C7E}"/>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A7ECC4-C276-4292-8474-E3697502CD9D}"/>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472DF5D-6A37-4274-BC8C-2A061886A3BB}"/>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EDFDB26-6411-43DD-A468-FE14A1ACF67C}"/>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8333CDA-6C0E-4DF0-BED6-5CC7338727F8}"/>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0CEC1B3-B7DB-496F-80E1-3FCD4A2CBB6E}"/>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44FA315-7621-49C0-854C-17CF1A567C31}"/>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D4AD8AE-B8C1-4939-970D-63948E07C1C4}"/>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B12963F-DAEC-49A1-9DFA-073A117D5648}"/>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6515652-98F5-4523-AB2F-BD1E5460CCF8}"/>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405B9B1-BE2C-497B-BAF1-CBA23AF8D38B}"/>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D3A1C2C-8588-4286-ADD3-3A17941FF404}"/>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40F88FE-EF4C-4243-9A0C-BE3AB54DEDDE}"/>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5C3A923-038E-48C5-98C5-95A7A6082FAF}"/>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7C72DB1-AB17-41F6-B717-874BF54FEB97}"/>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14,576
14,264
439.28
11,264,918
10,502,997
666,521
6,642,596
6,515,208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F15F71F-8A88-4D39-AE77-25BBF62E5AF8}"/>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236745E-CFAB-493B-8A54-144AE12CBE7A}"/>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E14D9C2-F17F-41ED-AB4F-4B5FB495EE9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4D71D85-6A15-4D3C-9BA2-B74FE5163FCB}"/>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785E042-04F1-41E8-B032-032806E9903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7F93C81-9367-47F3-A94F-D29CABD2618B}"/>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758D83E-BBF6-468B-AC64-E3ADB41350A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9CA3026-6027-44B5-9784-7E00EEA6E5EE}"/>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5F7524D-DEE8-4BC3-8432-B5688CFB411C}"/>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C611F96-D148-4165-9554-A52F84C586A4}"/>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4B8F058-DD76-40F4-871D-13E50247FB79}"/>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55FCEDC-A1B7-4BB7-8EB3-B035BBB9CC20}"/>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15C4935-4C77-4520-979A-954D77FF12AA}"/>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65A876C-8160-4627-AC8D-B4B49E570314}"/>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94E5824-01E1-4962-A0DF-C6C1BB05328B}"/>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75A2D38-EDE1-47DE-8E5F-6C20102E6061}"/>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450F705-9C91-4915-91C0-C3445951CB81}"/>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F7ACFDF-FB04-4781-91DB-F9FCDC75A37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F292887-D5D6-41E0-AA72-20AC715EAD3F}"/>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F8D712D-B189-4396-B4E0-314C1A77B4B5}"/>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334457D-49F9-48F4-942D-7A2D6C230678}"/>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EB0CEFC-D309-42EB-BE35-C3129BE549B9}"/>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349C75A-E46D-4809-A0E2-706F6829BB6B}"/>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BA7B098-1AA1-481B-887E-73C7FBA110C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AE2506E-12D2-41AD-9730-9A577A853DDF}"/>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C28ACE2-1F45-442A-BCBD-76D952EEDF47}"/>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B48542E-6094-4857-A4B9-4E59CA3BE6BB}"/>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F396BEE-C008-4887-9A2C-D997284D9779}"/>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9A72C54-7A97-463C-9EAC-9BBA07F30AC1}"/>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55581B9-3270-4415-BB8B-0FA1242D8AB0}"/>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9E47FA2-2141-4AE2-860A-198AADD53A8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DE9F812-D8D6-4ECB-AE8D-82E05926122B}"/>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7F5CF0A-0513-4B60-BC67-01282A47E159}"/>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011EF46-F3BB-4525-AD41-0EFC26CCE54C}"/>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63B5114-A65B-4683-96FB-D826BBF40738}"/>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類似団体平均値を若干上回る結果となっている。平成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年度までは固定資産台帳が一部未完成だったが、令和元年度には全て完了した。</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年度に改定した公共施設等総合管理計画において、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年後には建築後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年以上経過する施設が全体の約</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割になり、今後大きな改修等を行うことが見込まれるため、徐々に高くなることが予想される。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F870CF5-1A7C-44FF-A3EB-9E835011ECCE}"/>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EB1E237-8E32-4A62-980D-DF5B97A37336}"/>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15F5326-120A-4BC1-B47E-9FFCC748EF54}"/>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0F0B559-1AFF-4060-99CF-9F8C7FFD20F0}"/>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A0F0818F-965D-4FB9-B166-51BBA17266DA}"/>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2753B3F-B154-49FF-AE23-61A2053512C3}"/>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75D9D23-FA28-4EA0-954A-7B576963983A}"/>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EEF1B3A-1737-444B-9F68-13308B451F9E}"/>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7DD6A19-8CD3-489D-BB75-84A290F336DF}"/>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58A6821-7531-4971-9CA7-6B767D3D934B}"/>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2B7A34E-59A5-4E86-A038-A4C43E2EB122}"/>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1AFAFC9A-7CFA-44FE-9166-51B48D7F82F3}"/>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EF53A1F-610C-47C4-8657-C8B262F06B8B}"/>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02B99AA-E11E-4D26-8964-906351E3BA8A}"/>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C84E7BE-695E-4A83-BE53-DAFCFD5ECDBC}"/>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B429CB3-8FF3-4013-8CD8-607D286BA49E}"/>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760958D8-EC81-42DB-959D-B472C54DA8FB}"/>
            </a:ext>
          </a:extLst>
        </xdr:cNvPr>
        <xdr:cNvCxnSpPr/>
      </xdr:nvCxnSpPr>
      <xdr:spPr>
        <a:xfrm flipV="1">
          <a:off x="4306570" y="5239597"/>
          <a:ext cx="1270" cy="1239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33A042A1-CDA6-4AD1-A8AB-F753BD13ECEF}"/>
            </a:ext>
          </a:extLst>
        </xdr:cNvPr>
        <xdr:cNvSpPr txBox="1"/>
      </xdr:nvSpPr>
      <xdr:spPr>
        <a:xfrm>
          <a:off x="4359275"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E9B31B04-6708-4B02-8D31-8BB151EEF875}"/>
            </a:ext>
          </a:extLst>
        </xdr:cNvPr>
        <xdr:cNvCxnSpPr/>
      </xdr:nvCxnSpPr>
      <xdr:spPr>
        <a:xfrm>
          <a:off x="4216400" y="64795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120C8ED5-0D24-432D-AE8F-5564D2F6AC78}"/>
            </a:ext>
          </a:extLst>
        </xdr:cNvPr>
        <xdr:cNvSpPr txBox="1"/>
      </xdr:nvSpPr>
      <xdr:spPr>
        <a:xfrm>
          <a:off x="4359275" y="502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2BCE3E74-A68A-4824-90D2-D4B069409190}"/>
            </a:ext>
          </a:extLst>
        </xdr:cNvPr>
        <xdr:cNvCxnSpPr/>
      </xdr:nvCxnSpPr>
      <xdr:spPr>
        <a:xfrm>
          <a:off x="4216400" y="523959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80" name="有形固定資産減価償却率平均値テキスト">
          <a:extLst>
            <a:ext uri="{FF2B5EF4-FFF2-40B4-BE49-F238E27FC236}">
              <a16:creationId xmlns:a16="http://schemas.microsoft.com/office/drawing/2014/main" id="{28C734C8-29BD-4DDA-94F5-17EAED87E3CD}"/>
            </a:ext>
          </a:extLst>
        </xdr:cNvPr>
        <xdr:cNvSpPr txBox="1"/>
      </xdr:nvSpPr>
      <xdr:spPr>
        <a:xfrm>
          <a:off x="4359275" y="5753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A889E6DF-1F92-48B8-80DB-CA2D79C24605}"/>
            </a:ext>
          </a:extLst>
        </xdr:cNvPr>
        <xdr:cNvSpPr/>
      </xdr:nvSpPr>
      <xdr:spPr>
        <a:xfrm>
          <a:off x="4254500" y="5889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DDA4CEA8-DD13-4236-B2C1-E65A6AE09B0C}"/>
            </a:ext>
          </a:extLst>
        </xdr:cNvPr>
        <xdr:cNvSpPr/>
      </xdr:nvSpPr>
      <xdr:spPr>
        <a:xfrm>
          <a:off x="3616325" y="5888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80DAA523-7646-4940-8343-B43A1726EDC1}"/>
            </a:ext>
          </a:extLst>
        </xdr:cNvPr>
        <xdr:cNvSpPr/>
      </xdr:nvSpPr>
      <xdr:spPr>
        <a:xfrm>
          <a:off x="2930525" y="58487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C1482D3F-751D-4AD7-866A-AC8FE1144FA6}"/>
            </a:ext>
          </a:extLst>
        </xdr:cNvPr>
        <xdr:cNvSpPr/>
      </xdr:nvSpPr>
      <xdr:spPr>
        <a:xfrm>
          <a:off x="2244725" y="57835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9E2538A4-58BA-46AA-94E4-ECCFAF8543D6}"/>
            </a:ext>
          </a:extLst>
        </xdr:cNvPr>
        <xdr:cNvSpPr/>
      </xdr:nvSpPr>
      <xdr:spPr>
        <a:xfrm>
          <a:off x="1558925" y="57723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3972D31-41DB-44A9-85A8-DFFA7B4C288D}"/>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EF9750E-0A67-4683-8ED9-BB3210CD6C98}"/>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DCBE434-FAA3-40EE-9D71-640E547507A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B4BDA9E-081E-4EBB-AF2F-32089086765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0A77CC6-B580-4C48-B0E0-14230075A20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91" name="楕円 90">
          <a:extLst>
            <a:ext uri="{FF2B5EF4-FFF2-40B4-BE49-F238E27FC236}">
              <a16:creationId xmlns:a16="http://schemas.microsoft.com/office/drawing/2014/main" id="{3CE873BA-1A91-4F21-BA03-42CECA498352}"/>
            </a:ext>
          </a:extLst>
        </xdr:cNvPr>
        <xdr:cNvSpPr/>
      </xdr:nvSpPr>
      <xdr:spPr>
        <a:xfrm>
          <a:off x="4254500" y="594592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92" name="有形固定資産減価償却率該当値テキスト">
          <a:extLst>
            <a:ext uri="{FF2B5EF4-FFF2-40B4-BE49-F238E27FC236}">
              <a16:creationId xmlns:a16="http://schemas.microsoft.com/office/drawing/2014/main" id="{24A02CE8-1195-4A38-AAEF-15403C5965CD}"/>
            </a:ext>
          </a:extLst>
        </xdr:cNvPr>
        <xdr:cNvSpPr txBox="1"/>
      </xdr:nvSpPr>
      <xdr:spPr>
        <a:xfrm>
          <a:off x="4359275" y="59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49953</xdr:rowOff>
    </xdr:from>
    <xdr:to>
      <xdr:col>19</xdr:col>
      <xdr:colOff>187325</xdr:colOff>
      <xdr:row>31</xdr:row>
      <xdr:rowOff>151553</xdr:rowOff>
    </xdr:to>
    <xdr:sp macro="" textlink="">
      <xdr:nvSpPr>
        <xdr:cNvPr id="93" name="楕円 92">
          <a:extLst>
            <a:ext uri="{FF2B5EF4-FFF2-40B4-BE49-F238E27FC236}">
              <a16:creationId xmlns:a16="http://schemas.microsoft.com/office/drawing/2014/main" id="{CEFDCB1A-8A45-4BBD-BC8D-5D2900B1E0B0}"/>
            </a:ext>
          </a:extLst>
        </xdr:cNvPr>
        <xdr:cNvSpPr/>
      </xdr:nvSpPr>
      <xdr:spPr>
        <a:xfrm>
          <a:off x="3616325" y="58856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100753</xdr:rowOff>
    </xdr:from>
    <xdr:to>
      <xdr:col>23</xdr:col>
      <xdr:colOff>85725</xdr:colOff>
      <xdr:row>31</xdr:row>
      <xdr:rowOff>154728</xdr:rowOff>
    </xdr:to>
    <xdr:cxnSp macro="">
      <xdr:nvCxnSpPr>
        <xdr:cNvPr id="94" name="直線コネクタ 93">
          <a:extLst>
            <a:ext uri="{FF2B5EF4-FFF2-40B4-BE49-F238E27FC236}">
              <a16:creationId xmlns:a16="http://schemas.microsoft.com/office/drawing/2014/main" id="{0D76547E-894E-41FD-974C-906373B64128}"/>
            </a:ext>
          </a:extLst>
        </xdr:cNvPr>
        <xdr:cNvCxnSpPr/>
      </xdr:nvCxnSpPr>
      <xdr:spPr>
        <a:xfrm>
          <a:off x="3673475" y="5942753"/>
          <a:ext cx="6286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95" name="楕円 94">
          <a:extLst>
            <a:ext uri="{FF2B5EF4-FFF2-40B4-BE49-F238E27FC236}">
              <a16:creationId xmlns:a16="http://schemas.microsoft.com/office/drawing/2014/main" id="{D38332AB-612D-4DCC-9A8E-D76C95A5ABAC}"/>
            </a:ext>
          </a:extLst>
        </xdr:cNvPr>
        <xdr:cNvSpPr/>
      </xdr:nvSpPr>
      <xdr:spPr>
        <a:xfrm>
          <a:off x="2930525" y="584030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100753</xdr:rowOff>
    </xdr:to>
    <xdr:cxnSp macro="">
      <xdr:nvCxnSpPr>
        <xdr:cNvPr id="96" name="直線コネクタ 95">
          <a:extLst>
            <a:ext uri="{FF2B5EF4-FFF2-40B4-BE49-F238E27FC236}">
              <a16:creationId xmlns:a16="http://schemas.microsoft.com/office/drawing/2014/main" id="{A01243C6-BFE9-4950-8168-1D622D701E87}"/>
            </a:ext>
          </a:extLst>
        </xdr:cNvPr>
        <xdr:cNvCxnSpPr/>
      </xdr:nvCxnSpPr>
      <xdr:spPr>
        <a:xfrm>
          <a:off x="2987675" y="5878407"/>
          <a:ext cx="6858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97" name="楕円 96">
          <a:extLst>
            <a:ext uri="{FF2B5EF4-FFF2-40B4-BE49-F238E27FC236}">
              <a16:creationId xmlns:a16="http://schemas.microsoft.com/office/drawing/2014/main" id="{DA6634B3-C359-4967-A6F7-A583A0E3F154}"/>
            </a:ext>
          </a:extLst>
        </xdr:cNvPr>
        <xdr:cNvSpPr/>
      </xdr:nvSpPr>
      <xdr:spPr>
        <a:xfrm>
          <a:off x="2244725" y="57655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142663</xdr:rowOff>
    </xdr:from>
    <xdr:to>
      <xdr:col>15</xdr:col>
      <xdr:colOff>136525</xdr:colOff>
      <xdr:row>31</xdr:row>
      <xdr:rowOff>39582</xdr:rowOff>
    </xdr:to>
    <xdr:cxnSp macro="">
      <xdr:nvCxnSpPr>
        <xdr:cNvPr id="98" name="直線コネクタ 97">
          <a:extLst>
            <a:ext uri="{FF2B5EF4-FFF2-40B4-BE49-F238E27FC236}">
              <a16:creationId xmlns:a16="http://schemas.microsoft.com/office/drawing/2014/main" id="{5429DB11-6EC7-4681-AAC6-0884AB256505}"/>
            </a:ext>
          </a:extLst>
        </xdr:cNvPr>
        <xdr:cNvCxnSpPr/>
      </xdr:nvCxnSpPr>
      <xdr:spPr>
        <a:xfrm>
          <a:off x="2301875" y="5822738"/>
          <a:ext cx="685800" cy="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99" name="楕円 98">
          <a:extLst>
            <a:ext uri="{FF2B5EF4-FFF2-40B4-BE49-F238E27FC236}">
              <a16:creationId xmlns:a16="http://schemas.microsoft.com/office/drawing/2014/main" id="{2DF8F914-7B13-4087-9D9C-45B2D989C45B}"/>
            </a:ext>
          </a:extLst>
        </xdr:cNvPr>
        <xdr:cNvSpPr/>
      </xdr:nvSpPr>
      <xdr:spPr>
        <a:xfrm>
          <a:off x="1558925" y="57251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142663</xdr:rowOff>
    </xdr:to>
    <xdr:cxnSp macro="">
      <xdr:nvCxnSpPr>
        <xdr:cNvPr id="100" name="直線コネクタ 99">
          <a:extLst>
            <a:ext uri="{FF2B5EF4-FFF2-40B4-BE49-F238E27FC236}">
              <a16:creationId xmlns:a16="http://schemas.microsoft.com/office/drawing/2014/main" id="{5546D16C-F4AA-4A65-9975-F21FE577BA28}"/>
            </a:ext>
          </a:extLst>
        </xdr:cNvPr>
        <xdr:cNvCxnSpPr/>
      </xdr:nvCxnSpPr>
      <xdr:spPr>
        <a:xfrm>
          <a:off x="1616075" y="5772785"/>
          <a:ext cx="685800" cy="4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1" name="n_1aveValue有形固定資産減価償却率">
          <a:extLst>
            <a:ext uri="{FF2B5EF4-FFF2-40B4-BE49-F238E27FC236}">
              <a16:creationId xmlns:a16="http://schemas.microsoft.com/office/drawing/2014/main" id="{E57C8AE9-59D7-4972-943E-E7006A73BB0F}"/>
            </a:ext>
          </a:extLst>
        </xdr:cNvPr>
        <xdr:cNvSpPr txBox="1"/>
      </xdr:nvSpPr>
      <xdr:spPr>
        <a:xfrm>
          <a:off x="3474094" y="567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B1F81F9C-15AE-4D0C-8CEF-7158ECED51F4}"/>
            </a:ext>
          </a:extLst>
        </xdr:cNvPr>
        <xdr:cNvSpPr txBox="1"/>
      </xdr:nvSpPr>
      <xdr:spPr>
        <a:xfrm>
          <a:off x="2797819" y="594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A658A8A8-7A0A-451E-B388-44E519F58D9A}"/>
            </a:ext>
          </a:extLst>
        </xdr:cNvPr>
        <xdr:cNvSpPr txBox="1"/>
      </xdr:nvSpPr>
      <xdr:spPr>
        <a:xfrm>
          <a:off x="2112019"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AB06E5AF-71EA-4028-B39E-81BD4F19B1B4}"/>
            </a:ext>
          </a:extLst>
        </xdr:cNvPr>
        <xdr:cNvSpPr txBox="1"/>
      </xdr:nvSpPr>
      <xdr:spPr>
        <a:xfrm>
          <a:off x="1426219" y="5855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142680</xdr:rowOff>
    </xdr:from>
    <xdr:ext cx="405111" cy="259045"/>
    <xdr:sp macro="" textlink="">
      <xdr:nvSpPr>
        <xdr:cNvPr id="105" name="n_1mainValue有形固定資産減価償却率">
          <a:extLst>
            <a:ext uri="{FF2B5EF4-FFF2-40B4-BE49-F238E27FC236}">
              <a16:creationId xmlns:a16="http://schemas.microsoft.com/office/drawing/2014/main" id="{2718374E-1098-4840-A629-C1C57BBA428D}"/>
            </a:ext>
          </a:extLst>
        </xdr:cNvPr>
        <xdr:cNvSpPr txBox="1"/>
      </xdr:nvSpPr>
      <xdr:spPr>
        <a:xfrm>
          <a:off x="3474094" y="598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106" name="n_2mainValue有形固定資産減価償却率">
          <a:extLst>
            <a:ext uri="{FF2B5EF4-FFF2-40B4-BE49-F238E27FC236}">
              <a16:creationId xmlns:a16="http://schemas.microsoft.com/office/drawing/2014/main" id="{E7BA4C8D-4CF5-4167-B2BB-1E9D2CF93494}"/>
            </a:ext>
          </a:extLst>
        </xdr:cNvPr>
        <xdr:cNvSpPr txBox="1"/>
      </xdr:nvSpPr>
      <xdr:spPr>
        <a:xfrm>
          <a:off x="2797819" y="56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7" name="n_3mainValue有形固定資産減価償却率">
          <a:extLst>
            <a:ext uri="{FF2B5EF4-FFF2-40B4-BE49-F238E27FC236}">
              <a16:creationId xmlns:a16="http://schemas.microsoft.com/office/drawing/2014/main" id="{C480E938-6A0B-4684-A099-ED5AE733126B}"/>
            </a:ext>
          </a:extLst>
        </xdr:cNvPr>
        <xdr:cNvSpPr txBox="1"/>
      </xdr:nvSpPr>
      <xdr:spPr>
        <a:xfrm>
          <a:off x="2112019" y="555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108" name="n_4mainValue有形固定資産減価償却率">
          <a:extLst>
            <a:ext uri="{FF2B5EF4-FFF2-40B4-BE49-F238E27FC236}">
              <a16:creationId xmlns:a16="http://schemas.microsoft.com/office/drawing/2014/main" id="{149D1139-92F1-42D2-9EF1-B00AF938551D}"/>
            </a:ext>
          </a:extLst>
        </xdr:cNvPr>
        <xdr:cNvSpPr txBox="1"/>
      </xdr:nvSpPr>
      <xdr:spPr>
        <a:xfrm>
          <a:off x="1426219"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C69B42F-47E8-4591-A417-A5FF27C1B433}"/>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F4E5F06-72FB-4FCB-A80F-0773CF484595}"/>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D9CE1093-080B-43ED-B2DD-C46C7213FFA3}"/>
            </a:ext>
          </a:extLst>
        </xdr:cNvPr>
        <xdr:cNvSpPr/>
      </xdr:nvSpPr>
      <xdr:spPr>
        <a:xfrm>
          <a:off x="12488539" y="4449221"/>
          <a:ext cx="77852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F17DC82-9B77-427C-BDEC-DF1607911C4D}"/>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CF11E794-2F05-47A9-8B78-5F43B95EA1AB}"/>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61ADDF1-0081-4F0D-BDC4-D4B92926100B}"/>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C069293-2543-43D3-9FBD-F117762E6AFC}"/>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79181A9-434A-4CFD-90EF-CAF0ABC63A14}"/>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7B3D41D-DAF0-4988-B57A-2627E74D288B}"/>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25054F4-DBEB-489F-8670-A2D3152EA9CB}"/>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FF409BA-09D5-4EF0-A3B0-61674F92AB1B}"/>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1BB0D0C-3216-4C90-A5F2-88312985C60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1EE3F5-6074-4E65-B932-E8AD14CF7BB9}"/>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費削減により基金への積立てができているため、地方債残高から積立金を差し引くと、債務償還可能年数が類似団体平均に比べ短くなっていると考えられる。近年は過疎対策事業債や緊急防災・減災事業債といった、有利な起債を積極的に活用しているため地方債の残高は増加傾向にあるが、類似団体の平均値を超えないよう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BD2ECD0-7372-466D-9BC2-FE78F06BF7C8}"/>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E832593-7FAE-4EA1-AE2E-8363DEB8E79B}"/>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A065DA3-91AF-450F-A12C-1A88FBE57757}"/>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6D007E0F-5CB0-4B10-A8A7-2F0D4F054BCD}"/>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B0EB033C-0AA5-45F1-B7CE-35D805E63077}"/>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7FF7AB91-75A6-4484-A4CD-19D1392EC1DF}"/>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F0E8157C-FDD8-459A-8C77-B64864FDDB4F}"/>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45ADA090-F559-4E69-BF76-E098B96C6385}"/>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EDED55C6-A90F-41CD-A06D-D9C5FA9DD12B}"/>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BECE957E-C96B-401C-AB35-9392E1146FAF}"/>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3C9F1D8B-F1BC-434A-A805-BADFA5086263}"/>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B5D7255-8B58-4A1F-B188-34D3A1190ECA}"/>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7AA8E9C9-8166-4E6C-AC16-8A46953B09BF}"/>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A662A60-D266-4ED6-A8B4-991F460029E3}"/>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472D2163-EC3C-4142-BB11-BCBA9378D8C7}"/>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A328584-39AB-408E-8AE3-B89F0F2399EA}"/>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6AF23B48-3D65-473D-BB19-0806002D3C00}"/>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AC6A014B-428B-4C78-B911-5FC677A6C453}"/>
            </a:ext>
          </a:extLst>
        </xdr:cNvPr>
        <xdr:cNvCxnSpPr/>
      </xdr:nvCxnSpPr>
      <xdr:spPr>
        <a:xfrm flipV="1">
          <a:off x="13326745" y="5058228"/>
          <a:ext cx="1269" cy="1332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BF25454A-3C4A-4697-85AC-D1EE49857A79}"/>
            </a:ext>
          </a:extLst>
        </xdr:cNvPr>
        <xdr:cNvSpPr txBox="1"/>
      </xdr:nvSpPr>
      <xdr:spPr>
        <a:xfrm>
          <a:off x="13379450" y="639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8CFE7BEA-05E8-49A8-99AA-7AB154E67105}"/>
            </a:ext>
          </a:extLst>
        </xdr:cNvPr>
        <xdr:cNvCxnSpPr/>
      </xdr:nvCxnSpPr>
      <xdr:spPr>
        <a:xfrm>
          <a:off x="13255625" y="63906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BD8FAF8-6E46-4E99-A2C2-0BDE6C437CAE}"/>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5B7CFA3B-702B-4450-9B79-F884BD8A9D49}"/>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7EDDB588-1A8A-49D0-913B-A759C104D2EC}"/>
            </a:ext>
          </a:extLst>
        </xdr:cNvPr>
        <xdr:cNvSpPr txBox="1"/>
      </xdr:nvSpPr>
      <xdr:spPr>
        <a:xfrm>
          <a:off x="13379450" y="557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FF8E4558-E0F4-4A4F-B35D-89C8E3490B0F}"/>
            </a:ext>
          </a:extLst>
        </xdr:cNvPr>
        <xdr:cNvSpPr/>
      </xdr:nvSpPr>
      <xdr:spPr>
        <a:xfrm>
          <a:off x="13293725" y="55985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E4DB3EED-C069-459C-ABBF-2284983FE393}"/>
            </a:ext>
          </a:extLst>
        </xdr:cNvPr>
        <xdr:cNvSpPr/>
      </xdr:nvSpPr>
      <xdr:spPr>
        <a:xfrm>
          <a:off x="12646025" y="56465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C3F2BB47-BC32-4470-A6B0-CAE8B91D692E}"/>
            </a:ext>
          </a:extLst>
        </xdr:cNvPr>
        <xdr:cNvSpPr/>
      </xdr:nvSpPr>
      <xdr:spPr>
        <a:xfrm>
          <a:off x="11960225" y="56182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6942422B-BC27-4AF8-B009-7DB4A0DA5FF9}"/>
            </a:ext>
          </a:extLst>
        </xdr:cNvPr>
        <xdr:cNvSpPr/>
      </xdr:nvSpPr>
      <xdr:spPr>
        <a:xfrm>
          <a:off x="11274425" y="583573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5C08A2AD-8B56-411B-B969-5764F7A4713A}"/>
            </a:ext>
          </a:extLst>
        </xdr:cNvPr>
        <xdr:cNvSpPr/>
      </xdr:nvSpPr>
      <xdr:spPr>
        <a:xfrm>
          <a:off x="10588625" y="58685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E208420-30EE-468E-86D8-F99F3170377B}"/>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417D89D-8469-42D3-BF9F-E948A68B0054}"/>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82CAC8D-B9B4-445D-8088-AFEC1CA9ED8D}"/>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95A03D2-84C6-4DA3-82AE-C21E9D907F25}"/>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DC428DC-9051-4DEF-A597-B457EBA0ABFC}"/>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131145</xdr:rowOff>
    </xdr:from>
    <xdr:to>
      <xdr:col>76</xdr:col>
      <xdr:colOff>73025</xdr:colOff>
      <xdr:row>27</xdr:row>
      <xdr:rowOff>61295</xdr:rowOff>
    </xdr:to>
    <xdr:sp macro="" textlink="">
      <xdr:nvSpPr>
        <xdr:cNvPr id="155" name="楕円 154">
          <a:extLst>
            <a:ext uri="{FF2B5EF4-FFF2-40B4-BE49-F238E27FC236}">
              <a16:creationId xmlns:a16="http://schemas.microsoft.com/office/drawing/2014/main" id="{350F8DF4-6C6F-4D0B-8D1D-2F90AD91A959}"/>
            </a:ext>
          </a:extLst>
        </xdr:cNvPr>
        <xdr:cNvSpPr/>
      </xdr:nvSpPr>
      <xdr:spPr>
        <a:xfrm>
          <a:off x="13293725" y="5160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154022</xdr:rowOff>
    </xdr:from>
    <xdr:ext cx="405111" cy="259045"/>
    <xdr:sp macro="" textlink="">
      <xdr:nvSpPr>
        <xdr:cNvPr id="156" name="債務償還比率該当値テキスト">
          <a:extLst>
            <a:ext uri="{FF2B5EF4-FFF2-40B4-BE49-F238E27FC236}">
              <a16:creationId xmlns:a16="http://schemas.microsoft.com/office/drawing/2014/main" id="{731A17DD-C483-4C73-BDBD-AFEF20413B8E}"/>
            </a:ext>
          </a:extLst>
        </xdr:cNvPr>
        <xdr:cNvSpPr txBox="1"/>
      </xdr:nvSpPr>
      <xdr:spPr>
        <a:xfrm>
          <a:off x="13379450" y="502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158441</xdr:rowOff>
    </xdr:from>
    <xdr:to>
      <xdr:col>72</xdr:col>
      <xdr:colOff>123825</xdr:colOff>
      <xdr:row>27</xdr:row>
      <xdr:rowOff>88591</xdr:rowOff>
    </xdr:to>
    <xdr:sp macro="" textlink="">
      <xdr:nvSpPr>
        <xdr:cNvPr id="157" name="楕円 156">
          <a:extLst>
            <a:ext uri="{FF2B5EF4-FFF2-40B4-BE49-F238E27FC236}">
              <a16:creationId xmlns:a16="http://schemas.microsoft.com/office/drawing/2014/main" id="{0B000789-6259-4371-B8A4-32FEC9876CC9}"/>
            </a:ext>
          </a:extLst>
        </xdr:cNvPr>
        <xdr:cNvSpPr/>
      </xdr:nvSpPr>
      <xdr:spPr>
        <a:xfrm>
          <a:off x="12646025" y="519081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10495</xdr:rowOff>
    </xdr:from>
    <xdr:to>
      <xdr:col>76</xdr:col>
      <xdr:colOff>22225</xdr:colOff>
      <xdr:row>27</xdr:row>
      <xdr:rowOff>37791</xdr:rowOff>
    </xdr:to>
    <xdr:cxnSp macro="">
      <xdr:nvCxnSpPr>
        <xdr:cNvPr id="158" name="直線コネクタ 157">
          <a:extLst>
            <a:ext uri="{FF2B5EF4-FFF2-40B4-BE49-F238E27FC236}">
              <a16:creationId xmlns:a16="http://schemas.microsoft.com/office/drawing/2014/main" id="{55C8ED2D-EDBC-4B01-96BB-C05D18F08AEF}"/>
            </a:ext>
          </a:extLst>
        </xdr:cNvPr>
        <xdr:cNvCxnSpPr/>
      </xdr:nvCxnSpPr>
      <xdr:spPr>
        <a:xfrm flipV="1">
          <a:off x="12693650" y="5198445"/>
          <a:ext cx="638175" cy="3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40966</xdr:rowOff>
    </xdr:from>
    <xdr:to>
      <xdr:col>68</xdr:col>
      <xdr:colOff>123825</xdr:colOff>
      <xdr:row>27</xdr:row>
      <xdr:rowOff>142566</xdr:rowOff>
    </xdr:to>
    <xdr:sp macro="" textlink="">
      <xdr:nvSpPr>
        <xdr:cNvPr id="159" name="楕円 158">
          <a:extLst>
            <a:ext uri="{FF2B5EF4-FFF2-40B4-BE49-F238E27FC236}">
              <a16:creationId xmlns:a16="http://schemas.microsoft.com/office/drawing/2014/main" id="{9228E061-6314-4C4A-834F-539D6B5E9498}"/>
            </a:ext>
          </a:extLst>
        </xdr:cNvPr>
        <xdr:cNvSpPr/>
      </xdr:nvSpPr>
      <xdr:spPr>
        <a:xfrm>
          <a:off x="11960225" y="52320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37791</xdr:rowOff>
    </xdr:from>
    <xdr:to>
      <xdr:col>72</xdr:col>
      <xdr:colOff>73025</xdr:colOff>
      <xdr:row>27</xdr:row>
      <xdr:rowOff>91766</xdr:rowOff>
    </xdr:to>
    <xdr:cxnSp macro="">
      <xdr:nvCxnSpPr>
        <xdr:cNvPr id="160" name="直線コネクタ 159">
          <a:extLst>
            <a:ext uri="{FF2B5EF4-FFF2-40B4-BE49-F238E27FC236}">
              <a16:creationId xmlns:a16="http://schemas.microsoft.com/office/drawing/2014/main" id="{6C883E68-8B78-4A06-81C3-ADF213986E81}"/>
            </a:ext>
          </a:extLst>
        </xdr:cNvPr>
        <xdr:cNvCxnSpPr/>
      </xdr:nvCxnSpPr>
      <xdr:spPr>
        <a:xfrm flipV="1">
          <a:off x="12007850" y="5228916"/>
          <a:ext cx="6858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168193</xdr:rowOff>
    </xdr:from>
    <xdr:to>
      <xdr:col>64</xdr:col>
      <xdr:colOff>123825</xdr:colOff>
      <xdr:row>28</xdr:row>
      <xdr:rowOff>98343</xdr:rowOff>
    </xdr:to>
    <xdr:sp macro="" textlink="">
      <xdr:nvSpPr>
        <xdr:cNvPr id="161" name="楕円 160">
          <a:extLst>
            <a:ext uri="{FF2B5EF4-FFF2-40B4-BE49-F238E27FC236}">
              <a16:creationId xmlns:a16="http://schemas.microsoft.com/office/drawing/2014/main" id="{9559F57C-D3EE-4F65-8DCB-D8FDF31DE08A}"/>
            </a:ext>
          </a:extLst>
        </xdr:cNvPr>
        <xdr:cNvSpPr/>
      </xdr:nvSpPr>
      <xdr:spPr>
        <a:xfrm>
          <a:off x="11274425" y="53561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91766</xdr:rowOff>
    </xdr:from>
    <xdr:to>
      <xdr:col>68</xdr:col>
      <xdr:colOff>73025</xdr:colOff>
      <xdr:row>28</xdr:row>
      <xdr:rowOff>47543</xdr:rowOff>
    </xdr:to>
    <xdr:cxnSp macro="">
      <xdr:nvCxnSpPr>
        <xdr:cNvPr id="162" name="直線コネクタ 161">
          <a:extLst>
            <a:ext uri="{FF2B5EF4-FFF2-40B4-BE49-F238E27FC236}">
              <a16:creationId xmlns:a16="http://schemas.microsoft.com/office/drawing/2014/main" id="{7504BA3A-5F1D-4E4F-87FD-27914EED0328}"/>
            </a:ext>
          </a:extLst>
        </xdr:cNvPr>
        <xdr:cNvCxnSpPr/>
      </xdr:nvCxnSpPr>
      <xdr:spPr>
        <a:xfrm flipV="1">
          <a:off x="11322050" y="5279716"/>
          <a:ext cx="685800" cy="12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907</xdr:rowOff>
    </xdr:from>
    <xdr:to>
      <xdr:col>60</xdr:col>
      <xdr:colOff>123825</xdr:colOff>
      <xdr:row>28</xdr:row>
      <xdr:rowOff>102507</xdr:rowOff>
    </xdr:to>
    <xdr:sp macro="" textlink="">
      <xdr:nvSpPr>
        <xdr:cNvPr id="163" name="楕円 162">
          <a:extLst>
            <a:ext uri="{FF2B5EF4-FFF2-40B4-BE49-F238E27FC236}">
              <a16:creationId xmlns:a16="http://schemas.microsoft.com/office/drawing/2014/main" id="{86036E8A-AEAF-407F-8279-A7D8E09F8502}"/>
            </a:ext>
          </a:extLst>
        </xdr:cNvPr>
        <xdr:cNvSpPr/>
      </xdr:nvSpPr>
      <xdr:spPr>
        <a:xfrm>
          <a:off x="10588625" y="53539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47543</xdr:rowOff>
    </xdr:from>
    <xdr:to>
      <xdr:col>64</xdr:col>
      <xdr:colOff>73025</xdr:colOff>
      <xdr:row>28</xdr:row>
      <xdr:rowOff>51707</xdr:rowOff>
    </xdr:to>
    <xdr:cxnSp macro="">
      <xdr:nvCxnSpPr>
        <xdr:cNvPr id="164" name="直線コネクタ 163">
          <a:extLst>
            <a:ext uri="{FF2B5EF4-FFF2-40B4-BE49-F238E27FC236}">
              <a16:creationId xmlns:a16="http://schemas.microsoft.com/office/drawing/2014/main" id="{618B341B-EC18-4A1E-B1EE-9C9817F0A2B2}"/>
            </a:ext>
          </a:extLst>
        </xdr:cNvPr>
        <xdr:cNvCxnSpPr/>
      </xdr:nvCxnSpPr>
      <xdr:spPr>
        <a:xfrm flipV="1">
          <a:off x="10636250" y="5403768"/>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EF607BF2-EC05-43BE-99AF-F372814E8B6F}"/>
            </a:ext>
          </a:extLst>
        </xdr:cNvPr>
        <xdr:cNvSpPr txBox="1"/>
      </xdr:nvSpPr>
      <xdr:spPr>
        <a:xfrm>
          <a:off x="12465127" y="572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6" name="n_2aveValue債務償還比率">
          <a:extLst>
            <a:ext uri="{FF2B5EF4-FFF2-40B4-BE49-F238E27FC236}">
              <a16:creationId xmlns:a16="http://schemas.microsoft.com/office/drawing/2014/main" id="{76DBCF87-E13E-4FAF-AB45-1A63D83D1AF3}"/>
            </a:ext>
          </a:extLst>
        </xdr:cNvPr>
        <xdr:cNvSpPr txBox="1"/>
      </xdr:nvSpPr>
      <xdr:spPr>
        <a:xfrm>
          <a:off x="11788852" y="569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7" name="n_3aveValue債務償還比率">
          <a:extLst>
            <a:ext uri="{FF2B5EF4-FFF2-40B4-BE49-F238E27FC236}">
              <a16:creationId xmlns:a16="http://schemas.microsoft.com/office/drawing/2014/main" id="{ADC401DF-1B3D-403F-85E5-A1F8CA607B57}"/>
            </a:ext>
          </a:extLst>
        </xdr:cNvPr>
        <xdr:cNvSpPr txBox="1"/>
      </xdr:nvSpPr>
      <xdr:spPr>
        <a:xfrm>
          <a:off x="11103052" y="591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8" name="n_4aveValue債務償還比率">
          <a:extLst>
            <a:ext uri="{FF2B5EF4-FFF2-40B4-BE49-F238E27FC236}">
              <a16:creationId xmlns:a16="http://schemas.microsoft.com/office/drawing/2014/main" id="{3270499C-49CB-4469-BB00-AE37ADFA6245}"/>
            </a:ext>
          </a:extLst>
        </xdr:cNvPr>
        <xdr:cNvSpPr txBox="1"/>
      </xdr:nvSpPr>
      <xdr:spPr>
        <a:xfrm>
          <a:off x="10417252" y="59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105118</xdr:rowOff>
    </xdr:from>
    <xdr:ext cx="469744" cy="259045"/>
    <xdr:sp macro="" textlink="">
      <xdr:nvSpPr>
        <xdr:cNvPr id="169" name="n_1mainValue債務償還比率">
          <a:extLst>
            <a:ext uri="{FF2B5EF4-FFF2-40B4-BE49-F238E27FC236}">
              <a16:creationId xmlns:a16="http://schemas.microsoft.com/office/drawing/2014/main" id="{0F3DD97B-9E2B-4E40-BB38-B32A98A05847}"/>
            </a:ext>
          </a:extLst>
        </xdr:cNvPr>
        <xdr:cNvSpPr txBox="1"/>
      </xdr:nvSpPr>
      <xdr:spPr>
        <a:xfrm>
          <a:off x="12465127" y="496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159093</xdr:rowOff>
    </xdr:from>
    <xdr:ext cx="469744" cy="259045"/>
    <xdr:sp macro="" textlink="">
      <xdr:nvSpPr>
        <xdr:cNvPr id="170" name="n_2mainValue債務償還比率">
          <a:extLst>
            <a:ext uri="{FF2B5EF4-FFF2-40B4-BE49-F238E27FC236}">
              <a16:creationId xmlns:a16="http://schemas.microsoft.com/office/drawing/2014/main" id="{D466E6C8-B826-4943-BBC2-0BE1F9B7E6FD}"/>
            </a:ext>
          </a:extLst>
        </xdr:cNvPr>
        <xdr:cNvSpPr txBox="1"/>
      </xdr:nvSpPr>
      <xdr:spPr>
        <a:xfrm>
          <a:off x="11788852" y="502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114870</xdr:rowOff>
    </xdr:from>
    <xdr:ext cx="469744" cy="259045"/>
    <xdr:sp macro="" textlink="">
      <xdr:nvSpPr>
        <xdr:cNvPr id="171" name="n_3mainValue債務償還比率">
          <a:extLst>
            <a:ext uri="{FF2B5EF4-FFF2-40B4-BE49-F238E27FC236}">
              <a16:creationId xmlns:a16="http://schemas.microsoft.com/office/drawing/2014/main" id="{63178D9B-5ACB-4E19-A8C7-C306F6FC658D}"/>
            </a:ext>
          </a:extLst>
        </xdr:cNvPr>
        <xdr:cNvSpPr txBox="1"/>
      </xdr:nvSpPr>
      <xdr:spPr>
        <a:xfrm>
          <a:off x="11103052" y="514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119034</xdr:rowOff>
    </xdr:from>
    <xdr:ext cx="469744" cy="259045"/>
    <xdr:sp macro="" textlink="">
      <xdr:nvSpPr>
        <xdr:cNvPr id="172" name="n_4mainValue債務償還比率">
          <a:extLst>
            <a:ext uri="{FF2B5EF4-FFF2-40B4-BE49-F238E27FC236}">
              <a16:creationId xmlns:a16="http://schemas.microsoft.com/office/drawing/2014/main" id="{3DA68501-8BB9-4F7C-83A4-58F0DA258EA0}"/>
            </a:ext>
          </a:extLst>
        </xdr:cNvPr>
        <xdr:cNvSpPr txBox="1"/>
      </xdr:nvSpPr>
      <xdr:spPr>
        <a:xfrm>
          <a:off x="10417252" y="515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60A53337-CE67-4B4A-A963-A565761C1A91}"/>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3E5EE33B-81E9-4DA9-81FF-4A89334D6B4C}"/>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52437E7-EC50-4E1C-B0A6-90F2A46A85EB}"/>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A8B07403-08E5-4B5F-94DA-53CD19203B6D}"/>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57DCB604-9EC8-45CF-906E-6053A381F72E}"/>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3E7868F0-026A-4A89-816F-B847529FE70A}"/>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B9AC6E-878F-4C3C-802B-34754E403BAD}"/>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8A6F838-B7E7-4918-AC51-6B7C2AED699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02226C-F5AB-41B9-A164-73C0AF3C1C3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580DD0-052C-40E7-9EB6-ADDC0C3FAEE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F3F7CE-13A6-44FA-B5D3-759D11DEAAA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24AB10-357F-495B-BE35-E5232FF219F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6A0305-C5FF-40ED-A13A-14DF8B4C008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DD776A-42C6-450C-8CF8-ADFBAC4A26F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1492B2-1226-41E6-94B9-7929D4300F0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CCACAF-315A-4FA1-A0B3-88203C7F853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14,576
14,264
439.28
11,264,918
10,502,997
666,521
6,642,596
6,515,208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51EE5B-797E-42E2-BBD1-EBD0F2FA973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2989A0-BCA7-4A44-8219-8490E2C24BA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D5DA95-8DA8-4AED-B411-9796EF563B0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DF2C43-D543-4AB1-92F5-9F000A71C4C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B3D07F-CB85-4269-A578-21602A5086B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6FE1F61-EB95-45C8-AC1F-080DBFED925E}"/>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19B903-92B7-477F-8E5C-96660D0B7A7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9C362A-F747-455C-ABDB-8A3454B4CFD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407DAF-17DC-4FB5-8758-46E90BE86C0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43EB5B-1BA1-44E5-8BEC-80CCE3D692C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C30108-390E-4697-AB62-FFE4B1EC7D8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CFFFE0-CD11-4667-A9D5-6A835442BDF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916491-0372-462A-93D6-8B888B4601B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86050A-11CD-4E68-8174-7CA1F377960E}"/>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9DBD9C-3561-40AE-9D95-EB3C6CAC0CE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19034F-E47C-4FDA-87CE-AA3D28DC735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112C57-69F7-4A39-AC39-466A4597428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09AA91-D0B2-4E0F-B22E-052E49EBD8D9}"/>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19B430-74B8-400D-8824-9086A127E3FD}"/>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98854A6-BD7F-4F68-B9E2-4233AA1C8A4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67F0D1-ED6A-4059-B663-79436C58DD37}"/>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42FDF6-B7C3-436F-8AE1-B12F71A9214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FA41D1A-77D0-4375-AEB3-C3A4C611397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BFEA85-EE86-4B8D-AEC2-21D103C0BD7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CAECE0-F1B5-4E5B-AD21-3FC7D86512F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1D571E-F97A-4CBD-A4BB-3DBCC0062685}"/>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3C1A7A-05FB-4F71-B1C8-785590B203B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8A6A18-8C85-42A3-962D-14D814EEA3E8}"/>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01440E-7B6A-42C8-B705-180CB52C303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34B253-8D98-45A1-93D5-AAB637195BC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F7D904-7A34-4F6F-A0A7-AFB7A1D435F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BAE7A1-CB38-4273-8DE1-EE52A5881C1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4469596-C8C6-4C4A-B702-A65CC7B80030}"/>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B25E08A-2CCA-407F-BB71-A52C509E1442}"/>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6B2D543-CC43-4EBA-BBD9-A8DF7F728161}"/>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DA084D3-118E-4D3A-964D-EC262D6729D9}"/>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65D6345-416B-4A1F-A81B-19A9EEA743C1}"/>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D1612FB-56EF-44C2-93F2-E62F301FE135}"/>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3F6FC1C-7DB2-4F38-95BA-3669A8106A40}"/>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ADF0549-94E4-4AFE-889C-6BCB5C33350F}"/>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0D7ABF0-FB3C-4B7C-A1C0-8F858AA490F2}"/>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5406693-7261-4879-A2B6-2908950ED5D6}"/>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2781F53-6AF6-4875-9914-4B0F5BACEB6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7301071-9CEB-48B4-8889-B2EC7C607634}"/>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9D744A1-D5D9-4A0F-AFB4-5EE572D235C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5992B353-44A7-43EC-9D24-2CDB112E4D9D}"/>
            </a:ext>
          </a:extLst>
        </xdr:cNvPr>
        <xdr:cNvCxnSpPr/>
      </xdr:nvCxnSpPr>
      <xdr:spPr>
        <a:xfrm flipV="1">
          <a:off x="4180840" y="5465445"/>
          <a:ext cx="0" cy="128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7F4B5CDD-E3E2-46A1-9D9F-A0A659535183}"/>
            </a:ext>
          </a:extLst>
        </xdr:cNvPr>
        <xdr:cNvSpPr txBox="1"/>
      </xdr:nvSpPr>
      <xdr:spPr>
        <a:xfrm>
          <a:off x="4219575" y="675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FC028296-E440-4F36-B1DE-3ED502409DBB}"/>
            </a:ext>
          </a:extLst>
        </xdr:cNvPr>
        <xdr:cNvCxnSpPr/>
      </xdr:nvCxnSpPr>
      <xdr:spPr>
        <a:xfrm>
          <a:off x="4105275" y="67544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76009D-6C2F-42D7-88F4-CA7F18193D52}"/>
            </a:ext>
          </a:extLst>
        </xdr:cNvPr>
        <xdr:cNvSpPr txBox="1"/>
      </xdr:nvSpPr>
      <xdr:spPr>
        <a:xfrm>
          <a:off x="4219575" y="52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CF6D8350-C583-4E27-83C9-EDAC5FBDF9E5}"/>
            </a:ext>
          </a:extLst>
        </xdr:cNvPr>
        <xdr:cNvCxnSpPr/>
      </xdr:nvCxnSpPr>
      <xdr:spPr>
        <a:xfrm>
          <a:off x="4105275" y="5465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F6FE859E-CC9A-409D-8690-EEB2A2BFB158}"/>
            </a:ext>
          </a:extLst>
        </xdr:cNvPr>
        <xdr:cNvSpPr txBox="1"/>
      </xdr:nvSpPr>
      <xdr:spPr>
        <a:xfrm>
          <a:off x="4219575" y="619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5967A775-EE75-4515-BBC3-07F8239B97C4}"/>
            </a:ext>
          </a:extLst>
        </xdr:cNvPr>
        <xdr:cNvSpPr/>
      </xdr:nvSpPr>
      <xdr:spPr>
        <a:xfrm>
          <a:off x="4124325" y="6216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F9F466E9-BB4F-471E-986D-51D6053044C7}"/>
            </a:ext>
          </a:extLst>
        </xdr:cNvPr>
        <xdr:cNvSpPr/>
      </xdr:nvSpPr>
      <xdr:spPr>
        <a:xfrm>
          <a:off x="3381375" y="62204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DFB951C9-E9C5-47B6-AA65-7B99B3F40F6E}"/>
            </a:ext>
          </a:extLst>
        </xdr:cNvPr>
        <xdr:cNvSpPr/>
      </xdr:nvSpPr>
      <xdr:spPr>
        <a:xfrm>
          <a:off x="2571750" y="61906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296436A9-DEB7-4530-840C-6A8287E5461B}"/>
            </a:ext>
          </a:extLst>
        </xdr:cNvPr>
        <xdr:cNvSpPr/>
      </xdr:nvSpPr>
      <xdr:spPr>
        <a:xfrm>
          <a:off x="1781175" y="61410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EC1D13E2-687D-41F1-8735-6BE404CBC1F6}"/>
            </a:ext>
          </a:extLst>
        </xdr:cNvPr>
        <xdr:cNvSpPr/>
      </xdr:nvSpPr>
      <xdr:spPr>
        <a:xfrm>
          <a:off x="981075" y="61220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1162925-D5ED-40E9-85C0-B5F98589BE48}"/>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4971F2B-59D5-405E-82B1-C9589054CA4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AD3EBB-5D19-4CD6-A528-1970AF95EA4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D70D19-1403-44A7-A7EB-47071391AE4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BE9C16-C1E4-458B-A690-A90023DEC2D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73" name="楕円 72">
          <a:extLst>
            <a:ext uri="{FF2B5EF4-FFF2-40B4-BE49-F238E27FC236}">
              <a16:creationId xmlns:a16="http://schemas.microsoft.com/office/drawing/2014/main" id="{7411D52F-13D9-4670-A0A1-F862FEBD6481}"/>
            </a:ext>
          </a:extLst>
        </xdr:cNvPr>
        <xdr:cNvSpPr/>
      </xdr:nvSpPr>
      <xdr:spPr>
        <a:xfrm>
          <a:off x="4124325" y="6178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38752</xdr:rowOff>
    </xdr:from>
    <xdr:ext cx="405111" cy="259045"/>
    <xdr:sp macro="" textlink="">
      <xdr:nvSpPr>
        <xdr:cNvPr id="74" name="【道路】&#10;有形固定資産減価償却率該当値テキスト">
          <a:extLst>
            <a:ext uri="{FF2B5EF4-FFF2-40B4-BE49-F238E27FC236}">
              <a16:creationId xmlns:a16="http://schemas.microsoft.com/office/drawing/2014/main" id="{88CB7E59-27BA-47FD-996B-84DCE4065B3E}"/>
            </a:ext>
          </a:extLst>
        </xdr:cNvPr>
        <xdr:cNvSpPr txBox="1"/>
      </xdr:nvSpPr>
      <xdr:spPr>
        <a:xfrm>
          <a:off x="4219575"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a:extLst>
            <a:ext uri="{FF2B5EF4-FFF2-40B4-BE49-F238E27FC236}">
              <a16:creationId xmlns:a16="http://schemas.microsoft.com/office/drawing/2014/main" id="{642C9420-109B-438A-A6B7-D67563EEDB3A}"/>
            </a:ext>
          </a:extLst>
        </xdr:cNvPr>
        <xdr:cNvSpPr/>
      </xdr:nvSpPr>
      <xdr:spPr>
        <a:xfrm>
          <a:off x="3381375" y="61785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66675</xdr:rowOff>
    </xdr:to>
    <xdr:cxnSp macro="">
      <xdr:nvCxnSpPr>
        <xdr:cNvPr id="76" name="直線コネクタ 75">
          <a:extLst>
            <a:ext uri="{FF2B5EF4-FFF2-40B4-BE49-F238E27FC236}">
              <a16:creationId xmlns:a16="http://schemas.microsoft.com/office/drawing/2014/main" id="{94065B7E-624F-4C2D-A769-AD910B5B00DC}"/>
            </a:ext>
          </a:extLst>
        </xdr:cNvPr>
        <xdr:cNvCxnSpPr/>
      </xdr:nvCxnSpPr>
      <xdr:spPr>
        <a:xfrm>
          <a:off x="3429000" y="62261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a:extLst>
            <a:ext uri="{FF2B5EF4-FFF2-40B4-BE49-F238E27FC236}">
              <a16:creationId xmlns:a16="http://schemas.microsoft.com/office/drawing/2014/main" id="{A9F90930-7BDE-4087-8924-FB28EA21F838}"/>
            </a:ext>
          </a:extLst>
        </xdr:cNvPr>
        <xdr:cNvSpPr/>
      </xdr:nvSpPr>
      <xdr:spPr>
        <a:xfrm>
          <a:off x="2571750" y="6115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66675</xdr:rowOff>
    </xdr:to>
    <xdr:cxnSp macro="">
      <xdr:nvCxnSpPr>
        <xdr:cNvPr id="78" name="直線コネクタ 77">
          <a:extLst>
            <a:ext uri="{FF2B5EF4-FFF2-40B4-BE49-F238E27FC236}">
              <a16:creationId xmlns:a16="http://schemas.microsoft.com/office/drawing/2014/main" id="{2ECAD8E3-DC75-479B-AF40-A9E0D6A46A81}"/>
            </a:ext>
          </a:extLst>
        </xdr:cNvPr>
        <xdr:cNvCxnSpPr/>
      </xdr:nvCxnSpPr>
      <xdr:spPr>
        <a:xfrm>
          <a:off x="2619375" y="6163310"/>
          <a:ext cx="80962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a:extLst>
            <a:ext uri="{FF2B5EF4-FFF2-40B4-BE49-F238E27FC236}">
              <a16:creationId xmlns:a16="http://schemas.microsoft.com/office/drawing/2014/main" id="{2BA53314-47CB-4EBA-B28F-82526C64F354}"/>
            </a:ext>
          </a:extLst>
        </xdr:cNvPr>
        <xdr:cNvSpPr/>
      </xdr:nvSpPr>
      <xdr:spPr>
        <a:xfrm>
          <a:off x="1781175" y="60794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37</xdr:row>
      <xdr:rowOff>165735</xdr:rowOff>
    </xdr:to>
    <xdr:cxnSp macro="">
      <xdr:nvCxnSpPr>
        <xdr:cNvPr id="80" name="直線コネクタ 79">
          <a:extLst>
            <a:ext uri="{FF2B5EF4-FFF2-40B4-BE49-F238E27FC236}">
              <a16:creationId xmlns:a16="http://schemas.microsoft.com/office/drawing/2014/main" id="{A44D2E9F-9069-4F67-8B37-F836ECAD12B1}"/>
            </a:ext>
          </a:extLst>
        </xdr:cNvPr>
        <xdr:cNvCxnSpPr/>
      </xdr:nvCxnSpPr>
      <xdr:spPr>
        <a:xfrm>
          <a:off x="1828800" y="612711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44450</xdr:rowOff>
    </xdr:from>
    <xdr:to>
      <xdr:col>6</xdr:col>
      <xdr:colOff>38100</xdr:colOff>
      <xdr:row>37</xdr:row>
      <xdr:rowOff>146050</xdr:rowOff>
    </xdr:to>
    <xdr:sp macro="" textlink="">
      <xdr:nvSpPr>
        <xdr:cNvPr id="81" name="楕円 80">
          <a:extLst>
            <a:ext uri="{FF2B5EF4-FFF2-40B4-BE49-F238E27FC236}">
              <a16:creationId xmlns:a16="http://schemas.microsoft.com/office/drawing/2014/main" id="{88CCFE6A-9CD7-4FF6-AFF4-BFB66E95DD71}"/>
            </a:ext>
          </a:extLst>
        </xdr:cNvPr>
        <xdr:cNvSpPr/>
      </xdr:nvSpPr>
      <xdr:spPr>
        <a:xfrm>
          <a:off x="981075" y="6048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95250</xdr:rowOff>
    </xdr:from>
    <xdr:to>
      <xdr:col>10</xdr:col>
      <xdr:colOff>114300</xdr:colOff>
      <xdr:row>37</xdr:row>
      <xdr:rowOff>129540</xdr:rowOff>
    </xdr:to>
    <xdr:cxnSp macro="">
      <xdr:nvCxnSpPr>
        <xdr:cNvPr id="82" name="直線コネクタ 81">
          <a:extLst>
            <a:ext uri="{FF2B5EF4-FFF2-40B4-BE49-F238E27FC236}">
              <a16:creationId xmlns:a16="http://schemas.microsoft.com/office/drawing/2014/main" id="{B21D37A4-8CF9-41DB-AD56-2E349E533954}"/>
            </a:ext>
          </a:extLst>
        </xdr:cNvPr>
        <xdr:cNvCxnSpPr/>
      </xdr:nvCxnSpPr>
      <xdr:spPr>
        <a:xfrm>
          <a:off x="1028700" y="6096000"/>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9E641823-04FB-47D2-A2C2-536BC781DABC}"/>
            </a:ext>
          </a:extLst>
        </xdr:cNvPr>
        <xdr:cNvSpPr txBox="1"/>
      </xdr:nvSpPr>
      <xdr:spPr>
        <a:xfrm>
          <a:off x="32391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8366B918-C275-476D-9E66-CBF492EAA72A}"/>
            </a:ext>
          </a:extLst>
        </xdr:cNvPr>
        <xdr:cNvSpPr txBox="1"/>
      </xdr:nvSpPr>
      <xdr:spPr>
        <a:xfrm>
          <a:off x="2439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5ACADE74-B8FE-4150-824B-1786491833F3}"/>
            </a:ext>
          </a:extLst>
        </xdr:cNvPr>
        <xdr:cNvSpPr txBox="1"/>
      </xdr:nvSpPr>
      <xdr:spPr>
        <a:xfrm>
          <a:off x="1648469" y="623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F2297BBC-0E30-4DAD-BE96-B46C9D581298}"/>
            </a:ext>
          </a:extLst>
        </xdr:cNvPr>
        <xdr:cNvSpPr txBox="1"/>
      </xdr:nvSpPr>
      <xdr:spPr>
        <a:xfrm>
          <a:off x="848369" y="621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FAE52874-24D8-44FF-8A7B-FD772DE4D032}"/>
            </a:ext>
          </a:extLst>
        </xdr:cNvPr>
        <xdr:cNvSpPr txBox="1"/>
      </xdr:nvSpPr>
      <xdr:spPr>
        <a:xfrm>
          <a:off x="32391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8" name="n_2mainValue【道路】&#10;有形固定資産減価償却率">
          <a:extLst>
            <a:ext uri="{FF2B5EF4-FFF2-40B4-BE49-F238E27FC236}">
              <a16:creationId xmlns:a16="http://schemas.microsoft.com/office/drawing/2014/main" id="{1B1BAD01-418E-4A85-B4C6-2BB6AE923553}"/>
            </a:ext>
          </a:extLst>
        </xdr:cNvPr>
        <xdr:cNvSpPr txBox="1"/>
      </xdr:nvSpPr>
      <xdr:spPr>
        <a:xfrm>
          <a:off x="2439044" y="590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9" name="n_3mainValue【道路】&#10;有形固定資産減価償却率">
          <a:extLst>
            <a:ext uri="{FF2B5EF4-FFF2-40B4-BE49-F238E27FC236}">
              <a16:creationId xmlns:a16="http://schemas.microsoft.com/office/drawing/2014/main" id="{2EF56B85-892B-4B7B-BF8F-A348A5240AD5}"/>
            </a:ext>
          </a:extLst>
        </xdr:cNvPr>
        <xdr:cNvSpPr txBox="1"/>
      </xdr:nvSpPr>
      <xdr:spPr>
        <a:xfrm>
          <a:off x="1648469"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4999F61F-0285-4C07-B2BC-A0043FEB5D74}"/>
            </a:ext>
          </a:extLst>
        </xdr:cNvPr>
        <xdr:cNvSpPr txBox="1"/>
      </xdr:nvSpPr>
      <xdr:spPr>
        <a:xfrm>
          <a:off x="848369" y="583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8089199-B6D8-44A4-A338-0D16D2B3F18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32EACE5-6337-421E-9227-FCCB1C4FB88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86C3EE9-1EBB-4DCE-B6AF-6850C1B46FE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DFE6BBE-FE75-4149-B835-823217102DF0}"/>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DA9522D-BB27-4CEF-96FC-4DCC436B70B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9DAFA74-57B2-400B-A2A2-6E297635827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458CB3D-4835-4B25-878C-6866C65B85A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23DCC21-2192-4584-A3A0-6EC5BC8B15C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C2C4F8A-7057-425B-A76E-85E2414D2BC0}"/>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0603791-D116-48ED-B4E9-AF2B0B8F9D9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834C061-ADEB-448D-8916-1F4138B6E580}"/>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CF242AC8-C239-43FC-9A67-A93BB500212B}"/>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326F604-17D2-4984-ABFC-274F7C33C4D0}"/>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54B08D20-4793-484D-9239-0DE934B8396C}"/>
            </a:ext>
          </a:extLst>
        </xdr:cNvPr>
        <xdr:cNvSpPr txBox="1"/>
      </xdr:nvSpPr>
      <xdr:spPr>
        <a:xfrm>
          <a:off x="54212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9B7045A-E2FE-4745-876C-6C39E3AB8140}"/>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AA414CEE-6F86-4675-B74A-B83BBC1A74AA}"/>
            </a:ext>
          </a:extLst>
        </xdr:cNvPr>
        <xdr:cNvSpPr txBox="1"/>
      </xdr:nvSpPr>
      <xdr:spPr>
        <a:xfrm>
          <a:off x="54212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F342409-98C1-4F4E-A936-A12EF5358C1F}"/>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3C75D6B4-832D-405C-86B8-CC0F3D2F8008}"/>
            </a:ext>
          </a:extLst>
        </xdr:cNvPr>
        <xdr:cNvSpPr txBox="1"/>
      </xdr:nvSpPr>
      <xdr:spPr>
        <a:xfrm>
          <a:off x="54212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51C8E38-399D-4180-93E5-427E5573DE35}"/>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273404F9-F885-4DAC-A9F0-2F8FD8993252}"/>
            </a:ext>
          </a:extLst>
        </xdr:cNvPr>
        <xdr:cNvSpPr txBox="1"/>
      </xdr:nvSpPr>
      <xdr:spPr>
        <a:xfrm>
          <a:off x="54212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17E633-18DE-4E3D-BE5B-DCBCA00AC337}"/>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6FC7DD19-FE94-48E7-86CF-BD716F958CBD}"/>
            </a:ext>
          </a:extLst>
        </xdr:cNvPr>
        <xdr:cNvSpPr txBox="1"/>
      </xdr:nvSpPr>
      <xdr:spPr>
        <a:xfrm>
          <a:off x="5324703"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B7D4DBB-0191-4862-B0CA-62121D632CD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100CCEFC-00F6-4F32-968F-1C04F0FC914F}"/>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817931E-36FA-4AD3-9ACE-661C09F200E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DC526739-2327-40DC-AC4A-C135401D6E50}"/>
            </a:ext>
          </a:extLst>
        </xdr:cNvPr>
        <xdr:cNvCxnSpPr/>
      </xdr:nvCxnSpPr>
      <xdr:spPr>
        <a:xfrm flipV="1">
          <a:off x="9429115" y="5388721"/>
          <a:ext cx="0" cy="1506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516950F0-2C2A-4BD2-B4D0-BBD30ED8D1EC}"/>
            </a:ext>
          </a:extLst>
        </xdr:cNvPr>
        <xdr:cNvSpPr txBox="1"/>
      </xdr:nvSpPr>
      <xdr:spPr>
        <a:xfrm>
          <a:off x="9467850" y="68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6E3F6750-1E84-4DF4-99BE-1145CAE59A8F}"/>
            </a:ext>
          </a:extLst>
        </xdr:cNvPr>
        <xdr:cNvCxnSpPr/>
      </xdr:nvCxnSpPr>
      <xdr:spPr>
        <a:xfrm>
          <a:off x="9363075" y="68950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E828041D-11B4-42EF-8485-27B6EF8C881D}"/>
            </a:ext>
          </a:extLst>
        </xdr:cNvPr>
        <xdr:cNvSpPr txBox="1"/>
      </xdr:nvSpPr>
      <xdr:spPr>
        <a:xfrm>
          <a:off x="9467850" y="518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7C82D2F4-4FF9-4BFB-9579-30A056A4CBA5}"/>
            </a:ext>
          </a:extLst>
        </xdr:cNvPr>
        <xdr:cNvCxnSpPr/>
      </xdr:nvCxnSpPr>
      <xdr:spPr>
        <a:xfrm>
          <a:off x="9363075" y="53887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131681</xdr:rowOff>
    </xdr:from>
    <xdr:ext cx="534377" cy="259045"/>
    <xdr:sp macro="" textlink="">
      <xdr:nvSpPr>
        <xdr:cNvPr id="121" name="【道路】&#10;一人当たり延長平均値テキスト">
          <a:extLst>
            <a:ext uri="{FF2B5EF4-FFF2-40B4-BE49-F238E27FC236}">
              <a16:creationId xmlns:a16="http://schemas.microsoft.com/office/drawing/2014/main" id="{1E9E9C63-5099-4ECF-9322-243AA6DD0245}"/>
            </a:ext>
          </a:extLst>
        </xdr:cNvPr>
        <xdr:cNvSpPr txBox="1"/>
      </xdr:nvSpPr>
      <xdr:spPr>
        <a:xfrm>
          <a:off x="9467850" y="67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FDEEF3B7-3D02-48BB-AB41-E45D65AD8676}"/>
            </a:ext>
          </a:extLst>
        </xdr:cNvPr>
        <xdr:cNvSpPr/>
      </xdr:nvSpPr>
      <xdr:spPr>
        <a:xfrm>
          <a:off x="9401175" y="680170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9DEF14EA-B2CA-4881-897A-09A1E55EC2C2}"/>
            </a:ext>
          </a:extLst>
        </xdr:cNvPr>
        <xdr:cNvSpPr/>
      </xdr:nvSpPr>
      <xdr:spPr>
        <a:xfrm>
          <a:off x="8639175" y="67888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4ED74DCE-0982-4E6E-AA09-155C1598368D}"/>
            </a:ext>
          </a:extLst>
        </xdr:cNvPr>
        <xdr:cNvSpPr/>
      </xdr:nvSpPr>
      <xdr:spPr>
        <a:xfrm>
          <a:off x="7839075" y="678922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1454BBA7-9004-47F0-9B99-78D70C34A5FA}"/>
            </a:ext>
          </a:extLst>
        </xdr:cNvPr>
        <xdr:cNvSpPr/>
      </xdr:nvSpPr>
      <xdr:spPr>
        <a:xfrm>
          <a:off x="7029450" y="67809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64E10FF5-2FEE-4BE8-9656-2CDF15AF3FE1}"/>
            </a:ext>
          </a:extLst>
        </xdr:cNvPr>
        <xdr:cNvSpPr/>
      </xdr:nvSpPr>
      <xdr:spPr>
        <a:xfrm>
          <a:off x="6238875" y="67911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4D37CFF-5FF1-48DA-8838-FA4055CFE71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D016F1E-1CA6-4E3E-8547-13FBCBAEBAE5}"/>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BA29EF1-7A98-4543-ABCA-91B8B9A7529F}"/>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4B58D33-5791-4E6E-AAF2-AD151FC8395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6914566-A592-4158-941D-F314BC178709}"/>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97043</xdr:rowOff>
    </xdr:from>
    <xdr:to>
      <xdr:col>55</xdr:col>
      <xdr:colOff>50800</xdr:colOff>
      <xdr:row>42</xdr:row>
      <xdr:rowOff>27193</xdr:rowOff>
    </xdr:to>
    <xdr:sp macro="" textlink="">
      <xdr:nvSpPr>
        <xdr:cNvPr id="132" name="楕円 131">
          <a:extLst>
            <a:ext uri="{FF2B5EF4-FFF2-40B4-BE49-F238E27FC236}">
              <a16:creationId xmlns:a16="http://schemas.microsoft.com/office/drawing/2014/main" id="{80F0AC6B-31B1-462C-A2D7-31AA6FE8DF56}"/>
            </a:ext>
          </a:extLst>
        </xdr:cNvPr>
        <xdr:cNvSpPr/>
      </xdr:nvSpPr>
      <xdr:spPr>
        <a:xfrm>
          <a:off x="9401175" y="674549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56420</xdr:rowOff>
    </xdr:from>
    <xdr:ext cx="534377" cy="259045"/>
    <xdr:sp macro="" textlink="">
      <xdr:nvSpPr>
        <xdr:cNvPr id="133" name="【道路】&#10;一人当たり延長該当値テキスト">
          <a:extLst>
            <a:ext uri="{FF2B5EF4-FFF2-40B4-BE49-F238E27FC236}">
              <a16:creationId xmlns:a16="http://schemas.microsoft.com/office/drawing/2014/main" id="{670C8690-495E-42CA-A8FC-EDF60B107D0A}"/>
            </a:ext>
          </a:extLst>
        </xdr:cNvPr>
        <xdr:cNvSpPr txBox="1"/>
      </xdr:nvSpPr>
      <xdr:spPr>
        <a:xfrm>
          <a:off x="9467850" y="65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99858</xdr:rowOff>
    </xdr:from>
    <xdr:to>
      <xdr:col>50</xdr:col>
      <xdr:colOff>165100</xdr:colOff>
      <xdr:row>42</xdr:row>
      <xdr:rowOff>30008</xdr:rowOff>
    </xdr:to>
    <xdr:sp macro="" textlink="">
      <xdr:nvSpPr>
        <xdr:cNvPr id="134" name="楕円 133">
          <a:extLst>
            <a:ext uri="{FF2B5EF4-FFF2-40B4-BE49-F238E27FC236}">
              <a16:creationId xmlns:a16="http://schemas.microsoft.com/office/drawing/2014/main" id="{0E6D526E-6D6B-4990-BAB2-D57EC0A43C60}"/>
            </a:ext>
          </a:extLst>
        </xdr:cNvPr>
        <xdr:cNvSpPr/>
      </xdr:nvSpPr>
      <xdr:spPr>
        <a:xfrm>
          <a:off x="8639175" y="67514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147843</xdr:rowOff>
    </xdr:from>
    <xdr:to>
      <xdr:col>55</xdr:col>
      <xdr:colOff>0</xdr:colOff>
      <xdr:row>41</xdr:row>
      <xdr:rowOff>150658</xdr:rowOff>
    </xdr:to>
    <xdr:cxnSp macro="">
      <xdr:nvCxnSpPr>
        <xdr:cNvPr id="135" name="直線コネクタ 134">
          <a:extLst>
            <a:ext uri="{FF2B5EF4-FFF2-40B4-BE49-F238E27FC236}">
              <a16:creationId xmlns:a16="http://schemas.microsoft.com/office/drawing/2014/main" id="{A0917582-A37B-4DD1-A34A-F66AEBA1BA82}"/>
            </a:ext>
          </a:extLst>
        </xdr:cNvPr>
        <xdr:cNvCxnSpPr/>
      </xdr:nvCxnSpPr>
      <xdr:spPr>
        <a:xfrm flipV="1">
          <a:off x="8686800" y="6793118"/>
          <a:ext cx="74295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101943</xdr:rowOff>
    </xdr:from>
    <xdr:to>
      <xdr:col>46</xdr:col>
      <xdr:colOff>38100</xdr:colOff>
      <xdr:row>42</xdr:row>
      <xdr:rowOff>32093</xdr:rowOff>
    </xdr:to>
    <xdr:sp macro="" textlink="">
      <xdr:nvSpPr>
        <xdr:cNvPr id="136" name="楕円 135">
          <a:extLst>
            <a:ext uri="{FF2B5EF4-FFF2-40B4-BE49-F238E27FC236}">
              <a16:creationId xmlns:a16="http://schemas.microsoft.com/office/drawing/2014/main" id="{970FC410-6A7E-418D-ACDA-8DB5B1798B32}"/>
            </a:ext>
          </a:extLst>
        </xdr:cNvPr>
        <xdr:cNvSpPr/>
      </xdr:nvSpPr>
      <xdr:spPr>
        <a:xfrm>
          <a:off x="7839075" y="67535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150658</xdr:rowOff>
    </xdr:from>
    <xdr:to>
      <xdr:col>50</xdr:col>
      <xdr:colOff>114300</xdr:colOff>
      <xdr:row>41</xdr:row>
      <xdr:rowOff>152743</xdr:rowOff>
    </xdr:to>
    <xdr:cxnSp macro="">
      <xdr:nvCxnSpPr>
        <xdr:cNvPr id="137" name="直線コネクタ 136">
          <a:extLst>
            <a:ext uri="{FF2B5EF4-FFF2-40B4-BE49-F238E27FC236}">
              <a16:creationId xmlns:a16="http://schemas.microsoft.com/office/drawing/2014/main" id="{728654D9-DB87-44D8-BACF-0B8E4B1DA8F1}"/>
            </a:ext>
          </a:extLst>
        </xdr:cNvPr>
        <xdr:cNvCxnSpPr/>
      </xdr:nvCxnSpPr>
      <xdr:spPr>
        <a:xfrm flipV="1">
          <a:off x="7886700" y="6799108"/>
          <a:ext cx="8001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104432</xdr:rowOff>
    </xdr:from>
    <xdr:to>
      <xdr:col>41</xdr:col>
      <xdr:colOff>101600</xdr:colOff>
      <xdr:row>42</xdr:row>
      <xdr:rowOff>34582</xdr:rowOff>
    </xdr:to>
    <xdr:sp macro="" textlink="">
      <xdr:nvSpPr>
        <xdr:cNvPr id="138" name="楕円 137">
          <a:extLst>
            <a:ext uri="{FF2B5EF4-FFF2-40B4-BE49-F238E27FC236}">
              <a16:creationId xmlns:a16="http://schemas.microsoft.com/office/drawing/2014/main" id="{EEF58F85-94BC-423D-A997-30644C594969}"/>
            </a:ext>
          </a:extLst>
        </xdr:cNvPr>
        <xdr:cNvSpPr/>
      </xdr:nvSpPr>
      <xdr:spPr>
        <a:xfrm>
          <a:off x="7029450" y="675605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152743</xdr:rowOff>
    </xdr:from>
    <xdr:to>
      <xdr:col>45</xdr:col>
      <xdr:colOff>177800</xdr:colOff>
      <xdr:row>41</xdr:row>
      <xdr:rowOff>155232</xdr:rowOff>
    </xdr:to>
    <xdr:cxnSp macro="">
      <xdr:nvCxnSpPr>
        <xdr:cNvPr id="139" name="直線コネクタ 138">
          <a:extLst>
            <a:ext uri="{FF2B5EF4-FFF2-40B4-BE49-F238E27FC236}">
              <a16:creationId xmlns:a16="http://schemas.microsoft.com/office/drawing/2014/main" id="{FDA1EAED-BE62-4A35-8E9F-45844B345770}"/>
            </a:ext>
          </a:extLst>
        </xdr:cNvPr>
        <xdr:cNvCxnSpPr/>
      </xdr:nvCxnSpPr>
      <xdr:spPr>
        <a:xfrm flipV="1">
          <a:off x="7077075" y="6801193"/>
          <a:ext cx="809625"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106014</xdr:rowOff>
    </xdr:from>
    <xdr:to>
      <xdr:col>36</xdr:col>
      <xdr:colOff>165100</xdr:colOff>
      <xdr:row>42</xdr:row>
      <xdr:rowOff>36164</xdr:rowOff>
    </xdr:to>
    <xdr:sp macro="" textlink="">
      <xdr:nvSpPr>
        <xdr:cNvPr id="140" name="楕円 139">
          <a:extLst>
            <a:ext uri="{FF2B5EF4-FFF2-40B4-BE49-F238E27FC236}">
              <a16:creationId xmlns:a16="http://schemas.microsoft.com/office/drawing/2014/main" id="{027C0D0C-55E5-4EEA-AF0A-317B1C3EE64A}"/>
            </a:ext>
          </a:extLst>
        </xdr:cNvPr>
        <xdr:cNvSpPr/>
      </xdr:nvSpPr>
      <xdr:spPr>
        <a:xfrm>
          <a:off x="6238875" y="67512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155232</xdr:rowOff>
    </xdr:from>
    <xdr:to>
      <xdr:col>41</xdr:col>
      <xdr:colOff>50800</xdr:colOff>
      <xdr:row>41</xdr:row>
      <xdr:rowOff>156814</xdr:rowOff>
    </xdr:to>
    <xdr:cxnSp macro="">
      <xdr:nvCxnSpPr>
        <xdr:cNvPr id="141" name="直線コネクタ 140">
          <a:extLst>
            <a:ext uri="{FF2B5EF4-FFF2-40B4-BE49-F238E27FC236}">
              <a16:creationId xmlns:a16="http://schemas.microsoft.com/office/drawing/2014/main" id="{EDE7A642-1B43-4ECB-879E-F68D0E2634DE}"/>
            </a:ext>
          </a:extLst>
        </xdr:cNvPr>
        <xdr:cNvCxnSpPr/>
      </xdr:nvCxnSpPr>
      <xdr:spPr>
        <a:xfrm flipV="1">
          <a:off x="6286500" y="6803682"/>
          <a:ext cx="790575"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58464</xdr:rowOff>
    </xdr:from>
    <xdr:ext cx="534377" cy="259045"/>
    <xdr:sp macro="" textlink="">
      <xdr:nvSpPr>
        <xdr:cNvPr id="142" name="n_1aveValue【道路】&#10;一人当たり延長">
          <a:extLst>
            <a:ext uri="{FF2B5EF4-FFF2-40B4-BE49-F238E27FC236}">
              <a16:creationId xmlns:a16="http://schemas.microsoft.com/office/drawing/2014/main" id="{F5A5FD57-821C-49F7-9D37-4085ABB79CEC}"/>
            </a:ext>
          </a:extLst>
        </xdr:cNvPr>
        <xdr:cNvSpPr txBox="1"/>
      </xdr:nvSpPr>
      <xdr:spPr>
        <a:xfrm>
          <a:off x="8429136" y="68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58880</xdr:rowOff>
    </xdr:from>
    <xdr:ext cx="534377" cy="259045"/>
    <xdr:sp macro="" textlink="">
      <xdr:nvSpPr>
        <xdr:cNvPr id="143" name="n_2aveValue【道路】&#10;一人当たり延長">
          <a:extLst>
            <a:ext uri="{FF2B5EF4-FFF2-40B4-BE49-F238E27FC236}">
              <a16:creationId xmlns:a16="http://schemas.microsoft.com/office/drawing/2014/main" id="{37A742C3-4346-45A8-AEEE-0086F5867644}"/>
            </a:ext>
          </a:extLst>
        </xdr:cNvPr>
        <xdr:cNvSpPr txBox="1"/>
      </xdr:nvSpPr>
      <xdr:spPr>
        <a:xfrm>
          <a:off x="7648086" y="686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53753</xdr:rowOff>
    </xdr:from>
    <xdr:ext cx="534377" cy="259045"/>
    <xdr:sp macro="" textlink="">
      <xdr:nvSpPr>
        <xdr:cNvPr id="144" name="n_3aveValue【道路】&#10;一人当たり延長">
          <a:extLst>
            <a:ext uri="{FF2B5EF4-FFF2-40B4-BE49-F238E27FC236}">
              <a16:creationId xmlns:a16="http://schemas.microsoft.com/office/drawing/2014/main" id="{0CFBF6BE-4D0E-46A9-9817-23A0C97EA268}"/>
            </a:ext>
          </a:extLst>
        </xdr:cNvPr>
        <xdr:cNvSpPr txBox="1"/>
      </xdr:nvSpPr>
      <xdr:spPr>
        <a:xfrm>
          <a:off x="6847986" y="6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60804</xdr:rowOff>
    </xdr:from>
    <xdr:ext cx="534377" cy="259045"/>
    <xdr:sp macro="" textlink="">
      <xdr:nvSpPr>
        <xdr:cNvPr id="145" name="n_4aveValue【道路】&#10;一人当たり延長">
          <a:extLst>
            <a:ext uri="{FF2B5EF4-FFF2-40B4-BE49-F238E27FC236}">
              <a16:creationId xmlns:a16="http://schemas.microsoft.com/office/drawing/2014/main" id="{9DC0D5B0-6AB6-42ED-B8E8-7E6C54DE2793}"/>
            </a:ext>
          </a:extLst>
        </xdr:cNvPr>
        <xdr:cNvSpPr txBox="1"/>
      </xdr:nvSpPr>
      <xdr:spPr>
        <a:xfrm>
          <a:off x="6038361" y="68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46535</xdr:rowOff>
    </xdr:from>
    <xdr:ext cx="534377" cy="259045"/>
    <xdr:sp macro="" textlink="">
      <xdr:nvSpPr>
        <xdr:cNvPr id="146" name="n_1mainValue【道路】&#10;一人当たり延長">
          <a:extLst>
            <a:ext uri="{FF2B5EF4-FFF2-40B4-BE49-F238E27FC236}">
              <a16:creationId xmlns:a16="http://schemas.microsoft.com/office/drawing/2014/main" id="{70B3E18B-F740-4180-8BFD-CA3E2F7D1AB4}"/>
            </a:ext>
          </a:extLst>
        </xdr:cNvPr>
        <xdr:cNvSpPr txBox="1"/>
      </xdr:nvSpPr>
      <xdr:spPr>
        <a:xfrm>
          <a:off x="8429136" y="653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48620</xdr:rowOff>
    </xdr:from>
    <xdr:ext cx="534377" cy="259045"/>
    <xdr:sp macro="" textlink="">
      <xdr:nvSpPr>
        <xdr:cNvPr id="147" name="n_2mainValue【道路】&#10;一人当たり延長">
          <a:extLst>
            <a:ext uri="{FF2B5EF4-FFF2-40B4-BE49-F238E27FC236}">
              <a16:creationId xmlns:a16="http://schemas.microsoft.com/office/drawing/2014/main" id="{2CFA1575-F590-48B0-BFA4-C78074F52C4A}"/>
            </a:ext>
          </a:extLst>
        </xdr:cNvPr>
        <xdr:cNvSpPr txBox="1"/>
      </xdr:nvSpPr>
      <xdr:spPr>
        <a:xfrm>
          <a:off x="7648086" y="65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51109</xdr:rowOff>
    </xdr:from>
    <xdr:ext cx="534377" cy="259045"/>
    <xdr:sp macro="" textlink="">
      <xdr:nvSpPr>
        <xdr:cNvPr id="148" name="n_3mainValue【道路】&#10;一人当たり延長">
          <a:extLst>
            <a:ext uri="{FF2B5EF4-FFF2-40B4-BE49-F238E27FC236}">
              <a16:creationId xmlns:a16="http://schemas.microsoft.com/office/drawing/2014/main" id="{67AC0A8E-F12E-407C-A2E8-9DFB24172F7A}"/>
            </a:ext>
          </a:extLst>
        </xdr:cNvPr>
        <xdr:cNvSpPr txBox="1"/>
      </xdr:nvSpPr>
      <xdr:spPr>
        <a:xfrm>
          <a:off x="6847986" y="653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52691</xdr:rowOff>
    </xdr:from>
    <xdr:ext cx="534377" cy="259045"/>
    <xdr:sp macro="" textlink="">
      <xdr:nvSpPr>
        <xdr:cNvPr id="149" name="n_4mainValue【道路】&#10;一人当たり延長">
          <a:extLst>
            <a:ext uri="{FF2B5EF4-FFF2-40B4-BE49-F238E27FC236}">
              <a16:creationId xmlns:a16="http://schemas.microsoft.com/office/drawing/2014/main" id="{1852E178-6CCA-4FEB-9064-0F384AD75ABE}"/>
            </a:ext>
          </a:extLst>
        </xdr:cNvPr>
        <xdr:cNvSpPr txBox="1"/>
      </xdr:nvSpPr>
      <xdr:spPr>
        <a:xfrm>
          <a:off x="6038361" y="65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C0C99AA-8B5F-4771-BFCB-0304F26108F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459CE17-2E9F-41A6-B070-0735195514E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2D86447-2556-438E-90B9-A06584B20378}"/>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779E2AE-947D-4EF6-BA23-7F380269943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E6A7FB0-CC3C-4C95-B394-07BA7D2CBDD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C478F9C-EE7A-4724-B487-F5E96644DF8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1EFA649-DBB5-4A6B-96D3-F4D275B1FB8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55147CC-B8BF-4F0F-A231-B2320767CC47}"/>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287BAD3-C85E-4AA1-AB48-2531A0D97115}"/>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E09A906-8703-4F09-9496-391367F0AC5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10E0072-0A60-4EF0-ABDB-9BF5FC15E6C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B1913BB5-9108-4E72-B582-4874A105EFA3}"/>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88317619-C9FD-4B32-A6F0-667793E891B8}"/>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D770B216-99ED-438F-9C55-452E540534F5}"/>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F6905F31-6A3B-4D52-9CC1-F313903DD661}"/>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D37CF441-18C3-4F55-B994-8FA6D040FA58}"/>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3EBA4007-F449-488E-A262-2281569A87FE}"/>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D6038DBE-826C-4DB1-A857-F50621A5760A}"/>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261A35E8-C419-43F4-8902-D054590F121A}"/>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200C57A7-3FDD-497B-A7DA-00D2E5230430}"/>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68E91A3B-4697-4D74-AE46-A3C39003C5D5}"/>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BEDB23C-3048-4A4B-BA42-91CBA43343F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A46F3690-442D-4155-8D3B-8EC9046E30E4}"/>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75095403-4A1C-41FB-BC6B-CD4ED6FA9E8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B79F984B-FD99-4456-8CB6-F9B55986E3BB}"/>
            </a:ext>
          </a:extLst>
        </xdr:cNvPr>
        <xdr:cNvCxnSpPr/>
      </xdr:nvCxnSpPr>
      <xdr:spPr>
        <a:xfrm flipV="1">
          <a:off x="4180840" y="9077325"/>
          <a:ext cx="0" cy="13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27A5123C-4CC9-4C29-847B-26AB31447DEF}"/>
            </a:ext>
          </a:extLst>
        </xdr:cNvPr>
        <xdr:cNvSpPr txBox="1"/>
      </xdr:nvSpPr>
      <xdr:spPr>
        <a:xfrm>
          <a:off x="4219575" y="1040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BF0ECF4E-F13F-4C7E-A22D-EAA3D18CEA97}"/>
            </a:ext>
          </a:extLst>
        </xdr:cNvPr>
        <xdr:cNvCxnSpPr/>
      </xdr:nvCxnSpPr>
      <xdr:spPr>
        <a:xfrm>
          <a:off x="4105275" y="10400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40EF8DFA-833B-4402-B550-1E0D115DA8C6}"/>
            </a:ext>
          </a:extLst>
        </xdr:cNvPr>
        <xdr:cNvSpPr txBox="1"/>
      </xdr:nvSpPr>
      <xdr:spPr>
        <a:xfrm>
          <a:off x="4219575" y="887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B5301C9C-0AEB-4B64-AD3C-C4A567ADFCD8}"/>
            </a:ext>
          </a:extLst>
        </xdr:cNvPr>
        <xdr:cNvCxnSpPr/>
      </xdr:nvCxnSpPr>
      <xdr:spPr>
        <a:xfrm>
          <a:off x="41052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8D88755B-A83C-477D-8EA5-A743BA1AE1DA}"/>
            </a:ext>
          </a:extLst>
        </xdr:cNvPr>
        <xdr:cNvSpPr txBox="1"/>
      </xdr:nvSpPr>
      <xdr:spPr>
        <a:xfrm>
          <a:off x="4219575" y="9698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C7B385B5-26DA-40C6-8726-7FB38DA6EFA3}"/>
            </a:ext>
          </a:extLst>
        </xdr:cNvPr>
        <xdr:cNvSpPr/>
      </xdr:nvSpPr>
      <xdr:spPr>
        <a:xfrm>
          <a:off x="4124325" y="97231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5FD4D64A-01B6-45CC-ACB3-EE617EF62768}"/>
            </a:ext>
          </a:extLst>
        </xdr:cNvPr>
        <xdr:cNvSpPr/>
      </xdr:nvSpPr>
      <xdr:spPr>
        <a:xfrm>
          <a:off x="3381375" y="9693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EDBCB769-288F-414A-BB27-504B200006EE}"/>
            </a:ext>
          </a:extLst>
        </xdr:cNvPr>
        <xdr:cNvSpPr/>
      </xdr:nvSpPr>
      <xdr:spPr>
        <a:xfrm>
          <a:off x="2571750" y="9676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EE588C25-CA29-4FA5-A86B-77BFBAF912E3}"/>
            </a:ext>
          </a:extLst>
        </xdr:cNvPr>
        <xdr:cNvSpPr/>
      </xdr:nvSpPr>
      <xdr:spPr>
        <a:xfrm>
          <a:off x="1781175" y="9658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71E04EA1-94CE-4FE6-B60F-DC6B6223B6E8}"/>
            </a:ext>
          </a:extLst>
        </xdr:cNvPr>
        <xdr:cNvSpPr/>
      </xdr:nvSpPr>
      <xdr:spPr>
        <a:xfrm>
          <a:off x="981075" y="963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1EF9A36-4E9D-4FC4-BD84-3CBDA1B5516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DE14A00-46A5-4AA8-83F6-C7EC4B03FB8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D9904CA-C880-43E4-9578-D1537C989DB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D3B6689-BC83-4734-B300-47CB225BDC6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8861A7B-2973-4266-8610-9C9EB5F39B9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95885</xdr:rowOff>
    </xdr:from>
    <xdr:to>
      <xdr:col>24</xdr:col>
      <xdr:colOff>114300</xdr:colOff>
      <xdr:row>59</xdr:row>
      <xdr:rowOff>26035</xdr:rowOff>
    </xdr:to>
    <xdr:sp macro="" textlink="">
      <xdr:nvSpPr>
        <xdr:cNvPr id="190" name="楕円 189">
          <a:extLst>
            <a:ext uri="{FF2B5EF4-FFF2-40B4-BE49-F238E27FC236}">
              <a16:creationId xmlns:a16="http://schemas.microsoft.com/office/drawing/2014/main" id="{F1744265-F4D9-4251-9174-E8D1CC7819C0}"/>
            </a:ext>
          </a:extLst>
        </xdr:cNvPr>
        <xdr:cNvSpPr/>
      </xdr:nvSpPr>
      <xdr:spPr>
        <a:xfrm>
          <a:off x="4124325" y="9497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118762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3F2A907-9EA3-4994-8385-A51444BFAF71}"/>
            </a:ext>
          </a:extLst>
        </xdr:cNvPr>
        <xdr:cNvSpPr txBox="1"/>
      </xdr:nvSpPr>
      <xdr:spPr>
        <a:xfrm>
          <a:off x="4219575"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95885</xdr:rowOff>
    </xdr:from>
    <xdr:to>
      <xdr:col>20</xdr:col>
      <xdr:colOff>38100</xdr:colOff>
      <xdr:row>59</xdr:row>
      <xdr:rowOff>26035</xdr:rowOff>
    </xdr:to>
    <xdr:sp macro="" textlink="">
      <xdr:nvSpPr>
        <xdr:cNvPr id="192" name="楕円 191">
          <a:extLst>
            <a:ext uri="{FF2B5EF4-FFF2-40B4-BE49-F238E27FC236}">
              <a16:creationId xmlns:a16="http://schemas.microsoft.com/office/drawing/2014/main" id="{D2B34D4A-036B-4F8B-B9E0-8EF69616AFF1}"/>
            </a:ext>
          </a:extLst>
        </xdr:cNvPr>
        <xdr:cNvSpPr/>
      </xdr:nvSpPr>
      <xdr:spPr>
        <a:xfrm>
          <a:off x="3381375" y="9497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146685</xdr:rowOff>
    </xdr:from>
    <xdr:to>
      <xdr:col>24</xdr:col>
      <xdr:colOff>63500</xdr:colOff>
      <xdr:row>58</xdr:row>
      <xdr:rowOff>146685</xdr:rowOff>
    </xdr:to>
    <xdr:cxnSp macro="">
      <xdr:nvCxnSpPr>
        <xdr:cNvPr id="193" name="直線コネクタ 192">
          <a:extLst>
            <a:ext uri="{FF2B5EF4-FFF2-40B4-BE49-F238E27FC236}">
              <a16:creationId xmlns:a16="http://schemas.microsoft.com/office/drawing/2014/main" id="{E2084AB2-D86F-4F9A-BEA1-6B840CE350BB}"/>
            </a:ext>
          </a:extLst>
        </xdr:cNvPr>
        <xdr:cNvCxnSpPr/>
      </xdr:nvCxnSpPr>
      <xdr:spPr>
        <a:xfrm>
          <a:off x="3429000" y="954468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31115</xdr:rowOff>
    </xdr:from>
    <xdr:to>
      <xdr:col>15</xdr:col>
      <xdr:colOff>101600</xdr:colOff>
      <xdr:row>58</xdr:row>
      <xdr:rowOff>132715</xdr:rowOff>
    </xdr:to>
    <xdr:sp macro="" textlink="">
      <xdr:nvSpPr>
        <xdr:cNvPr id="194" name="楕円 193">
          <a:extLst>
            <a:ext uri="{FF2B5EF4-FFF2-40B4-BE49-F238E27FC236}">
              <a16:creationId xmlns:a16="http://schemas.microsoft.com/office/drawing/2014/main" id="{ED776669-8ABA-403D-86F9-E2EAC44E9327}"/>
            </a:ext>
          </a:extLst>
        </xdr:cNvPr>
        <xdr:cNvSpPr/>
      </xdr:nvSpPr>
      <xdr:spPr>
        <a:xfrm>
          <a:off x="2571750" y="94291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81915</xdr:rowOff>
    </xdr:from>
    <xdr:to>
      <xdr:col>19</xdr:col>
      <xdr:colOff>177800</xdr:colOff>
      <xdr:row>58</xdr:row>
      <xdr:rowOff>146685</xdr:rowOff>
    </xdr:to>
    <xdr:cxnSp macro="">
      <xdr:nvCxnSpPr>
        <xdr:cNvPr id="195" name="直線コネクタ 194">
          <a:extLst>
            <a:ext uri="{FF2B5EF4-FFF2-40B4-BE49-F238E27FC236}">
              <a16:creationId xmlns:a16="http://schemas.microsoft.com/office/drawing/2014/main" id="{16401252-E369-4D2C-A3EF-9DFD35C84268}"/>
            </a:ext>
          </a:extLst>
        </xdr:cNvPr>
        <xdr:cNvCxnSpPr/>
      </xdr:nvCxnSpPr>
      <xdr:spPr>
        <a:xfrm>
          <a:off x="2619375" y="9486265"/>
          <a:ext cx="80962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xdr:rowOff>
    </xdr:from>
    <xdr:to>
      <xdr:col>10</xdr:col>
      <xdr:colOff>165100</xdr:colOff>
      <xdr:row>58</xdr:row>
      <xdr:rowOff>102235</xdr:rowOff>
    </xdr:to>
    <xdr:sp macro="" textlink="">
      <xdr:nvSpPr>
        <xdr:cNvPr id="196" name="楕円 195">
          <a:extLst>
            <a:ext uri="{FF2B5EF4-FFF2-40B4-BE49-F238E27FC236}">
              <a16:creationId xmlns:a16="http://schemas.microsoft.com/office/drawing/2014/main" id="{EE38227A-05D0-4D52-9FF2-150CB9426718}"/>
            </a:ext>
          </a:extLst>
        </xdr:cNvPr>
        <xdr:cNvSpPr/>
      </xdr:nvSpPr>
      <xdr:spPr>
        <a:xfrm>
          <a:off x="1781175" y="94018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51435</xdr:rowOff>
    </xdr:from>
    <xdr:to>
      <xdr:col>15</xdr:col>
      <xdr:colOff>50800</xdr:colOff>
      <xdr:row>58</xdr:row>
      <xdr:rowOff>81915</xdr:rowOff>
    </xdr:to>
    <xdr:cxnSp macro="">
      <xdr:nvCxnSpPr>
        <xdr:cNvPr id="197" name="直線コネクタ 196">
          <a:extLst>
            <a:ext uri="{FF2B5EF4-FFF2-40B4-BE49-F238E27FC236}">
              <a16:creationId xmlns:a16="http://schemas.microsoft.com/office/drawing/2014/main" id="{D7B6F68A-38AB-4A9B-8782-9CE26F26CCE6}"/>
            </a:ext>
          </a:extLst>
        </xdr:cNvPr>
        <xdr:cNvCxnSpPr/>
      </xdr:nvCxnSpPr>
      <xdr:spPr>
        <a:xfrm>
          <a:off x="1828800" y="9449435"/>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141605</xdr:rowOff>
    </xdr:from>
    <xdr:to>
      <xdr:col>6</xdr:col>
      <xdr:colOff>38100</xdr:colOff>
      <xdr:row>58</xdr:row>
      <xdr:rowOff>71755</xdr:rowOff>
    </xdr:to>
    <xdr:sp macro="" textlink="">
      <xdr:nvSpPr>
        <xdr:cNvPr id="198" name="楕円 197">
          <a:extLst>
            <a:ext uri="{FF2B5EF4-FFF2-40B4-BE49-F238E27FC236}">
              <a16:creationId xmlns:a16="http://schemas.microsoft.com/office/drawing/2014/main" id="{61BAEE3D-E8CD-4E0A-9A17-8E4907CDB214}"/>
            </a:ext>
          </a:extLst>
        </xdr:cNvPr>
        <xdr:cNvSpPr/>
      </xdr:nvSpPr>
      <xdr:spPr>
        <a:xfrm>
          <a:off x="981075" y="93840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20955</xdr:rowOff>
    </xdr:from>
    <xdr:to>
      <xdr:col>10</xdr:col>
      <xdr:colOff>114300</xdr:colOff>
      <xdr:row>58</xdr:row>
      <xdr:rowOff>51435</xdr:rowOff>
    </xdr:to>
    <xdr:cxnSp macro="">
      <xdr:nvCxnSpPr>
        <xdr:cNvPr id="199" name="直線コネクタ 198">
          <a:extLst>
            <a:ext uri="{FF2B5EF4-FFF2-40B4-BE49-F238E27FC236}">
              <a16:creationId xmlns:a16="http://schemas.microsoft.com/office/drawing/2014/main" id="{945181AE-D032-43B8-A975-B29A117E965A}"/>
            </a:ext>
          </a:extLst>
        </xdr:cNvPr>
        <xdr:cNvCxnSpPr/>
      </xdr:nvCxnSpPr>
      <xdr:spPr>
        <a:xfrm>
          <a:off x="1028700" y="9422130"/>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BC94536-5A34-4D4D-B084-ACDDF575BFB2}"/>
            </a:ext>
          </a:extLst>
        </xdr:cNvPr>
        <xdr:cNvSpPr txBox="1"/>
      </xdr:nvSpPr>
      <xdr:spPr>
        <a:xfrm>
          <a:off x="32391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4237C22-5308-4FCD-B77A-591DD810DE3C}"/>
            </a:ext>
          </a:extLst>
        </xdr:cNvPr>
        <xdr:cNvSpPr txBox="1"/>
      </xdr:nvSpPr>
      <xdr:spPr>
        <a:xfrm>
          <a:off x="2439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A12B0B6-854A-4FA6-8993-D7EE11989247}"/>
            </a:ext>
          </a:extLst>
        </xdr:cNvPr>
        <xdr:cNvSpPr txBox="1"/>
      </xdr:nvSpPr>
      <xdr:spPr>
        <a:xfrm>
          <a:off x="1648469" y="974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415BD8CD-0745-4A5D-8485-689840DE8773}"/>
            </a:ext>
          </a:extLst>
        </xdr:cNvPr>
        <xdr:cNvSpPr txBox="1"/>
      </xdr:nvSpPr>
      <xdr:spPr>
        <a:xfrm>
          <a:off x="848369"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42562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37BBFFD8-C2FC-4010-87FE-ED944C7BC661}"/>
            </a:ext>
          </a:extLst>
        </xdr:cNvPr>
        <xdr:cNvSpPr txBox="1"/>
      </xdr:nvSpPr>
      <xdr:spPr>
        <a:xfrm>
          <a:off x="3239144"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149242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C9BD74F-85EE-4785-8635-D3F7DE4370D2}"/>
            </a:ext>
          </a:extLst>
        </xdr:cNvPr>
        <xdr:cNvSpPr txBox="1"/>
      </xdr:nvSpPr>
      <xdr:spPr>
        <a:xfrm>
          <a:off x="2439044" y="922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118762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D992C9DA-61F2-4B4E-9D77-58B0FD89F7A4}"/>
            </a:ext>
          </a:extLst>
        </xdr:cNvPr>
        <xdr:cNvSpPr txBox="1"/>
      </xdr:nvSpPr>
      <xdr:spPr>
        <a:xfrm>
          <a:off x="1648469"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88282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0C02B76-B1AF-4C42-9531-5201F7A01C06}"/>
            </a:ext>
          </a:extLst>
        </xdr:cNvPr>
        <xdr:cNvSpPr txBox="1"/>
      </xdr:nvSpPr>
      <xdr:spPr>
        <a:xfrm>
          <a:off x="848369" y="916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81874DA-4FCB-4AC8-BF16-752CB175A43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B27ADFB-E229-41D4-840B-7CB1D0D0234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4ACA83D-E64D-4671-A611-EB98FB3FF0E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7EF7A12-1220-468E-9889-69F8394B11D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5C1F8D1-52B7-497F-871A-09252629A6A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22C8AB0-408D-4DC4-BFB0-FCDE99FA1A5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B7DFD46-4DF3-4E63-A16B-99A1FA1DD25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0D0749A-0A6F-4AA8-9194-3C54BDAB139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3E4D543-2785-4E56-BE54-D5386937BA8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462322D-01BF-49A1-8F47-3156E4F2C08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6F990CCB-2319-46D6-98DB-6776D4FF57EB}"/>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7328A05F-CFC1-4C23-B717-9B58C472FB83}"/>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1B7F9B19-AA46-43EF-B1BC-ED258E989440}"/>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9D7F14AC-0CC9-4379-A490-3F27F4879E45}"/>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D4E79CB5-741C-463A-AD52-B4D0B9E56FD8}"/>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26F0EAC-6C42-40E0-A6C1-81893BB63FA6}"/>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FFA9B7F-F5F8-4CB3-97CC-5807C3A4E08C}"/>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399C1A55-29E5-4891-9D04-CEB818005D47}"/>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3C38F15-96BE-4807-B8F8-8747BC063F3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B0698FD8-FFBC-4977-9439-C2198D5F9739}"/>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D8C0D26-0606-42E8-9003-D75470673AB6}"/>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F24E5FAC-7106-4B8D-8B7B-380F7081540A}"/>
            </a:ext>
          </a:extLst>
        </xdr:cNvPr>
        <xdr:cNvCxnSpPr/>
      </xdr:nvCxnSpPr>
      <xdr:spPr>
        <a:xfrm flipV="1">
          <a:off x="9429115" y="9240514"/>
          <a:ext cx="0" cy="1131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60FD4DB-C2B0-4B26-8249-7BCA11C72713}"/>
            </a:ext>
          </a:extLst>
        </xdr:cNvPr>
        <xdr:cNvSpPr txBox="1"/>
      </xdr:nvSpPr>
      <xdr:spPr>
        <a:xfrm>
          <a:off x="9467850" y="1037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65F234AA-F364-4731-BA7F-3738673AC04E}"/>
            </a:ext>
          </a:extLst>
        </xdr:cNvPr>
        <xdr:cNvCxnSpPr/>
      </xdr:nvCxnSpPr>
      <xdr:spPr>
        <a:xfrm>
          <a:off x="9363075" y="103719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595B5771-0A80-4C67-9F41-D04EB18D3E08}"/>
            </a:ext>
          </a:extLst>
        </xdr:cNvPr>
        <xdr:cNvSpPr txBox="1"/>
      </xdr:nvSpPr>
      <xdr:spPr>
        <a:xfrm>
          <a:off x="9467850" y="9037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31E87DFD-2CF6-472C-9F2B-94C5B1464F71}"/>
            </a:ext>
          </a:extLst>
        </xdr:cNvPr>
        <xdr:cNvCxnSpPr/>
      </xdr:nvCxnSpPr>
      <xdr:spPr>
        <a:xfrm>
          <a:off x="9363075" y="92405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42BB9600-CAF6-46E7-A77A-D1225197AD17}"/>
            </a:ext>
          </a:extLst>
        </xdr:cNvPr>
        <xdr:cNvSpPr txBox="1"/>
      </xdr:nvSpPr>
      <xdr:spPr>
        <a:xfrm>
          <a:off x="9467850" y="1019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CB5C2055-EEC1-43C5-A796-76AB194F8565}"/>
            </a:ext>
          </a:extLst>
        </xdr:cNvPr>
        <xdr:cNvSpPr/>
      </xdr:nvSpPr>
      <xdr:spPr>
        <a:xfrm>
          <a:off x="9401175" y="1021153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1F9B289C-212D-4CD2-8477-289F4104D8B8}"/>
            </a:ext>
          </a:extLst>
        </xdr:cNvPr>
        <xdr:cNvSpPr/>
      </xdr:nvSpPr>
      <xdr:spPr>
        <a:xfrm>
          <a:off x="8639175" y="102138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D2A5535E-043A-4F09-A055-08627F184073}"/>
            </a:ext>
          </a:extLst>
        </xdr:cNvPr>
        <xdr:cNvSpPr/>
      </xdr:nvSpPr>
      <xdr:spPr>
        <a:xfrm>
          <a:off x="7839075" y="102216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9205FAFB-1A68-4AAB-8A00-19B6BD5967F5}"/>
            </a:ext>
          </a:extLst>
        </xdr:cNvPr>
        <xdr:cNvSpPr/>
      </xdr:nvSpPr>
      <xdr:spPr>
        <a:xfrm>
          <a:off x="7029450" y="102131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6C016F40-02ED-44C6-A3CD-0EDD86BB8D58}"/>
            </a:ext>
          </a:extLst>
        </xdr:cNvPr>
        <xdr:cNvSpPr/>
      </xdr:nvSpPr>
      <xdr:spPr>
        <a:xfrm>
          <a:off x="6238875" y="10239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6C4CDE1-3159-4B80-B438-7C7504CEC01C}"/>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45F6A4-08EA-465D-985E-25087CAB597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D636D1B-9F31-45FC-A1CD-F78058680768}"/>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84C0B7C-C813-4DAB-AC2B-31224E1C446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560121-BDBE-4A40-8DCC-370D4EA6B7B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133833</xdr:rowOff>
    </xdr:from>
    <xdr:to>
      <xdr:col>55</xdr:col>
      <xdr:colOff>50800</xdr:colOff>
      <xdr:row>63</xdr:row>
      <xdr:rowOff>63983</xdr:rowOff>
    </xdr:to>
    <xdr:sp macro="" textlink="">
      <xdr:nvSpPr>
        <xdr:cNvPr id="245" name="楕円 244">
          <a:extLst>
            <a:ext uri="{FF2B5EF4-FFF2-40B4-BE49-F238E27FC236}">
              <a16:creationId xmlns:a16="http://schemas.microsoft.com/office/drawing/2014/main" id="{5AD6717B-5AC2-4EF0-9CA4-71D1E2566CE4}"/>
            </a:ext>
          </a:extLst>
        </xdr:cNvPr>
        <xdr:cNvSpPr/>
      </xdr:nvSpPr>
      <xdr:spPr>
        <a:xfrm>
          <a:off x="9401175" y="1018270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156710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A10AA0D6-E6D8-4771-9AC3-6F3103FFBEBE}"/>
            </a:ext>
          </a:extLst>
        </xdr:cNvPr>
        <xdr:cNvSpPr txBox="1"/>
      </xdr:nvSpPr>
      <xdr:spPr>
        <a:xfrm>
          <a:off x="9467850" y="1004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137668</xdr:rowOff>
    </xdr:from>
    <xdr:to>
      <xdr:col>50</xdr:col>
      <xdr:colOff>165100</xdr:colOff>
      <xdr:row>63</xdr:row>
      <xdr:rowOff>67818</xdr:rowOff>
    </xdr:to>
    <xdr:sp macro="" textlink="">
      <xdr:nvSpPr>
        <xdr:cNvPr id="247" name="楕円 246">
          <a:extLst>
            <a:ext uri="{FF2B5EF4-FFF2-40B4-BE49-F238E27FC236}">
              <a16:creationId xmlns:a16="http://schemas.microsoft.com/office/drawing/2014/main" id="{CDE6285E-F135-4D59-B48E-80AA3710006E}"/>
            </a:ext>
          </a:extLst>
        </xdr:cNvPr>
        <xdr:cNvSpPr/>
      </xdr:nvSpPr>
      <xdr:spPr>
        <a:xfrm>
          <a:off x="8639175" y="101897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13183</xdr:rowOff>
    </xdr:from>
    <xdr:to>
      <xdr:col>55</xdr:col>
      <xdr:colOff>0</xdr:colOff>
      <xdr:row>63</xdr:row>
      <xdr:rowOff>17018</xdr:rowOff>
    </xdr:to>
    <xdr:cxnSp macro="">
      <xdr:nvCxnSpPr>
        <xdr:cNvPr id="248" name="直線コネクタ 247">
          <a:extLst>
            <a:ext uri="{FF2B5EF4-FFF2-40B4-BE49-F238E27FC236}">
              <a16:creationId xmlns:a16="http://schemas.microsoft.com/office/drawing/2014/main" id="{1DB5F392-3634-4648-A2E2-370922D51A99}"/>
            </a:ext>
          </a:extLst>
        </xdr:cNvPr>
        <xdr:cNvCxnSpPr/>
      </xdr:nvCxnSpPr>
      <xdr:spPr>
        <a:xfrm flipV="1">
          <a:off x="8686800" y="10220808"/>
          <a:ext cx="74295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140549</xdr:rowOff>
    </xdr:from>
    <xdr:to>
      <xdr:col>46</xdr:col>
      <xdr:colOff>38100</xdr:colOff>
      <xdr:row>63</xdr:row>
      <xdr:rowOff>70699</xdr:rowOff>
    </xdr:to>
    <xdr:sp macro="" textlink="">
      <xdr:nvSpPr>
        <xdr:cNvPr id="249" name="楕円 248">
          <a:extLst>
            <a:ext uri="{FF2B5EF4-FFF2-40B4-BE49-F238E27FC236}">
              <a16:creationId xmlns:a16="http://schemas.microsoft.com/office/drawing/2014/main" id="{59B5AC28-B2B7-41B5-8C75-64D7CFE68FE1}"/>
            </a:ext>
          </a:extLst>
        </xdr:cNvPr>
        <xdr:cNvSpPr/>
      </xdr:nvSpPr>
      <xdr:spPr>
        <a:xfrm>
          <a:off x="7839075" y="1019259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17018</xdr:rowOff>
    </xdr:from>
    <xdr:to>
      <xdr:col>50</xdr:col>
      <xdr:colOff>114300</xdr:colOff>
      <xdr:row>63</xdr:row>
      <xdr:rowOff>19899</xdr:rowOff>
    </xdr:to>
    <xdr:cxnSp macro="">
      <xdr:nvCxnSpPr>
        <xdr:cNvPr id="250" name="直線コネクタ 249">
          <a:extLst>
            <a:ext uri="{FF2B5EF4-FFF2-40B4-BE49-F238E27FC236}">
              <a16:creationId xmlns:a16="http://schemas.microsoft.com/office/drawing/2014/main" id="{79435D56-7D17-4434-AE91-50844AB61675}"/>
            </a:ext>
          </a:extLst>
        </xdr:cNvPr>
        <xdr:cNvCxnSpPr/>
      </xdr:nvCxnSpPr>
      <xdr:spPr>
        <a:xfrm flipV="1">
          <a:off x="7886700" y="10227818"/>
          <a:ext cx="8001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143806</xdr:rowOff>
    </xdr:from>
    <xdr:to>
      <xdr:col>41</xdr:col>
      <xdr:colOff>101600</xdr:colOff>
      <xdr:row>63</xdr:row>
      <xdr:rowOff>73956</xdr:rowOff>
    </xdr:to>
    <xdr:sp macro="" textlink="">
      <xdr:nvSpPr>
        <xdr:cNvPr id="251" name="楕円 250">
          <a:extLst>
            <a:ext uri="{FF2B5EF4-FFF2-40B4-BE49-F238E27FC236}">
              <a16:creationId xmlns:a16="http://schemas.microsoft.com/office/drawing/2014/main" id="{FE3A939A-A63C-48C4-B7FC-F62ECAB48799}"/>
            </a:ext>
          </a:extLst>
        </xdr:cNvPr>
        <xdr:cNvSpPr/>
      </xdr:nvSpPr>
      <xdr:spPr>
        <a:xfrm>
          <a:off x="7029450" y="101895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19899</xdr:rowOff>
    </xdr:from>
    <xdr:to>
      <xdr:col>45</xdr:col>
      <xdr:colOff>177800</xdr:colOff>
      <xdr:row>63</xdr:row>
      <xdr:rowOff>23156</xdr:rowOff>
    </xdr:to>
    <xdr:cxnSp macro="">
      <xdr:nvCxnSpPr>
        <xdr:cNvPr id="252" name="直線コネクタ 251">
          <a:extLst>
            <a:ext uri="{FF2B5EF4-FFF2-40B4-BE49-F238E27FC236}">
              <a16:creationId xmlns:a16="http://schemas.microsoft.com/office/drawing/2014/main" id="{10223C62-1628-47E7-A716-F3D4738EDD55}"/>
            </a:ext>
          </a:extLst>
        </xdr:cNvPr>
        <xdr:cNvCxnSpPr/>
      </xdr:nvCxnSpPr>
      <xdr:spPr>
        <a:xfrm flipV="1">
          <a:off x="7077075" y="10230699"/>
          <a:ext cx="809625"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146478</xdr:rowOff>
    </xdr:from>
    <xdr:to>
      <xdr:col>36</xdr:col>
      <xdr:colOff>165100</xdr:colOff>
      <xdr:row>63</xdr:row>
      <xdr:rowOff>76628</xdr:rowOff>
    </xdr:to>
    <xdr:sp macro="" textlink="">
      <xdr:nvSpPr>
        <xdr:cNvPr id="253" name="楕円 252">
          <a:extLst>
            <a:ext uri="{FF2B5EF4-FFF2-40B4-BE49-F238E27FC236}">
              <a16:creationId xmlns:a16="http://schemas.microsoft.com/office/drawing/2014/main" id="{A871107D-59FF-413E-909D-DD81F3D65163}"/>
            </a:ext>
          </a:extLst>
        </xdr:cNvPr>
        <xdr:cNvSpPr/>
      </xdr:nvSpPr>
      <xdr:spPr>
        <a:xfrm>
          <a:off x="6238875" y="101921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23156</xdr:rowOff>
    </xdr:from>
    <xdr:to>
      <xdr:col>41</xdr:col>
      <xdr:colOff>50800</xdr:colOff>
      <xdr:row>63</xdr:row>
      <xdr:rowOff>25828</xdr:rowOff>
    </xdr:to>
    <xdr:cxnSp macro="">
      <xdr:nvCxnSpPr>
        <xdr:cNvPr id="254" name="直線コネクタ 253">
          <a:extLst>
            <a:ext uri="{FF2B5EF4-FFF2-40B4-BE49-F238E27FC236}">
              <a16:creationId xmlns:a16="http://schemas.microsoft.com/office/drawing/2014/main" id="{DA40F3C5-9020-41F2-B27B-E0017E40CA95}"/>
            </a:ext>
          </a:extLst>
        </xdr:cNvPr>
        <xdr:cNvCxnSpPr/>
      </xdr:nvCxnSpPr>
      <xdr:spPr>
        <a:xfrm flipV="1">
          <a:off x="6286500" y="10237131"/>
          <a:ext cx="790575" cy="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E860822A-753F-49D9-AAA4-250E32DAE43A}"/>
            </a:ext>
          </a:extLst>
        </xdr:cNvPr>
        <xdr:cNvSpPr txBox="1"/>
      </xdr:nvSpPr>
      <xdr:spPr>
        <a:xfrm>
          <a:off x="8399995" y="1030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5C6F7A1-33F3-4112-802B-C095C3966090}"/>
            </a:ext>
          </a:extLst>
        </xdr:cNvPr>
        <xdr:cNvSpPr txBox="1"/>
      </xdr:nvSpPr>
      <xdr:spPr>
        <a:xfrm>
          <a:off x="7609420" y="1031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D363C0AC-C6B4-4FDC-A28E-84CAC106A0B0}"/>
            </a:ext>
          </a:extLst>
        </xdr:cNvPr>
        <xdr:cNvSpPr txBox="1"/>
      </xdr:nvSpPr>
      <xdr:spPr>
        <a:xfrm>
          <a:off x="6818845" y="1030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9F9872AD-30C1-427C-8CEE-6CE69C025B82}"/>
            </a:ext>
          </a:extLst>
        </xdr:cNvPr>
        <xdr:cNvSpPr txBox="1"/>
      </xdr:nvSpPr>
      <xdr:spPr>
        <a:xfrm>
          <a:off x="6009220" y="1033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84345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A9B79E11-7C8C-470F-A5AA-1E732C158E81}"/>
            </a:ext>
          </a:extLst>
        </xdr:cNvPr>
        <xdr:cNvSpPr txBox="1"/>
      </xdr:nvSpPr>
      <xdr:spPr>
        <a:xfrm>
          <a:off x="8399995" y="997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87226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B5BDC49-B168-44EA-B8BD-3DA310DD6672}"/>
            </a:ext>
          </a:extLst>
        </xdr:cNvPr>
        <xdr:cNvSpPr txBox="1"/>
      </xdr:nvSpPr>
      <xdr:spPr>
        <a:xfrm>
          <a:off x="7609420" y="997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90483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641F4D9-038E-4E12-8713-413B730A1894}"/>
            </a:ext>
          </a:extLst>
        </xdr:cNvPr>
        <xdr:cNvSpPr txBox="1"/>
      </xdr:nvSpPr>
      <xdr:spPr>
        <a:xfrm>
          <a:off x="6818845" y="997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93155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C8EDF84D-99B9-446D-A63E-D2B27BB79EB4}"/>
            </a:ext>
          </a:extLst>
        </xdr:cNvPr>
        <xdr:cNvSpPr txBox="1"/>
      </xdr:nvSpPr>
      <xdr:spPr>
        <a:xfrm>
          <a:off x="6009220" y="998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26608C9-31F6-41EE-AF63-C5FEB520B8B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78E6779-0921-4696-B32A-E3235670E15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3C5914A-FA8F-476E-A71F-FEE3C72E9D4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0785C35-5C2D-4EBD-8E24-5F776442783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71E0583-2C4C-449E-82F3-DBF7B12229A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8EBA802-6347-4F6C-8C73-6CCA9DD3859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2DA502C-7F14-4113-9EDA-74C8E01DAD9F}"/>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13AA26B-570F-4B27-A929-E0AA838D83D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3CA2C14-DA99-4C0E-A640-D131254A6D22}"/>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C33B08F-B09B-4EEF-B914-E303AB64D1D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CB2477C-8BD1-403C-96F9-3C0333FE47E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ACD69A03-0764-4237-A537-C7AB32E812D5}"/>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9DB06A8D-177B-4F43-9341-C55995A9F666}"/>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DEC8535-BC17-40A3-8DCE-B013A53BF234}"/>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EF8E388-0AC7-47BF-B6B4-0B69F8E2FFD0}"/>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2C42BBE-3906-4579-8E35-FDC3CAA64559}"/>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76D34EA-45BF-48EA-93E0-338262043E06}"/>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F7C9EF7D-AE32-469D-B9D1-824C080D9340}"/>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CB014FF-F970-4531-A390-B6A53321F1F0}"/>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0C4A551-F56B-42E6-9DBB-DAFD4D70C820}"/>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9A45A91-5AA1-4217-A4AE-E6E0BD8FE238}"/>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DD5DD70-CC99-4749-BB48-F9D7EF62C1F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1CF4980-428D-4208-B4D6-1A6B48806F56}"/>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D3C8BFB7-F500-4F03-A78F-643CB12D827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363EEF10-43CC-44C4-8C5C-A8592F90A234}"/>
            </a:ext>
          </a:extLst>
        </xdr:cNvPr>
        <xdr:cNvCxnSpPr/>
      </xdr:nvCxnSpPr>
      <xdr:spPr>
        <a:xfrm flipV="1">
          <a:off x="4180840" y="12623164"/>
          <a:ext cx="0" cy="1426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54499D6-880B-4262-824D-FE4EB4898E2D}"/>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136120D8-7565-4CD9-A9F7-2CD0B1720AD9}"/>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EEAB157-18A6-4F58-B0B2-1D68CAF2C406}"/>
            </a:ext>
          </a:extLst>
        </xdr:cNvPr>
        <xdr:cNvSpPr txBox="1"/>
      </xdr:nvSpPr>
      <xdr:spPr>
        <a:xfrm>
          <a:off x="4219575" y="1241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2FA3019E-0655-4D28-A65C-D9054950393E}"/>
            </a:ext>
          </a:extLst>
        </xdr:cNvPr>
        <xdr:cNvCxnSpPr/>
      </xdr:nvCxnSpPr>
      <xdr:spPr>
        <a:xfrm>
          <a:off x="4105275" y="12623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28528AF6-7A1E-4B82-855F-0D666D5F435F}"/>
            </a:ext>
          </a:extLst>
        </xdr:cNvPr>
        <xdr:cNvSpPr txBox="1"/>
      </xdr:nvSpPr>
      <xdr:spPr>
        <a:xfrm>
          <a:off x="4219575" y="13412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9CF94654-2990-4484-82CA-2106A31EEBB2}"/>
            </a:ext>
          </a:extLst>
        </xdr:cNvPr>
        <xdr:cNvSpPr/>
      </xdr:nvSpPr>
      <xdr:spPr>
        <a:xfrm>
          <a:off x="4124325" y="135515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AD4BAAA3-8592-4E95-B1F8-C1F3855FE3CF}"/>
            </a:ext>
          </a:extLst>
        </xdr:cNvPr>
        <xdr:cNvSpPr/>
      </xdr:nvSpPr>
      <xdr:spPr>
        <a:xfrm>
          <a:off x="3381375" y="135343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6CF55D0A-650E-4D73-9DE5-DF620E2633FD}"/>
            </a:ext>
          </a:extLst>
        </xdr:cNvPr>
        <xdr:cNvSpPr/>
      </xdr:nvSpPr>
      <xdr:spPr>
        <a:xfrm>
          <a:off x="2571750" y="13514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FBB6BF19-1DA1-4FAF-8075-9A2C8214E3A9}"/>
            </a:ext>
          </a:extLst>
        </xdr:cNvPr>
        <xdr:cNvSpPr/>
      </xdr:nvSpPr>
      <xdr:spPr>
        <a:xfrm>
          <a:off x="1781175" y="134283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8178589D-63B4-4967-925E-E353ACA0BC5E}"/>
            </a:ext>
          </a:extLst>
        </xdr:cNvPr>
        <xdr:cNvSpPr/>
      </xdr:nvSpPr>
      <xdr:spPr>
        <a:xfrm>
          <a:off x="981075" y="133902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6E3CE1E-E6C5-41FB-A2A3-C8E861A10AF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D350AF2-7AC1-4C62-8A6D-99BDAD6B4D3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DAEB715-F7B5-4577-9359-B0756C60C0F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5A57E89-F80A-4E9B-B1AE-46FA718A88BB}"/>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13D3693-369F-46DB-ACD2-169642B3CEE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109220</xdr:rowOff>
    </xdr:from>
    <xdr:to>
      <xdr:col>24</xdr:col>
      <xdr:colOff>114300</xdr:colOff>
      <xdr:row>86</xdr:row>
      <xdr:rowOff>39370</xdr:rowOff>
    </xdr:to>
    <xdr:sp macro="" textlink="">
      <xdr:nvSpPr>
        <xdr:cNvPr id="303" name="楕円 302">
          <a:extLst>
            <a:ext uri="{FF2B5EF4-FFF2-40B4-BE49-F238E27FC236}">
              <a16:creationId xmlns:a16="http://schemas.microsoft.com/office/drawing/2014/main" id="{BD27377B-577E-4664-824D-3EDF3DBD2A31}"/>
            </a:ext>
          </a:extLst>
        </xdr:cNvPr>
        <xdr:cNvSpPr/>
      </xdr:nvSpPr>
      <xdr:spPr>
        <a:xfrm>
          <a:off x="4124325" y="13879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24147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C43201B-34D9-41ED-919C-E2A3F077E13F}"/>
            </a:ext>
          </a:extLst>
        </xdr:cNvPr>
        <xdr:cNvSpPr txBox="1"/>
      </xdr:nvSpPr>
      <xdr:spPr>
        <a:xfrm>
          <a:off x="4219575"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95886</xdr:rowOff>
    </xdr:from>
    <xdr:to>
      <xdr:col>20</xdr:col>
      <xdr:colOff>38100</xdr:colOff>
      <xdr:row>86</xdr:row>
      <xdr:rowOff>26036</xdr:rowOff>
    </xdr:to>
    <xdr:sp macro="" textlink="">
      <xdr:nvSpPr>
        <xdr:cNvPr id="305" name="楕円 304">
          <a:extLst>
            <a:ext uri="{FF2B5EF4-FFF2-40B4-BE49-F238E27FC236}">
              <a16:creationId xmlns:a16="http://schemas.microsoft.com/office/drawing/2014/main" id="{77A05F37-B600-494E-AEF4-B87F1F3D8395}"/>
            </a:ext>
          </a:extLst>
        </xdr:cNvPr>
        <xdr:cNvSpPr/>
      </xdr:nvSpPr>
      <xdr:spPr>
        <a:xfrm>
          <a:off x="3381375" y="138690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146686</xdr:rowOff>
    </xdr:from>
    <xdr:to>
      <xdr:col>24</xdr:col>
      <xdr:colOff>63500</xdr:colOff>
      <xdr:row>85</xdr:row>
      <xdr:rowOff>160020</xdr:rowOff>
    </xdr:to>
    <xdr:cxnSp macro="">
      <xdr:nvCxnSpPr>
        <xdr:cNvPr id="306" name="直線コネクタ 305">
          <a:extLst>
            <a:ext uri="{FF2B5EF4-FFF2-40B4-BE49-F238E27FC236}">
              <a16:creationId xmlns:a16="http://schemas.microsoft.com/office/drawing/2014/main" id="{4CA5E5F0-FFDE-4620-AF08-CB96BADC1C13}"/>
            </a:ext>
          </a:extLst>
        </xdr:cNvPr>
        <xdr:cNvCxnSpPr/>
      </xdr:nvCxnSpPr>
      <xdr:spPr>
        <a:xfrm>
          <a:off x="3429000" y="13916661"/>
          <a:ext cx="752475"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90170</xdr:rowOff>
    </xdr:from>
    <xdr:to>
      <xdr:col>15</xdr:col>
      <xdr:colOff>101600</xdr:colOff>
      <xdr:row>86</xdr:row>
      <xdr:rowOff>20320</xdr:rowOff>
    </xdr:to>
    <xdr:sp macro="" textlink="">
      <xdr:nvSpPr>
        <xdr:cNvPr id="307" name="楕円 306">
          <a:extLst>
            <a:ext uri="{FF2B5EF4-FFF2-40B4-BE49-F238E27FC236}">
              <a16:creationId xmlns:a16="http://schemas.microsoft.com/office/drawing/2014/main" id="{5FA2CF8D-853D-43FC-891B-A6EA85222EE3}"/>
            </a:ext>
          </a:extLst>
        </xdr:cNvPr>
        <xdr:cNvSpPr/>
      </xdr:nvSpPr>
      <xdr:spPr>
        <a:xfrm>
          <a:off x="2571750" y="13860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140970</xdr:rowOff>
    </xdr:from>
    <xdr:to>
      <xdr:col>19</xdr:col>
      <xdr:colOff>177800</xdr:colOff>
      <xdr:row>85</xdr:row>
      <xdr:rowOff>146686</xdr:rowOff>
    </xdr:to>
    <xdr:cxnSp macro="">
      <xdr:nvCxnSpPr>
        <xdr:cNvPr id="308" name="直線コネクタ 307">
          <a:extLst>
            <a:ext uri="{FF2B5EF4-FFF2-40B4-BE49-F238E27FC236}">
              <a16:creationId xmlns:a16="http://schemas.microsoft.com/office/drawing/2014/main" id="{9CAFA310-206A-4E94-A171-37B74C7C58EE}"/>
            </a:ext>
          </a:extLst>
        </xdr:cNvPr>
        <xdr:cNvCxnSpPr/>
      </xdr:nvCxnSpPr>
      <xdr:spPr>
        <a:xfrm>
          <a:off x="2619375" y="139172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63500</xdr:rowOff>
    </xdr:from>
    <xdr:to>
      <xdr:col>10</xdr:col>
      <xdr:colOff>165100</xdr:colOff>
      <xdr:row>85</xdr:row>
      <xdr:rowOff>165100</xdr:rowOff>
    </xdr:to>
    <xdr:sp macro="" textlink="">
      <xdr:nvSpPr>
        <xdr:cNvPr id="309" name="楕円 308">
          <a:extLst>
            <a:ext uri="{FF2B5EF4-FFF2-40B4-BE49-F238E27FC236}">
              <a16:creationId xmlns:a16="http://schemas.microsoft.com/office/drawing/2014/main" id="{84B94147-A928-4800-901C-703343654EC4}"/>
            </a:ext>
          </a:extLst>
        </xdr:cNvPr>
        <xdr:cNvSpPr/>
      </xdr:nvSpPr>
      <xdr:spPr>
        <a:xfrm>
          <a:off x="1781175" y="13839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114300</xdr:rowOff>
    </xdr:from>
    <xdr:to>
      <xdr:col>15</xdr:col>
      <xdr:colOff>50800</xdr:colOff>
      <xdr:row>85</xdr:row>
      <xdr:rowOff>140970</xdr:rowOff>
    </xdr:to>
    <xdr:cxnSp macro="">
      <xdr:nvCxnSpPr>
        <xdr:cNvPr id="310" name="直線コネクタ 309">
          <a:extLst>
            <a:ext uri="{FF2B5EF4-FFF2-40B4-BE49-F238E27FC236}">
              <a16:creationId xmlns:a16="http://schemas.microsoft.com/office/drawing/2014/main" id="{F8CFADED-C856-48D3-9428-C66B30A37A52}"/>
            </a:ext>
          </a:extLst>
        </xdr:cNvPr>
        <xdr:cNvCxnSpPr/>
      </xdr:nvCxnSpPr>
      <xdr:spPr>
        <a:xfrm>
          <a:off x="1828800" y="13887450"/>
          <a:ext cx="7905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31114</xdr:rowOff>
    </xdr:from>
    <xdr:to>
      <xdr:col>6</xdr:col>
      <xdr:colOff>38100</xdr:colOff>
      <xdr:row>85</xdr:row>
      <xdr:rowOff>132714</xdr:rowOff>
    </xdr:to>
    <xdr:sp macro="" textlink="">
      <xdr:nvSpPr>
        <xdr:cNvPr id="311" name="楕円 310">
          <a:extLst>
            <a:ext uri="{FF2B5EF4-FFF2-40B4-BE49-F238E27FC236}">
              <a16:creationId xmlns:a16="http://schemas.microsoft.com/office/drawing/2014/main" id="{6A21FD63-2464-43E6-84AE-E0CCA70CD7BE}"/>
            </a:ext>
          </a:extLst>
        </xdr:cNvPr>
        <xdr:cNvSpPr/>
      </xdr:nvSpPr>
      <xdr:spPr>
        <a:xfrm>
          <a:off x="981075" y="138010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81914</xdr:rowOff>
    </xdr:from>
    <xdr:to>
      <xdr:col>10</xdr:col>
      <xdr:colOff>114300</xdr:colOff>
      <xdr:row>85</xdr:row>
      <xdr:rowOff>114300</xdr:rowOff>
    </xdr:to>
    <xdr:cxnSp macro="">
      <xdr:nvCxnSpPr>
        <xdr:cNvPr id="312" name="直線コネクタ 311">
          <a:extLst>
            <a:ext uri="{FF2B5EF4-FFF2-40B4-BE49-F238E27FC236}">
              <a16:creationId xmlns:a16="http://schemas.microsoft.com/office/drawing/2014/main" id="{525FF979-9B25-4FEB-A8E1-C729A0EB728A}"/>
            </a:ext>
          </a:extLst>
        </xdr:cNvPr>
        <xdr:cNvCxnSpPr/>
      </xdr:nvCxnSpPr>
      <xdr:spPr>
        <a:xfrm>
          <a:off x="1028700" y="13858239"/>
          <a:ext cx="8001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040C97F4-EA3A-4350-9675-647CB6BF5A7C}"/>
            </a:ext>
          </a:extLst>
        </xdr:cNvPr>
        <xdr:cNvSpPr txBox="1"/>
      </xdr:nvSpPr>
      <xdr:spPr>
        <a:xfrm>
          <a:off x="32391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F427661B-A8B8-4934-A1F5-C995EDCF4A5F}"/>
            </a:ext>
          </a:extLst>
        </xdr:cNvPr>
        <xdr:cNvSpPr txBox="1"/>
      </xdr:nvSpPr>
      <xdr:spPr>
        <a:xfrm>
          <a:off x="2439044"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06D524D3-9979-49ED-8AB2-1FE08D1DAB5D}"/>
            </a:ext>
          </a:extLst>
        </xdr:cNvPr>
        <xdr:cNvSpPr txBox="1"/>
      </xdr:nvSpPr>
      <xdr:spPr>
        <a:xfrm>
          <a:off x="1648469"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5EAE74BB-1002-460E-A5C8-5D7EA3D29C6D}"/>
            </a:ext>
          </a:extLst>
        </xdr:cNvPr>
        <xdr:cNvSpPr txBox="1"/>
      </xdr:nvSpPr>
      <xdr:spPr>
        <a:xfrm>
          <a:off x="848369"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17163</xdr:rowOff>
    </xdr:from>
    <xdr:ext cx="405111" cy="259045"/>
    <xdr:sp macro="" textlink="">
      <xdr:nvSpPr>
        <xdr:cNvPr id="317" name="n_1mainValue【公営住宅】&#10;有形固定資産減価償却率">
          <a:extLst>
            <a:ext uri="{FF2B5EF4-FFF2-40B4-BE49-F238E27FC236}">
              <a16:creationId xmlns:a16="http://schemas.microsoft.com/office/drawing/2014/main" id="{ACCCC243-1519-4EBA-A651-9B263F3349E8}"/>
            </a:ext>
          </a:extLst>
        </xdr:cNvPr>
        <xdr:cNvSpPr txBox="1"/>
      </xdr:nvSpPr>
      <xdr:spPr>
        <a:xfrm>
          <a:off x="32391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11447</xdr:rowOff>
    </xdr:from>
    <xdr:ext cx="405111" cy="259045"/>
    <xdr:sp macro="" textlink="">
      <xdr:nvSpPr>
        <xdr:cNvPr id="318" name="n_2mainValue【公営住宅】&#10;有形固定資産減価償却率">
          <a:extLst>
            <a:ext uri="{FF2B5EF4-FFF2-40B4-BE49-F238E27FC236}">
              <a16:creationId xmlns:a16="http://schemas.microsoft.com/office/drawing/2014/main" id="{3D1CB4B8-702F-45C3-A459-B835BAA1F855}"/>
            </a:ext>
          </a:extLst>
        </xdr:cNvPr>
        <xdr:cNvSpPr txBox="1"/>
      </xdr:nvSpPr>
      <xdr:spPr>
        <a:xfrm>
          <a:off x="2439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156227</xdr:rowOff>
    </xdr:from>
    <xdr:ext cx="405111" cy="259045"/>
    <xdr:sp macro="" textlink="">
      <xdr:nvSpPr>
        <xdr:cNvPr id="319" name="n_3mainValue【公営住宅】&#10;有形固定資産減価償却率">
          <a:extLst>
            <a:ext uri="{FF2B5EF4-FFF2-40B4-BE49-F238E27FC236}">
              <a16:creationId xmlns:a16="http://schemas.microsoft.com/office/drawing/2014/main" id="{590A2CD4-C6D1-4A47-89A7-FED5CF51E7E1}"/>
            </a:ext>
          </a:extLst>
        </xdr:cNvPr>
        <xdr:cNvSpPr txBox="1"/>
      </xdr:nvSpPr>
      <xdr:spPr>
        <a:xfrm>
          <a:off x="1648469" y="1393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123841</xdr:rowOff>
    </xdr:from>
    <xdr:ext cx="405111" cy="259045"/>
    <xdr:sp macro="" textlink="">
      <xdr:nvSpPr>
        <xdr:cNvPr id="320" name="n_4mainValue【公営住宅】&#10;有形固定資産減価償却率">
          <a:extLst>
            <a:ext uri="{FF2B5EF4-FFF2-40B4-BE49-F238E27FC236}">
              <a16:creationId xmlns:a16="http://schemas.microsoft.com/office/drawing/2014/main" id="{F8898D44-4B08-47B3-B6E8-6E19657BA978}"/>
            </a:ext>
          </a:extLst>
        </xdr:cNvPr>
        <xdr:cNvSpPr txBox="1"/>
      </xdr:nvSpPr>
      <xdr:spPr>
        <a:xfrm>
          <a:off x="848369"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EF043D2-BC79-47E5-A4D8-D43B544C42D9}"/>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4D14BB5-398C-4573-A052-5E6CB38A501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31520CE-7CED-41B0-9A44-E6EFCEA94C6F}"/>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FC990E8-03AC-4522-83EE-805252EA272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A16C765-D4F8-46DB-BE2E-9E5392C0BC9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1FCF7EB-7119-48EC-97FC-B01EA9676A0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5D6C40F-A9F9-4FB2-8065-49C6CF68A3B2}"/>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10732D1-8F10-4282-B162-9327018709E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4EFDF2B-B1E0-45A7-B139-123BAABDA1A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7380F6E-0D16-4F36-B733-C3E8659979E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D292B018-B503-4B5F-AC7E-7BD162FC4ECF}"/>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E1F63873-2660-4FDB-84F5-6598562D139B}"/>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5A00DE0F-FE45-4AAD-B8C1-A7128F749B7F}"/>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B7261137-5634-4B01-94D6-EED17E352B24}"/>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D3B4B79F-3BD2-423E-9CD5-E8D0FF4914C8}"/>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817CCBB9-0D8A-47E1-860F-57789422F160}"/>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148B0F8F-7649-41A1-BE32-EB8995D507C7}"/>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D7890C8-A00B-4155-9B12-F63AC153E129}"/>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800943DE-F3BB-472E-B60E-B6C04C2679A9}"/>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A18B1D85-C94E-4DB3-891E-9D2C28EBC1E7}"/>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DDC446E4-991B-42B1-901E-DB46B2128F4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67D59917-1CD8-4567-BE37-AE97161A0937}"/>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A38C9E1-7B21-4A67-A2B2-CCA7A51DB05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4A7899EF-4924-46C1-8CC7-0944013911D8}"/>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C7A9C136-DFC3-456D-9469-FCE059D36AE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B874E024-B023-4B54-96F3-9813B14F3ADC}"/>
            </a:ext>
          </a:extLst>
        </xdr:cNvPr>
        <xdr:cNvCxnSpPr/>
      </xdr:nvCxnSpPr>
      <xdr:spPr>
        <a:xfrm flipV="1">
          <a:off x="9429115" y="12665928"/>
          <a:ext cx="0" cy="143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944269D6-6465-4191-A244-592A37B717A1}"/>
            </a:ext>
          </a:extLst>
        </xdr:cNvPr>
        <xdr:cNvSpPr txBox="1"/>
      </xdr:nvSpPr>
      <xdr:spPr>
        <a:xfrm>
          <a:off x="9467850" y="140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B5EDA6A4-BD72-495C-9B8A-5EE6E3EFDE31}"/>
            </a:ext>
          </a:extLst>
        </xdr:cNvPr>
        <xdr:cNvCxnSpPr/>
      </xdr:nvCxnSpPr>
      <xdr:spPr>
        <a:xfrm>
          <a:off x="9363075" y="14098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1F463CBB-C3FA-41FA-A847-B1EE103DDBFC}"/>
            </a:ext>
          </a:extLst>
        </xdr:cNvPr>
        <xdr:cNvSpPr txBox="1"/>
      </xdr:nvSpPr>
      <xdr:spPr>
        <a:xfrm>
          <a:off x="9467850" y="124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E07E54DC-162A-48A9-9320-0D69BDBF8273}"/>
            </a:ext>
          </a:extLst>
        </xdr:cNvPr>
        <xdr:cNvCxnSpPr/>
      </xdr:nvCxnSpPr>
      <xdr:spPr>
        <a:xfrm>
          <a:off x="9363075" y="126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153D4E92-B0CD-4CFE-B4DE-4DB9163D584D}"/>
            </a:ext>
          </a:extLst>
        </xdr:cNvPr>
        <xdr:cNvSpPr txBox="1"/>
      </xdr:nvSpPr>
      <xdr:spPr>
        <a:xfrm>
          <a:off x="9467850" y="13699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4E8F172A-1ADD-4EB1-A0C9-2FAE50F1DCAC}"/>
            </a:ext>
          </a:extLst>
        </xdr:cNvPr>
        <xdr:cNvSpPr/>
      </xdr:nvSpPr>
      <xdr:spPr>
        <a:xfrm>
          <a:off x="9401175" y="1383891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C5570852-BEC2-4E96-9170-6CD9B0120E4E}"/>
            </a:ext>
          </a:extLst>
        </xdr:cNvPr>
        <xdr:cNvSpPr/>
      </xdr:nvSpPr>
      <xdr:spPr>
        <a:xfrm>
          <a:off x="8639175" y="138424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B6B1DD30-9FAC-491D-AAA6-ED6944317766}"/>
            </a:ext>
          </a:extLst>
        </xdr:cNvPr>
        <xdr:cNvSpPr/>
      </xdr:nvSpPr>
      <xdr:spPr>
        <a:xfrm>
          <a:off x="7839075" y="13847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A2705988-5ACF-4B70-B3A5-8D5D268B0666}"/>
            </a:ext>
          </a:extLst>
        </xdr:cNvPr>
        <xdr:cNvSpPr/>
      </xdr:nvSpPr>
      <xdr:spPr>
        <a:xfrm>
          <a:off x="7029450" y="138683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680212D3-696F-42CA-A89A-A64188ADC3DD}"/>
            </a:ext>
          </a:extLst>
        </xdr:cNvPr>
        <xdr:cNvSpPr/>
      </xdr:nvSpPr>
      <xdr:spPr>
        <a:xfrm>
          <a:off x="6238875" y="13877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AD8A80B-1727-4BBB-9B27-078B879D8133}"/>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19166B5-1909-4E17-8A3C-E3CD3D0BB27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31C8D96-3567-4CD4-8A61-7F3C3F44AA8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E526B22-FBA0-4B27-859E-BB6418810C0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486E13F-CEE1-402B-B188-1A757D1C176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159240</xdr:rowOff>
    </xdr:from>
    <xdr:to>
      <xdr:col>55</xdr:col>
      <xdr:colOff>50800</xdr:colOff>
      <xdr:row>86</xdr:row>
      <xdr:rowOff>89390</xdr:rowOff>
    </xdr:to>
    <xdr:sp macro="" textlink="">
      <xdr:nvSpPr>
        <xdr:cNvPr id="362" name="楕円 361">
          <a:extLst>
            <a:ext uri="{FF2B5EF4-FFF2-40B4-BE49-F238E27FC236}">
              <a16:creationId xmlns:a16="http://schemas.microsoft.com/office/drawing/2014/main" id="{C829E7DE-AC85-4337-974F-EBC0E971D9C3}"/>
            </a:ext>
          </a:extLst>
        </xdr:cNvPr>
        <xdr:cNvSpPr/>
      </xdr:nvSpPr>
      <xdr:spPr>
        <a:xfrm>
          <a:off x="9401175" y="1393556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137667</xdr:rowOff>
    </xdr:from>
    <xdr:ext cx="469744" cy="259045"/>
    <xdr:sp macro="" textlink="">
      <xdr:nvSpPr>
        <xdr:cNvPr id="363" name="【公営住宅】&#10;一人当たり面積該当値テキスト">
          <a:extLst>
            <a:ext uri="{FF2B5EF4-FFF2-40B4-BE49-F238E27FC236}">
              <a16:creationId xmlns:a16="http://schemas.microsoft.com/office/drawing/2014/main" id="{92739BBE-B32B-4103-8AC0-E23871DD5055}"/>
            </a:ext>
          </a:extLst>
        </xdr:cNvPr>
        <xdr:cNvSpPr txBox="1"/>
      </xdr:nvSpPr>
      <xdr:spPr>
        <a:xfrm>
          <a:off x="9467850" y="1391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162505</xdr:rowOff>
    </xdr:from>
    <xdr:to>
      <xdr:col>50</xdr:col>
      <xdr:colOff>165100</xdr:colOff>
      <xdr:row>86</xdr:row>
      <xdr:rowOff>92655</xdr:rowOff>
    </xdr:to>
    <xdr:sp macro="" textlink="">
      <xdr:nvSpPr>
        <xdr:cNvPr id="364" name="楕円 363">
          <a:extLst>
            <a:ext uri="{FF2B5EF4-FFF2-40B4-BE49-F238E27FC236}">
              <a16:creationId xmlns:a16="http://schemas.microsoft.com/office/drawing/2014/main" id="{CE0D1583-A894-4825-AE18-64E8160E0303}"/>
            </a:ext>
          </a:extLst>
        </xdr:cNvPr>
        <xdr:cNvSpPr/>
      </xdr:nvSpPr>
      <xdr:spPr>
        <a:xfrm>
          <a:off x="8639175" y="13932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38590</xdr:rowOff>
    </xdr:from>
    <xdr:to>
      <xdr:col>55</xdr:col>
      <xdr:colOff>0</xdr:colOff>
      <xdr:row>86</xdr:row>
      <xdr:rowOff>41855</xdr:rowOff>
    </xdr:to>
    <xdr:cxnSp macro="">
      <xdr:nvCxnSpPr>
        <xdr:cNvPr id="365" name="直線コネクタ 364">
          <a:extLst>
            <a:ext uri="{FF2B5EF4-FFF2-40B4-BE49-F238E27FC236}">
              <a16:creationId xmlns:a16="http://schemas.microsoft.com/office/drawing/2014/main" id="{271C3F9B-0632-4050-8E42-C289D5193CC3}"/>
            </a:ext>
          </a:extLst>
        </xdr:cNvPr>
        <xdr:cNvCxnSpPr/>
      </xdr:nvCxnSpPr>
      <xdr:spPr>
        <a:xfrm flipV="1">
          <a:off x="8686800" y="13973665"/>
          <a:ext cx="74295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161037</xdr:rowOff>
    </xdr:from>
    <xdr:to>
      <xdr:col>46</xdr:col>
      <xdr:colOff>38100</xdr:colOff>
      <xdr:row>86</xdr:row>
      <xdr:rowOff>91187</xdr:rowOff>
    </xdr:to>
    <xdr:sp macro="" textlink="">
      <xdr:nvSpPr>
        <xdr:cNvPr id="366" name="楕円 365">
          <a:extLst>
            <a:ext uri="{FF2B5EF4-FFF2-40B4-BE49-F238E27FC236}">
              <a16:creationId xmlns:a16="http://schemas.microsoft.com/office/drawing/2014/main" id="{45222D4C-B752-47B3-9049-2870D885D5B4}"/>
            </a:ext>
          </a:extLst>
        </xdr:cNvPr>
        <xdr:cNvSpPr/>
      </xdr:nvSpPr>
      <xdr:spPr>
        <a:xfrm>
          <a:off x="7839075" y="139373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40387</xdr:rowOff>
    </xdr:from>
    <xdr:to>
      <xdr:col>50</xdr:col>
      <xdr:colOff>114300</xdr:colOff>
      <xdr:row>86</xdr:row>
      <xdr:rowOff>41855</xdr:rowOff>
    </xdr:to>
    <xdr:cxnSp macro="">
      <xdr:nvCxnSpPr>
        <xdr:cNvPr id="367" name="直線コネクタ 366">
          <a:extLst>
            <a:ext uri="{FF2B5EF4-FFF2-40B4-BE49-F238E27FC236}">
              <a16:creationId xmlns:a16="http://schemas.microsoft.com/office/drawing/2014/main" id="{4968A519-D86C-4A09-ADB0-A3FD84158B9E}"/>
            </a:ext>
          </a:extLst>
        </xdr:cNvPr>
        <xdr:cNvCxnSpPr/>
      </xdr:nvCxnSpPr>
      <xdr:spPr>
        <a:xfrm>
          <a:off x="7886700" y="13975462"/>
          <a:ext cx="800100" cy="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163812</xdr:rowOff>
    </xdr:from>
    <xdr:to>
      <xdr:col>41</xdr:col>
      <xdr:colOff>101600</xdr:colOff>
      <xdr:row>86</xdr:row>
      <xdr:rowOff>93962</xdr:rowOff>
    </xdr:to>
    <xdr:sp macro="" textlink="">
      <xdr:nvSpPr>
        <xdr:cNvPr id="368" name="楕円 367">
          <a:extLst>
            <a:ext uri="{FF2B5EF4-FFF2-40B4-BE49-F238E27FC236}">
              <a16:creationId xmlns:a16="http://schemas.microsoft.com/office/drawing/2014/main" id="{74F0D2D3-FEAF-48CA-B479-7F3462D224DF}"/>
            </a:ext>
          </a:extLst>
        </xdr:cNvPr>
        <xdr:cNvSpPr/>
      </xdr:nvSpPr>
      <xdr:spPr>
        <a:xfrm>
          <a:off x="7029450" y="139337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40387</xdr:rowOff>
    </xdr:from>
    <xdr:to>
      <xdr:col>45</xdr:col>
      <xdr:colOff>177800</xdr:colOff>
      <xdr:row>86</xdr:row>
      <xdr:rowOff>43162</xdr:rowOff>
    </xdr:to>
    <xdr:cxnSp macro="">
      <xdr:nvCxnSpPr>
        <xdr:cNvPr id="369" name="直線コネクタ 368">
          <a:extLst>
            <a:ext uri="{FF2B5EF4-FFF2-40B4-BE49-F238E27FC236}">
              <a16:creationId xmlns:a16="http://schemas.microsoft.com/office/drawing/2014/main" id="{26DE181E-6860-4320-B6CC-01708204DB55}"/>
            </a:ext>
          </a:extLst>
        </xdr:cNvPr>
        <xdr:cNvCxnSpPr/>
      </xdr:nvCxnSpPr>
      <xdr:spPr>
        <a:xfrm flipV="1">
          <a:off x="7077075" y="13975462"/>
          <a:ext cx="809625"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165608</xdr:rowOff>
    </xdr:from>
    <xdr:to>
      <xdr:col>36</xdr:col>
      <xdr:colOff>165100</xdr:colOff>
      <xdr:row>86</xdr:row>
      <xdr:rowOff>95758</xdr:rowOff>
    </xdr:to>
    <xdr:sp macro="" textlink="">
      <xdr:nvSpPr>
        <xdr:cNvPr id="370" name="楕円 369">
          <a:extLst>
            <a:ext uri="{FF2B5EF4-FFF2-40B4-BE49-F238E27FC236}">
              <a16:creationId xmlns:a16="http://schemas.microsoft.com/office/drawing/2014/main" id="{265ED5B8-9F94-4BF7-848D-1ABD877C4571}"/>
            </a:ext>
          </a:extLst>
        </xdr:cNvPr>
        <xdr:cNvSpPr/>
      </xdr:nvSpPr>
      <xdr:spPr>
        <a:xfrm>
          <a:off x="6238875" y="139355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43162</xdr:rowOff>
    </xdr:from>
    <xdr:to>
      <xdr:col>41</xdr:col>
      <xdr:colOff>50800</xdr:colOff>
      <xdr:row>86</xdr:row>
      <xdr:rowOff>44958</xdr:rowOff>
    </xdr:to>
    <xdr:cxnSp macro="">
      <xdr:nvCxnSpPr>
        <xdr:cNvPr id="371" name="直線コネクタ 370">
          <a:extLst>
            <a:ext uri="{FF2B5EF4-FFF2-40B4-BE49-F238E27FC236}">
              <a16:creationId xmlns:a16="http://schemas.microsoft.com/office/drawing/2014/main" id="{D70388E3-DD95-494D-BB79-D8900C6445BC}"/>
            </a:ext>
          </a:extLst>
        </xdr:cNvPr>
        <xdr:cNvCxnSpPr/>
      </xdr:nvCxnSpPr>
      <xdr:spPr>
        <a:xfrm flipV="1">
          <a:off x="6286500" y="13981412"/>
          <a:ext cx="790575"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8D383F49-0A4D-43AE-9540-E965EC6D42A9}"/>
            </a:ext>
          </a:extLst>
        </xdr:cNvPr>
        <xdr:cNvSpPr txBox="1"/>
      </xdr:nvSpPr>
      <xdr:spPr>
        <a:xfrm>
          <a:off x="8458277" y="136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CC11E100-52E3-4DA3-B0CB-95571A5AEF17}"/>
            </a:ext>
          </a:extLst>
        </xdr:cNvPr>
        <xdr:cNvSpPr txBox="1"/>
      </xdr:nvSpPr>
      <xdr:spPr>
        <a:xfrm>
          <a:off x="7677227" y="1363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F29628CE-301D-401F-BE6B-95F88CC01276}"/>
            </a:ext>
          </a:extLst>
        </xdr:cNvPr>
        <xdr:cNvSpPr txBox="1"/>
      </xdr:nvSpPr>
      <xdr:spPr>
        <a:xfrm>
          <a:off x="6867602" y="1365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0949C5AF-FE25-426A-9B2D-B537F2654A76}"/>
            </a:ext>
          </a:extLst>
        </xdr:cNvPr>
        <xdr:cNvSpPr txBox="1"/>
      </xdr:nvSpPr>
      <xdr:spPr>
        <a:xfrm>
          <a:off x="6067502"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83782</xdr:rowOff>
    </xdr:from>
    <xdr:ext cx="469744" cy="259045"/>
    <xdr:sp macro="" textlink="">
      <xdr:nvSpPr>
        <xdr:cNvPr id="376" name="n_1mainValue【公営住宅】&#10;一人当たり面積">
          <a:extLst>
            <a:ext uri="{FF2B5EF4-FFF2-40B4-BE49-F238E27FC236}">
              <a16:creationId xmlns:a16="http://schemas.microsoft.com/office/drawing/2014/main" id="{F18FA649-22ED-4B1F-973F-821D5470E2B9}"/>
            </a:ext>
          </a:extLst>
        </xdr:cNvPr>
        <xdr:cNvSpPr txBox="1"/>
      </xdr:nvSpPr>
      <xdr:spPr>
        <a:xfrm>
          <a:off x="8458277" y="1402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82314</xdr:rowOff>
    </xdr:from>
    <xdr:ext cx="469744" cy="259045"/>
    <xdr:sp macro="" textlink="">
      <xdr:nvSpPr>
        <xdr:cNvPr id="377" name="n_2mainValue【公営住宅】&#10;一人当たり面積">
          <a:extLst>
            <a:ext uri="{FF2B5EF4-FFF2-40B4-BE49-F238E27FC236}">
              <a16:creationId xmlns:a16="http://schemas.microsoft.com/office/drawing/2014/main" id="{B21D72A1-B544-4199-842C-2218BF14BF94}"/>
            </a:ext>
          </a:extLst>
        </xdr:cNvPr>
        <xdr:cNvSpPr txBox="1"/>
      </xdr:nvSpPr>
      <xdr:spPr>
        <a:xfrm>
          <a:off x="7677227" y="1402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85089</xdr:rowOff>
    </xdr:from>
    <xdr:ext cx="469744" cy="259045"/>
    <xdr:sp macro="" textlink="">
      <xdr:nvSpPr>
        <xdr:cNvPr id="378" name="n_3mainValue【公営住宅】&#10;一人当たり面積">
          <a:extLst>
            <a:ext uri="{FF2B5EF4-FFF2-40B4-BE49-F238E27FC236}">
              <a16:creationId xmlns:a16="http://schemas.microsoft.com/office/drawing/2014/main" id="{7F6BCD7F-3607-4745-9448-5737F5BB906A}"/>
            </a:ext>
          </a:extLst>
        </xdr:cNvPr>
        <xdr:cNvSpPr txBox="1"/>
      </xdr:nvSpPr>
      <xdr:spPr>
        <a:xfrm>
          <a:off x="6867602" y="1402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86885</xdr:rowOff>
    </xdr:from>
    <xdr:ext cx="469744" cy="259045"/>
    <xdr:sp macro="" textlink="">
      <xdr:nvSpPr>
        <xdr:cNvPr id="379" name="n_4mainValue【公営住宅】&#10;一人当たり面積">
          <a:extLst>
            <a:ext uri="{FF2B5EF4-FFF2-40B4-BE49-F238E27FC236}">
              <a16:creationId xmlns:a16="http://schemas.microsoft.com/office/drawing/2014/main" id="{1C3134F8-B8BB-4202-A304-ACB9F036F70A}"/>
            </a:ext>
          </a:extLst>
        </xdr:cNvPr>
        <xdr:cNvSpPr txBox="1"/>
      </xdr:nvSpPr>
      <xdr:spPr>
        <a:xfrm>
          <a:off x="6067502" y="140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82513672-99F2-4623-A1D7-9EAA7474028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F73F318-38FE-47B5-9BAA-9C79350BF58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FE6524A-F086-4829-96E6-2F567E5EFC2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CCFD0C5-4A58-4CFF-8558-900D1492EE9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7ABE26A-8BEF-42B0-897E-68436B63687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4D9475C-A93F-40BC-A3DC-7F02D508DBC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EFB4219-37F8-41F3-B0C6-233734B2309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C1F0149-87C1-4964-909C-FE01B4AC3D13}"/>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7210E676-D984-41D7-8109-98BA6608E53D}"/>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1717318-A3A8-4829-A94C-7665AACC8970}"/>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C9BEF555-2294-459C-A0C3-B0A5FA81FAD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EA573C3F-BBE0-45B9-A677-46C41B89F62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137B4F48-0B68-4D5B-A94E-F4004A3EBE4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711B825A-EFA6-4943-A18C-288220E23AC0}"/>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A904EDBB-0ABE-4FE3-88FA-FBC7C3BFC710}"/>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2CE6C9C1-9D5A-4979-9132-74CA05180BDC}"/>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D0ABC1DB-E045-4ECC-9E33-132FB1BC956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8B59476D-D1BD-453E-B1F2-4CE7BB662DB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765CC853-8513-4A64-A93C-4B41CDBC9D1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B7C4C30E-B5C1-4E87-AD46-C359AAD1030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F1A323E-D85D-42CA-8BB9-A2FB3229AE8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F31E61E5-B0D3-478F-925A-D974A1B9F64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C98B427D-0066-40C0-BADA-B347017B4A1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2F01101-B992-4937-9551-771B87EF9C6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C8F6B657-7460-4B98-85A4-EA140A6F10E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2802C581-D2E2-407D-92D7-67700017DB98}"/>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C084DD0C-AC64-4BA4-BA3F-E00E0BB611D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2385D666-D3C7-4EAA-BBFE-7E75F18DD7A1}"/>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D55981FA-B5DA-4416-9800-4FA3217C24A7}"/>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54646528-294E-4BF1-9607-099AB6E1FB52}"/>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B306F38F-C8C5-411C-AC1F-EC3930ABBBCB}"/>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64E3BFC7-2958-42EA-876B-400EB1EED3DD}"/>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80D0293-312F-4D0F-9D94-120918C2461C}"/>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3929DBAF-298C-4960-9231-1B96EBCA1510}"/>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E624EE15-8EDC-4F2F-A100-F984B7AB60DA}"/>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8A992F75-7C8E-49DD-ACF3-272C57B6076B}"/>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36BA59B-1FB0-4EF3-968C-5EA7924D870C}"/>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A1BA90C4-6889-4A20-8105-DD070EC9331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EC1F5F09-4D95-41E4-9750-58EE3F13A078}"/>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1A448B75-A385-40C9-9803-02ECBAE4DA99}"/>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BA5200DD-5989-4AC7-82DF-FF6492570DB6}"/>
            </a:ext>
          </a:extLst>
        </xdr:cNvPr>
        <xdr:cNvCxnSpPr/>
      </xdr:nvCxnSpPr>
      <xdr:spPr>
        <a:xfrm flipV="1">
          <a:off x="14696439" y="5314315"/>
          <a:ext cx="0" cy="1534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0AB2104-FA32-455D-8426-166A06792120}"/>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70310393-64CD-43AF-9218-90128B2E807A}"/>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C0A0136-B6E5-48D3-8279-554C6B846D4E}"/>
            </a:ext>
          </a:extLst>
        </xdr:cNvPr>
        <xdr:cNvSpPr txBox="1"/>
      </xdr:nvSpPr>
      <xdr:spPr>
        <a:xfrm>
          <a:off x="14735175" y="50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D9F44CF4-6C4C-4627-9BC9-F0CB9D0546E0}"/>
            </a:ext>
          </a:extLst>
        </xdr:cNvPr>
        <xdr:cNvCxnSpPr/>
      </xdr:nvCxnSpPr>
      <xdr:spPr>
        <a:xfrm>
          <a:off x="14611350" y="5314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A8D7A778-2D15-4C64-B050-25FB741CAFDC}"/>
            </a:ext>
          </a:extLst>
        </xdr:cNvPr>
        <xdr:cNvSpPr txBox="1"/>
      </xdr:nvSpPr>
      <xdr:spPr>
        <a:xfrm>
          <a:off x="14735175" y="590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D52D2DC0-82F1-4B3B-9B11-C1C30C4A7592}"/>
            </a:ext>
          </a:extLst>
        </xdr:cNvPr>
        <xdr:cNvSpPr/>
      </xdr:nvSpPr>
      <xdr:spPr>
        <a:xfrm>
          <a:off x="14649450" y="6048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F2DDDD77-F548-41F1-9B75-CDAF92B7F1F6}"/>
            </a:ext>
          </a:extLst>
        </xdr:cNvPr>
        <xdr:cNvSpPr/>
      </xdr:nvSpPr>
      <xdr:spPr>
        <a:xfrm>
          <a:off x="13887450" y="60756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73E5D7B1-7A6F-4639-968E-A05C30F24685}"/>
            </a:ext>
          </a:extLst>
        </xdr:cNvPr>
        <xdr:cNvSpPr/>
      </xdr:nvSpPr>
      <xdr:spPr>
        <a:xfrm>
          <a:off x="13096875" y="61074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368D4BAF-6D4C-498B-8204-EF8711A5A19F}"/>
            </a:ext>
          </a:extLst>
        </xdr:cNvPr>
        <xdr:cNvSpPr/>
      </xdr:nvSpPr>
      <xdr:spPr>
        <a:xfrm>
          <a:off x="12296775" y="60274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FE859A25-C193-4AC8-B997-0D973A4EE0CA}"/>
            </a:ext>
          </a:extLst>
        </xdr:cNvPr>
        <xdr:cNvSpPr/>
      </xdr:nvSpPr>
      <xdr:spPr>
        <a:xfrm>
          <a:off x="11487150" y="6065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8E66088-3D75-4B7D-A1AF-EED8939DE62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690B873-CF23-47DA-9E61-D65C1F5DE4C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46F41D7-8F8C-4C8C-9002-6FE736A0230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9B56070-A9D9-4746-8F8F-F89E23B9FBA6}"/>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A2C422C-70B0-4D89-A32A-D17332DF679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436" name="楕円 435">
          <a:extLst>
            <a:ext uri="{FF2B5EF4-FFF2-40B4-BE49-F238E27FC236}">
              <a16:creationId xmlns:a16="http://schemas.microsoft.com/office/drawing/2014/main" id="{D76015AC-3AA8-4C2A-BE1A-D3E8E8E34BAE}"/>
            </a:ext>
          </a:extLst>
        </xdr:cNvPr>
        <xdr:cNvSpPr/>
      </xdr:nvSpPr>
      <xdr:spPr>
        <a:xfrm>
          <a:off x="14649450" y="6355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5732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AB90279A-DB0B-4CA4-B61D-491EC95841E7}"/>
            </a:ext>
          </a:extLst>
        </xdr:cNvPr>
        <xdr:cNvSpPr txBox="1"/>
      </xdr:nvSpPr>
      <xdr:spPr>
        <a:xfrm>
          <a:off x="14735175"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149225</xdr:rowOff>
    </xdr:from>
    <xdr:to>
      <xdr:col>81</xdr:col>
      <xdr:colOff>101600</xdr:colOff>
      <xdr:row>39</xdr:row>
      <xdr:rowOff>79375</xdr:rowOff>
    </xdr:to>
    <xdr:sp macro="" textlink="">
      <xdr:nvSpPr>
        <xdr:cNvPr id="438" name="楕円 437">
          <a:extLst>
            <a:ext uri="{FF2B5EF4-FFF2-40B4-BE49-F238E27FC236}">
              <a16:creationId xmlns:a16="http://schemas.microsoft.com/office/drawing/2014/main" id="{F4624D17-5C63-4A3A-82FE-3FF2D033B2C1}"/>
            </a:ext>
          </a:extLst>
        </xdr:cNvPr>
        <xdr:cNvSpPr/>
      </xdr:nvSpPr>
      <xdr:spPr>
        <a:xfrm>
          <a:off x="13887450" y="6311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28575</xdr:rowOff>
    </xdr:from>
    <xdr:to>
      <xdr:col>85</xdr:col>
      <xdr:colOff>127000</xdr:colOff>
      <xdr:row>39</xdr:row>
      <xdr:rowOff>78105</xdr:rowOff>
    </xdr:to>
    <xdr:cxnSp macro="">
      <xdr:nvCxnSpPr>
        <xdr:cNvPr id="439" name="直線コネクタ 438">
          <a:extLst>
            <a:ext uri="{FF2B5EF4-FFF2-40B4-BE49-F238E27FC236}">
              <a16:creationId xmlns:a16="http://schemas.microsoft.com/office/drawing/2014/main" id="{43649FFF-6F51-4FFC-8291-C807EAE27438}"/>
            </a:ext>
          </a:extLst>
        </xdr:cNvPr>
        <xdr:cNvCxnSpPr/>
      </xdr:nvCxnSpPr>
      <xdr:spPr>
        <a:xfrm>
          <a:off x="13935075" y="6350000"/>
          <a:ext cx="7620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27940</xdr:rowOff>
    </xdr:to>
    <xdr:sp macro="" textlink="">
      <xdr:nvSpPr>
        <xdr:cNvPr id="440" name="楕円 439">
          <a:extLst>
            <a:ext uri="{FF2B5EF4-FFF2-40B4-BE49-F238E27FC236}">
              <a16:creationId xmlns:a16="http://schemas.microsoft.com/office/drawing/2014/main" id="{518CEBBB-F7DE-4EDB-8420-8A3EA94E1E3B}"/>
            </a:ext>
          </a:extLst>
        </xdr:cNvPr>
        <xdr:cNvSpPr/>
      </xdr:nvSpPr>
      <xdr:spPr>
        <a:xfrm>
          <a:off x="13096875" y="62604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148590</xdr:rowOff>
    </xdr:from>
    <xdr:to>
      <xdr:col>81</xdr:col>
      <xdr:colOff>50800</xdr:colOff>
      <xdr:row>39</xdr:row>
      <xdr:rowOff>28575</xdr:rowOff>
    </xdr:to>
    <xdr:cxnSp macro="">
      <xdr:nvCxnSpPr>
        <xdr:cNvPr id="441" name="直線コネクタ 440">
          <a:extLst>
            <a:ext uri="{FF2B5EF4-FFF2-40B4-BE49-F238E27FC236}">
              <a16:creationId xmlns:a16="http://schemas.microsoft.com/office/drawing/2014/main" id="{F9F9CE77-F8C6-43A6-BBD4-5894534FDCAA}"/>
            </a:ext>
          </a:extLst>
        </xdr:cNvPr>
        <xdr:cNvCxnSpPr/>
      </xdr:nvCxnSpPr>
      <xdr:spPr>
        <a:xfrm>
          <a:off x="13144500" y="6308090"/>
          <a:ext cx="7905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42" name="楕円 441">
          <a:extLst>
            <a:ext uri="{FF2B5EF4-FFF2-40B4-BE49-F238E27FC236}">
              <a16:creationId xmlns:a16="http://schemas.microsoft.com/office/drawing/2014/main" id="{5E8E9798-D300-4C17-993A-4F71B866A9C9}"/>
            </a:ext>
          </a:extLst>
        </xdr:cNvPr>
        <xdr:cNvSpPr/>
      </xdr:nvSpPr>
      <xdr:spPr>
        <a:xfrm>
          <a:off x="12296775" y="62077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148590</xdr:rowOff>
    </xdr:to>
    <xdr:cxnSp macro="">
      <xdr:nvCxnSpPr>
        <xdr:cNvPr id="443" name="直線コネクタ 442">
          <a:extLst>
            <a:ext uri="{FF2B5EF4-FFF2-40B4-BE49-F238E27FC236}">
              <a16:creationId xmlns:a16="http://schemas.microsoft.com/office/drawing/2014/main" id="{CFB6556B-CD78-4FD7-946F-A495792C1AF7}"/>
            </a:ext>
          </a:extLst>
        </xdr:cNvPr>
        <xdr:cNvCxnSpPr/>
      </xdr:nvCxnSpPr>
      <xdr:spPr>
        <a:xfrm>
          <a:off x="12344400" y="6264910"/>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170180</xdr:rowOff>
    </xdr:from>
    <xdr:to>
      <xdr:col>67</xdr:col>
      <xdr:colOff>101600</xdr:colOff>
      <xdr:row>38</xdr:row>
      <xdr:rowOff>100330</xdr:rowOff>
    </xdr:to>
    <xdr:sp macro="" textlink="">
      <xdr:nvSpPr>
        <xdr:cNvPr id="444" name="楕円 443">
          <a:extLst>
            <a:ext uri="{FF2B5EF4-FFF2-40B4-BE49-F238E27FC236}">
              <a16:creationId xmlns:a16="http://schemas.microsoft.com/office/drawing/2014/main" id="{B6E5CFC9-753C-49D0-BF63-BA4A222C5EEE}"/>
            </a:ext>
          </a:extLst>
        </xdr:cNvPr>
        <xdr:cNvSpPr/>
      </xdr:nvSpPr>
      <xdr:spPr>
        <a:xfrm>
          <a:off x="11487150" y="61614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49530</xdr:rowOff>
    </xdr:from>
    <xdr:to>
      <xdr:col>71</xdr:col>
      <xdr:colOff>177800</xdr:colOff>
      <xdr:row>38</xdr:row>
      <xdr:rowOff>99060</xdr:rowOff>
    </xdr:to>
    <xdr:cxnSp macro="">
      <xdr:nvCxnSpPr>
        <xdr:cNvPr id="445" name="直線コネクタ 444">
          <a:extLst>
            <a:ext uri="{FF2B5EF4-FFF2-40B4-BE49-F238E27FC236}">
              <a16:creationId xmlns:a16="http://schemas.microsoft.com/office/drawing/2014/main" id="{DBC0DAEA-AD29-4C11-84FE-3871A20B8AFE}"/>
            </a:ext>
          </a:extLst>
        </xdr:cNvPr>
        <xdr:cNvCxnSpPr/>
      </xdr:nvCxnSpPr>
      <xdr:spPr>
        <a:xfrm>
          <a:off x="11534775" y="6209030"/>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9D8F1A68-0890-46EA-9550-8896A6FB1938}"/>
            </a:ext>
          </a:extLst>
        </xdr:cNvPr>
        <xdr:cNvSpPr txBox="1"/>
      </xdr:nvSpPr>
      <xdr:spPr>
        <a:xfrm>
          <a:off x="13745219"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E56AFE3D-F670-419A-97CC-706C9DA79AD0}"/>
            </a:ext>
          </a:extLst>
        </xdr:cNvPr>
        <xdr:cNvSpPr txBox="1"/>
      </xdr:nvSpPr>
      <xdr:spPr>
        <a:xfrm>
          <a:off x="12964169" y="588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4DC81AE3-9473-47FA-A623-9FB8660B7DA9}"/>
            </a:ext>
          </a:extLst>
        </xdr:cNvPr>
        <xdr:cNvSpPr txBox="1"/>
      </xdr:nvSpPr>
      <xdr:spPr>
        <a:xfrm>
          <a:off x="12164069"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BB7ED54D-C25B-4F38-BD48-909FF7C6DF87}"/>
            </a:ext>
          </a:extLst>
        </xdr:cNvPr>
        <xdr:cNvSpPr txBox="1"/>
      </xdr:nvSpPr>
      <xdr:spPr>
        <a:xfrm>
          <a:off x="11354444"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70502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A0C24812-D4A0-4410-A9D2-0B1603C7EE36}"/>
            </a:ext>
          </a:extLst>
        </xdr:cNvPr>
        <xdr:cNvSpPr txBox="1"/>
      </xdr:nvSpPr>
      <xdr:spPr>
        <a:xfrm>
          <a:off x="13745219"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3515635D-4868-48CD-B97B-738675A1ACBC}"/>
            </a:ext>
          </a:extLst>
        </xdr:cNvPr>
        <xdr:cNvSpPr txBox="1"/>
      </xdr:nvSpPr>
      <xdr:spPr>
        <a:xfrm>
          <a:off x="12964169"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E6CF41B6-0018-4949-86F3-209F390F3C5E}"/>
            </a:ext>
          </a:extLst>
        </xdr:cNvPr>
        <xdr:cNvSpPr txBox="1"/>
      </xdr:nvSpPr>
      <xdr:spPr>
        <a:xfrm>
          <a:off x="12164069"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91457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74E33A07-5925-448F-B0EC-A0DAD599783B}"/>
            </a:ext>
          </a:extLst>
        </xdr:cNvPr>
        <xdr:cNvSpPr txBox="1"/>
      </xdr:nvSpPr>
      <xdr:spPr>
        <a:xfrm>
          <a:off x="113544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E026D203-6D9A-4179-BC9D-5448003B94E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8EF0156E-4676-4AA3-802D-E1E2F8546A8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3F5AB65-A07C-4491-B63F-0AAA779FBE7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793C0D75-2B89-4A4B-891D-6105B62E0CC4}"/>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E86C3440-E5CA-4728-B1A6-3A9CEB8A1D3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84C0DA43-9710-4546-8443-B31E8AC793F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24FB500A-62AE-453A-9E42-66113381A72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DC4ED906-7B23-4477-8162-B277B5F233C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D6533FD-520B-451A-8894-F22FF8BF3AD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17238B2-877A-4831-8863-5D153B8CD45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3C8705E7-34BD-412C-A6D3-22D9BB4A1A0F}"/>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F5D716C9-4F44-4740-9472-4BE32A832B95}"/>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6A947575-FA1E-4C62-9351-B63FFC0C99A0}"/>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15C64DF6-20AE-4044-8C70-8169CF8A5214}"/>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BD8618B5-308C-40FD-A0A8-F4B7998EDB2A}"/>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9AE5AB80-B0AF-46B4-B99E-12A08EA0D4DA}"/>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7BA7ADD0-2CC8-42E7-A527-81AD9E3DC13D}"/>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3CA11949-64A3-4F0D-AD65-E7CE9189E832}"/>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3C238D7D-5427-4A18-AAD1-5B186C6E09CA}"/>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47F19DD6-DF65-4D07-9FC0-011C23D755B9}"/>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69037F22-17D1-4F44-97A7-D6C668D7D4CB}"/>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F50F8A1B-F36B-47BF-93B7-B6F8F72A37F6}"/>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74C5D789-1737-4547-8EAA-9C822F98E2D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A9345573-633A-48B4-9D0C-81689AF5C888}"/>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153AB6E4-EDB1-4DFC-ADE5-94E009C5C5D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0F5EBAD3-F0F9-4A9C-9600-34D746F6C6F3}"/>
            </a:ext>
          </a:extLst>
        </xdr:cNvPr>
        <xdr:cNvCxnSpPr/>
      </xdr:nvCxnSpPr>
      <xdr:spPr>
        <a:xfrm flipV="1">
          <a:off x="19954239" y="5456918"/>
          <a:ext cx="0" cy="134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DEA05399-896B-4CB0-AD03-463E8F0A7CCF}"/>
            </a:ext>
          </a:extLst>
        </xdr:cNvPr>
        <xdr:cNvSpPr txBox="1"/>
      </xdr:nvSpPr>
      <xdr:spPr>
        <a:xfrm>
          <a:off x="19992975"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49416DAD-4921-428D-83EB-5485D5FDF3D7}"/>
            </a:ext>
          </a:extLst>
        </xdr:cNvPr>
        <xdr:cNvCxnSpPr/>
      </xdr:nvCxnSpPr>
      <xdr:spPr>
        <a:xfrm>
          <a:off x="19878675" y="67981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BCAA5155-5D08-4F35-9189-4F369DD1C4C6}"/>
            </a:ext>
          </a:extLst>
        </xdr:cNvPr>
        <xdr:cNvSpPr txBox="1"/>
      </xdr:nvSpPr>
      <xdr:spPr>
        <a:xfrm>
          <a:off x="19992975" y="5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98E37D99-A1F5-4ACC-870C-93F437165F9D}"/>
            </a:ext>
          </a:extLst>
        </xdr:cNvPr>
        <xdr:cNvCxnSpPr/>
      </xdr:nvCxnSpPr>
      <xdr:spPr>
        <a:xfrm>
          <a:off x="19878675" y="5456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CA558AE7-F915-4E88-A135-73EEF722E73B}"/>
            </a:ext>
          </a:extLst>
        </xdr:cNvPr>
        <xdr:cNvSpPr txBox="1"/>
      </xdr:nvSpPr>
      <xdr:spPr>
        <a:xfrm>
          <a:off x="19992975"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4C87527B-5ACF-483F-BDF4-402C6B4A5915}"/>
            </a:ext>
          </a:extLst>
        </xdr:cNvPr>
        <xdr:cNvSpPr/>
      </xdr:nvSpPr>
      <xdr:spPr>
        <a:xfrm>
          <a:off x="19897725" y="63353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BBE89E43-28D0-488B-B372-22690BF3B977}"/>
            </a:ext>
          </a:extLst>
        </xdr:cNvPr>
        <xdr:cNvSpPr/>
      </xdr:nvSpPr>
      <xdr:spPr>
        <a:xfrm>
          <a:off x="19154775" y="63218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CCF57A92-8CFA-4952-9AD6-F09314938824}"/>
            </a:ext>
          </a:extLst>
        </xdr:cNvPr>
        <xdr:cNvSpPr/>
      </xdr:nvSpPr>
      <xdr:spPr>
        <a:xfrm>
          <a:off x="18345150" y="62958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363A10AA-DCAF-4133-8E6D-42461B1509A5}"/>
            </a:ext>
          </a:extLst>
        </xdr:cNvPr>
        <xdr:cNvSpPr/>
      </xdr:nvSpPr>
      <xdr:spPr>
        <a:xfrm>
          <a:off x="17554575" y="628595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98BACD9E-6F92-4A03-91D0-E7562A7BEB90}"/>
            </a:ext>
          </a:extLst>
        </xdr:cNvPr>
        <xdr:cNvSpPr/>
      </xdr:nvSpPr>
      <xdr:spPr>
        <a:xfrm>
          <a:off x="16754475" y="62665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DFBC88E-830E-4956-BE2B-F6245BBC622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8E513D5-F17F-4972-BF91-EA41B14274F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B304672-64AD-425A-8376-287EBDB3CC3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441EED8-1BBF-4352-B9DE-26ED7BE78CEF}"/>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56E441D-8D88-4443-94CC-C86D2DC76B6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129903</xdr:rowOff>
    </xdr:from>
    <xdr:to>
      <xdr:col>116</xdr:col>
      <xdr:colOff>114300</xdr:colOff>
      <xdr:row>35</xdr:row>
      <xdr:rowOff>60053</xdr:rowOff>
    </xdr:to>
    <xdr:sp macro="" textlink="">
      <xdr:nvSpPr>
        <xdr:cNvPr id="495" name="楕円 494">
          <a:extLst>
            <a:ext uri="{FF2B5EF4-FFF2-40B4-BE49-F238E27FC236}">
              <a16:creationId xmlns:a16="http://schemas.microsoft.com/office/drawing/2014/main" id="{92F8C8C0-B15B-47BB-8814-FABC826A9A36}"/>
            </a:ext>
          </a:extLst>
        </xdr:cNvPr>
        <xdr:cNvSpPr/>
      </xdr:nvSpPr>
      <xdr:spPr>
        <a:xfrm>
          <a:off x="19897725" y="56417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152780</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10220FA3-FD12-434E-AF5F-4FBBE512C795}"/>
            </a:ext>
          </a:extLst>
        </xdr:cNvPr>
        <xdr:cNvSpPr txBox="1"/>
      </xdr:nvSpPr>
      <xdr:spPr>
        <a:xfrm>
          <a:off x="19992975" y="5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162560</xdr:rowOff>
    </xdr:from>
    <xdr:to>
      <xdr:col>112</xdr:col>
      <xdr:colOff>38100</xdr:colOff>
      <xdr:row>35</xdr:row>
      <xdr:rowOff>92710</xdr:rowOff>
    </xdr:to>
    <xdr:sp macro="" textlink="">
      <xdr:nvSpPr>
        <xdr:cNvPr id="497" name="楕円 496">
          <a:extLst>
            <a:ext uri="{FF2B5EF4-FFF2-40B4-BE49-F238E27FC236}">
              <a16:creationId xmlns:a16="http://schemas.microsoft.com/office/drawing/2014/main" id="{0A7DC5C3-41DA-4FA4-8D54-64E814F26A2D}"/>
            </a:ext>
          </a:extLst>
        </xdr:cNvPr>
        <xdr:cNvSpPr/>
      </xdr:nvSpPr>
      <xdr:spPr>
        <a:xfrm>
          <a:off x="19154775" y="56743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9253</xdr:rowOff>
    </xdr:from>
    <xdr:to>
      <xdr:col>116</xdr:col>
      <xdr:colOff>63500</xdr:colOff>
      <xdr:row>35</xdr:row>
      <xdr:rowOff>41910</xdr:rowOff>
    </xdr:to>
    <xdr:cxnSp macro="">
      <xdr:nvCxnSpPr>
        <xdr:cNvPr id="498" name="直線コネクタ 497">
          <a:extLst>
            <a:ext uri="{FF2B5EF4-FFF2-40B4-BE49-F238E27FC236}">
              <a16:creationId xmlns:a16="http://schemas.microsoft.com/office/drawing/2014/main" id="{5CCB5F9B-BA18-40BB-862C-C5372941E55F}"/>
            </a:ext>
          </a:extLst>
        </xdr:cNvPr>
        <xdr:cNvCxnSpPr/>
      </xdr:nvCxnSpPr>
      <xdr:spPr>
        <a:xfrm flipV="1">
          <a:off x="19202400" y="5689328"/>
          <a:ext cx="7524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13970</xdr:rowOff>
    </xdr:from>
    <xdr:to>
      <xdr:col>107</xdr:col>
      <xdr:colOff>101600</xdr:colOff>
      <xdr:row>35</xdr:row>
      <xdr:rowOff>115570</xdr:rowOff>
    </xdr:to>
    <xdr:sp macro="" textlink="">
      <xdr:nvSpPr>
        <xdr:cNvPr id="499" name="楕円 498">
          <a:extLst>
            <a:ext uri="{FF2B5EF4-FFF2-40B4-BE49-F238E27FC236}">
              <a16:creationId xmlns:a16="http://schemas.microsoft.com/office/drawing/2014/main" id="{F72FF3E0-DBCC-43FE-8701-B550A498E605}"/>
            </a:ext>
          </a:extLst>
        </xdr:cNvPr>
        <xdr:cNvSpPr/>
      </xdr:nvSpPr>
      <xdr:spPr>
        <a:xfrm>
          <a:off x="18345150" y="5687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41910</xdr:rowOff>
    </xdr:from>
    <xdr:to>
      <xdr:col>111</xdr:col>
      <xdr:colOff>177800</xdr:colOff>
      <xdr:row>35</xdr:row>
      <xdr:rowOff>64770</xdr:rowOff>
    </xdr:to>
    <xdr:cxnSp macro="">
      <xdr:nvCxnSpPr>
        <xdr:cNvPr id="500" name="直線コネクタ 499">
          <a:extLst>
            <a:ext uri="{FF2B5EF4-FFF2-40B4-BE49-F238E27FC236}">
              <a16:creationId xmlns:a16="http://schemas.microsoft.com/office/drawing/2014/main" id="{8D33735D-9F0E-4BED-91BE-F41B8D90A6BE}"/>
            </a:ext>
          </a:extLst>
        </xdr:cNvPr>
        <xdr:cNvCxnSpPr/>
      </xdr:nvCxnSpPr>
      <xdr:spPr>
        <a:xfrm flipV="1">
          <a:off x="18392775" y="5721985"/>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40096</xdr:rowOff>
    </xdr:from>
    <xdr:to>
      <xdr:col>102</xdr:col>
      <xdr:colOff>165100</xdr:colOff>
      <xdr:row>35</xdr:row>
      <xdr:rowOff>141696</xdr:rowOff>
    </xdr:to>
    <xdr:sp macro="" textlink="">
      <xdr:nvSpPr>
        <xdr:cNvPr id="501" name="楕円 500">
          <a:extLst>
            <a:ext uri="{FF2B5EF4-FFF2-40B4-BE49-F238E27FC236}">
              <a16:creationId xmlns:a16="http://schemas.microsoft.com/office/drawing/2014/main" id="{833376A5-99DB-4BB2-AA47-27E56B31F6FC}"/>
            </a:ext>
          </a:extLst>
        </xdr:cNvPr>
        <xdr:cNvSpPr/>
      </xdr:nvSpPr>
      <xdr:spPr>
        <a:xfrm>
          <a:off x="17554575" y="57169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64770</xdr:rowOff>
    </xdr:from>
    <xdr:to>
      <xdr:col>107</xdr:col>
      <xdr:colOff>50800</xdr:colOff>
      <xdr:row>35</xdr:row>
      <xdr:rowOff>90896</xdr:rowOff>
    </xdr:to>
    <xdr:cxnSp macro="">
      <xdr:nvCxnSpPr>
        <xdr:cNvPr id="502" name="直線コネクタ 501">
          <a:extLst>
            <a:ext uri="{FF2B5EF4-FFF2-40B4-BE49-F238E27FC236}">
              <a16:creationId xmlns:a16="http://schemas.microsoft.com/office/drawing/2014/main" id="{3CA75E3A-6F5D-49CE-ACA0-44073BAA7FAF}"/>
            </a:ext>
          </a:extLst>
        </xdr:cNvPr>
        <xdr:cNvCxnSpPr/>
      </xdr:nvCxnSpPr>
      <xdr:spPr>
        <a:xfrm flipV="1">
          <a:off x="17602200" y="5744845"/>
          <a:ext cx="7905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56424</xdr:rowOff>
    </xdr:from>
    <xdr:to>
      <xdr:col>98</xdr:col>
      <xdr:colOff>38100</xdr:colOff>
      <xdr:row>35</xdr:row>
      <xdr:rowOff>158024</xdr:rowOff>
    </xdr:to>
    <xdr:sp macro="" textlink="">
      <xdr:nvSpPr>
        <xdr:cNvPr id="503" name="楕円 502">
          <a:extLst>
            <a:ext uri="{FF2B5EF4-FFF2-40B4-BE49-F238E27FC236}">
              <a16:creationId xmlns:a16="http://schemas.microsoft.com/office/drawing/2014/main" id="{666CCA28-650A-4968-8217-401172EC2A41}"/>
            </a:ext>
          </a:extLst>
        </xdr:cNvPr>
        <xdr:cNvSpPr/>
      </xdr:nvSpPr>
      <xdr:spPr>
        <a:xfrm>
          <a:off x="16754475" y="57333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90896</xdr:rowOff>
    </xdr:from>
    <xdr:to>
      <xdr:col>102</xdr:col>
      <xdr:colOff>114300</xdr:colOff>
      <xdr:row>35</xdr:row>
      <xdr:rowOff>107224</xdr:rowOff>
    </xdr:to>
    <xdr:cxnSp macro="">
      <xdr:nvCxnSpPr>
        <xdr:cNvPr id="504" name="直線コネクタ 503">
          <a:extLst>
            <a:ext uri="{FF2B5EF4-FFF2-40B4-BE49-F238E27FC236}">
              <a16:creationId xmlns:a16="http://schemas.microsoft.com/office/drawing/2014/main" id="{555E50B3-0B53-49A6-9F0A-BE31A77DF3CF}"/>
            </a:ext>
          </a:extLst>
        </xdr:cNvPr>
        <xdr:cNvCxnSpPr/>
      </xdr:nvCxnSpPr>
      <xdr:spPr>
        <a:xfrm flipV="1">
          <a:off x="16802100" y="5764621"/>
          <a:ext cx="8001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51AA739A-C431-40A9-820F-DFC10F0AAAA0}"/>
            </a:ext>
          </a:extLst>
        </xdr:cNvPr>
        <xdr:cNvSpPr txBox="1"/>
      </xdr:nvSpPr>
      <xdr:spPr>
        <a:xfrm>
          <a:off x="18983402" y="640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679EC084-5F5D-4F3A-98A4-60A5873C25C4}"/>
            </a:ext>
          </a:extLst>
        </xdr:cNvPr>
        <xdr:cNvSpPr txBox="1"/>
      </xdr:nvSpPr>
      <xdr:spPr>
        <a:xfrm>
          <a:off x="18183302" y="637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71083767-BF97-4370-AE57-A82543E1D4DD}"/>
            </a:ext>
          </a:extLst>
        </xdr:cNvPr>
        <xdr:cNvSpPr txBox="1"/>
      </xdr:nvSpPr>
      <xdr:spPr>
        <a:xfrm>
          <a:off x="17383202" y="636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B70CA6D5-D4BB-48DC-89E9-EBF831F0F94A}"/>
            </a:ext>
          </a:extLst>
        </xdr:cNvPr>
        <xdr:cNvSpPr txBox="1"/>
      </xdr:nvSpPr>
      <xdr:spPr>
        <a:xfrm>
          <a:off x="16592627" y="635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109237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7A635B47-A12B-41CD-AF30-FCAA63B25F5A}"/>
            </a:ext>
          </a:extLst>
        </xdr:cNvPr>
        <xdr:cNvSpPr txBox="1"/>
      </xdr:nvSpPr>
      <xdr:spPr>
        <a:xfrm>
          <a:off x="18983402" y="545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132097</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C95827D5-78FD-4FAF-A106-16C209FB54CB}"/>
            </a:ext>
          </a:extLst>
        </xdr:cNvPr>
        <xdr:cNvSpPr txBox="1"/>
      </xdr:nvSpPr>
      <xdr:spPr>
        <a:xfrm>
          <a:off x="18183302" y="54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158223</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D149C5E9-3832-4F0B-BFCA-C5EC36959767}"/>
            </a:ext>
          </a:extLst>
        </xdr:cNvPr>
        <xdr:cNvSpPr txBox="1"/>
      </xdr:nvSpPr>
      <xdr:spPr>
        <a:xfrm>
          <a:off x="17383202" y="551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3101</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8F76CB2F-1BEA-4A17-BD4C-D201062046D9}"/>
            </a:ext>
          </a:extLst>
        </xdr:cNvPr>
        <xdr:cNvSpPr txBox="1"/>
      </xdr:nvSpPr>
      <xdr:spPr>
        <a:xfrm>
          <a:off x="16592627" y="551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D4A1AAA9-653C-4A3F-B437-57A8121DBB0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53CDFA29-5DC6-45EE-9E2E-45BE4324040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B9600E67-0969-41D1-A7F6-D82593B8B11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62FA42CE-4F89-4C69-AD65-B4343BCEE1E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45F9C5A8-2BEF-4538-9E3D-811CB3F650C9}"/>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92C8B81D-85E7-4F5B-BD1E-A29BC22A020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F84F1A9-5B70-493F-9F42-0E0AFE6B3154}"/>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4BA4A321-A87F-4F6B-885F-62D332CF534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64B1E534-D572-404B-B854-1D8C049AF2B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CD69D29C-166D-4E29-B400-42FC47159A8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642A8ED8-5D73-4B57-A4B1-14DBF747820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15B9C630-5BBC-4BC9-8E86-6AC34BC3BA7C}"/>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A2BF5770-5F10-40C0-9C53-3344564673A8}"/>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E572D114-C9E4-4C88-82CB-6B7EE873128B}"/>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E3065878-EA2D-4168-BB56-73F71FB6D97D}"/>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8B468CCA-B9A1-4E6F-98FA-29DCD47EF311}"/>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BB654811-2770-49F4-A6C7-C420D4EE877D}"/>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63C142C0-0FF1-4117-90A3-49977E2E2DDE}"/>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7F108A54-84C0-406D-89CA-9BC192768242}"/>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2899BBE1-8538-4114-97A0-76A47FAD5C47}"/>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0A08F910-94A7-49B7-91A2-608DF6FD813B}"/>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FBC1B0F7-F2DA-48A1-82DD-B0A75EE63723}"/>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84A089DA-748A-4EDF-92B5-913C27BADF03}"/>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64AC4D92-404A-473D-86E9-058309FEE45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5A45E255-FF10-4154-857D-8A74991095BF}"/>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4D4D55FA-E272-4551-A3BC-C981B60FBFF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FCC2BAE7-9274-4FA3-98BF-CA44A195A51F}"/>
            </a:ext>
          </a:extLst>
        </xdr:cNvPr>
        <xdr:cNvCxnSpPr/>
      </xdr:nvCxnSpPr>
      <xdr:spPr>
        <a:xfrm flipV="1">
          <a:off x="14696439" y="8887369"/>
          <a:ext cx="0" cy="146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F96F8B83-448F-4899-9613-CE52CDD433E1}"/>
            </a:ext>
          </a:extLst>
        </xdr:cNvPr>
        <xdr:cNvSpPr txBox="1"/>
      </xdr:nvSpPr>
      <xdr:spPr>
        <a:xfrm>
          <a:off x="14735175" y="10356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76A146A5-7030-4F57-9B2F-CDF9FBEBA15B}"/>
            </a:ext>
          </a:extLst>
        </xdr:cNvPr>
        <xdr:cNvCxnSpPr/>
      </xdr:nvCxnSpPr>
      <xdr:spPr>
        <a:xfrm>
          <a:off x="14611350" y="103527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279AB41C-FD92-4261-B045-11F3FE8F8671}"/>
            </a:ext>
          </a:extLst>
        </xdr:cNvPr>
        <xdr:cNvSpPr txBox="1"/>
      </xdr:nvSpPr>
      <xdr:spPr>
        <a:xfrm>
          <a:off x="14735175" y="86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52054A36-B40C-4E8F-AF45-9F323C98982D}"/>
            </a:ext>
          </a:extLst>
        </xdr:cNvPr>
        <xdr:cNvCxnSpPr/>
      </xdr:nvCxnSpPr>
      <xdr:spPr>
        <a:xfrm>
          <a:off x="14611350" y="88873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A38E872-6515-423C-9CE9-F875C6E67D81}"/>
            </a:ext>
          </a:extLst>
        </xdr:cNvPr>
        <xdr:cNvSpPr txBox="1"/>
      </xdr:nvSpPr>
      <xdr:spPr>
        <a:xfrm>
          <a:off x="14735175" y="9525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8F064112-92FC-4087-828F-58F0FCE10EC3}"/>
            </a:ext>
          </a:extLst>
        </xdr:cNvPr>
        <xdr:cNvSpPr/>
      </xdr:nvSpPr>
      <xdr:spPr>
        <a:xfrm>
          <a:off x="14649450" y="96705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4BD99F71-B8D1-4A6E-AAE5-36F9671C0E36}"/>
            </a:ext>
          </a:extLst>
        </xdr:cNvPr>
        <xdr:cNvSpPr/>
      </xdr:nvSpPr>
      <xdr:spPr>
        <a:xfrm>
          <a:off x="13887450" y="9628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87F631F3-2504-4411-8F58-CE5CC85477DD}"/>
            </a:ext>
          </a:extLst>
        </xdr:cNvPr>
        <xdr:cNvSpPr/>
      </xdr:nvSpPr>
      <xdr:spPr>
        <a:xfrm>
          <a:off x="13096875" y="95891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EA76D138-3AD4-4E99-A829-C4C51B0E45D5}"/>
            </a:ext>
          </a:extLst>
        </xdr:cNvPr>
        <xdr:cNvSpPr/>
      </xdr:nvSpPr>
      <xdr:spPr>
        <a:xfrm>
          <a:off x="12296775" y="95825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5D20AB3A-2AC9-47A7-B335-7B4062D42211}"/>
            </a:ext>
          </a:extLst>
        </xdr:cNvPr>
        <xdr:cNvSpPr/>
      </xdr:nvSpPr>
      <xdr:spPr>
        <a:xfrm>
          <a:off x="11487150" y="96314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EE6D9D7-F2A7-4BD7-91F0-CD8C368DE4C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EBD7B41-6FBD-4AF2-9034-567B64160328}"/>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46F945A7-D853-4C71-BE79-E21AD9C1B24C}"/>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9BB53B20-8964-4055-A273-DD94CEC08B2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0659B2B-ECDC-400C-80B9-1DC2B3DBB8B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55" name="楕円 554">
          <a:extLst>
            <a:ext uri="{FF2B5EF4-FFF2-40B4-BE49-F238E27FC236}">
              <a16:creationId xmlns:a16="http://schemas.microsoft.com/office/drawing/2014/main" id="{711CA112-5C52-4CD1-933C-B6D3797D3A56}"/>
            </a:ext>
          </a:extLst>
        </xdr:cNvPr>
        <xdr:cNvSpPr/>
      </xdr:nvSpPr>
      <xdr:spPr>
        <a:xfrm>
          <a:off x="14649450" y="98504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63852E6B-9C97-4BCC-ACE5-198F55F16C49}"/>
            </a:ext>
          </a:extLst>
        </xdr:cNvPr>
        <xdr:cNvSpPr txBox="1"/>
      </xdr:nvSpPr>
      <xdr:spPr>
        <a:xfrm>
          <a:off x="14735175" y="982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60234</xdr:rowOff>
    </xdr:from>
    <xdr:to>
      <xdr:col>81</xdr:col>
      <xdr:colOff>101600</xdr:colOff>
      <xdr:row>60</xdr:row>
      <xdr:rowOff>161834</xdr:rowOff>
    </xdr:to>
    <xdr:sp macro="" textlink="">
      <xdr:nvSpPr>
        <xdr:cNvPr id="557" name="楕円 556">
          <a:extLst>
            <a:ext uri="{FF2B5EF4-FFF2-40B4-BE49-F238E27FC236}">
              <a16:creationId xmlns:a16="http://schemas.microsoft.com/office/drawing/2014/main" id="{496EE084-DBD5-4FD2-AE95-0A8AB1E0813A}"/>
            </a:ext>
          </a:extLst>
        </xdr:cNvPr>
        <xdr:cNvSpPr/>
      </xdr:nvSpPr>
      <xdr:spPr>
        <a:xfrm>
          <a:off x="13887450" y="97852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111034</xdr:rowOff>
    </xdr:from>
    <xdr:to>
      <xdr:col>85</xdr:col>
      <xdr:colOff>127000</xdr:colOff>
      <xdr:row>61</xdr:row>
      <xdr:rowOff>1633</xdr:rowOff>
    </xdr:to>
    <xdr:cxnSp macro="">
      <xdr:nvCxnSpPr>
        <xdr:cNvPr id="558" name="直線コネクタ 557">
          <a:extLst>
            <a:ext uri="{FF2B5EF4-FFF2-40B4-BE49-F238E27FC236}">
              <a16:creationId xmlns:a16="http://schemas.microsoft.com/office/drawing/2014/main" id="{9A4CFA93-CFFA-4825-9419-F28D0FF3744B}"/>
            </a:ext>
          </a:extLst>
        </xdr:cNvPr>
        <xdr:cNvCxnSpPr/>
      </xdr:nvCxnSpPr>
      <xdr:spPr>
        <a:xfrm>
          <a:off x="13935075" y="9832884"/>
          <a:ext cx="7620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59" name="楕円 558">
          <a:extLst>
            <a:ext uri="{FF2B5EF4-FFF2-40B4-BE49-F238E27FC236}">
              <a16:creationId xmlns:a16="http://schemas.microsoft.com/office/drawing/2014/main" id="{0D4D2CE6-944B-4527-A42C-55D2D569FD5A}"/>
            </a:ext>
          </a:extLst>
        </xdr:cNvPr>
        <xdr:cNvSpPr/>
      </xdr:nvSpPr>
      <xdr:spPr>
        <a:xfrm>
          <a:off x="13096875" y="97261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39188</xdr:rowOff>
    </xdr:from>
    <xdr:to>
      <xdr:col>81</xdr:col>
      <xdr:colOff>50800</xdr:colOff>
      <xdr:row>60</xdr:row>
      <xdr:rowOff>111034</xdr:rowOff>
    </xdr:to>
    <xdr:cxnSp macro="">
      <xdr:nvCxnSpPr>
        <xdr:cNvPr id="560" name="直線コネクタ 559">
          <a:extLst>
            <a:ext uri="{FF2B5EF4-FFF2-40B4-BE49-F238E27FC236}">
              <a16:creationId xmlns:a16="http://schemas.microsoft.com/office/drawing/2014/main" id="{CA1692C9-812F-4E93-B031-99DAE6268A50}"/>
            </a:ext>
          </a:extLst>
        </xdr:cNvPr>
        <xdr:cNvCxnSpPr/>
      </xdr:nvCxnSpPr>
      <xdr:spPr>
        <a:xfrm>
          <a:off x="13144500" y="9764213"/>
          <a:ext cx="790575"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561" name="楕円 560">
          <a:extLst>
            <a:ext uri="{FF2B5EF4-FFF2-40B4-BE49-F238E27FC236}">
              <a16:creationId xmlns:a16="http://schemas.microsoft.com/office/drawing/2014/main" id="{7BEC571B-EB41-485B-BD5C-AE12460104A7}"/>
            </a:ext>
          </a:extLst>
        </xdr:cNvPr>
        <xdr:cNvSpPr/>
      </xdr:nvSpPr>
      <xdr:spPr>
        <a:xfrm>
          <a:off x="12296775" y="96479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60</xdr:row>
      <xdr:rowOff>39188</xdr:rowOff>
    </xdr:to>
    <xdr:cxnSp macro="">
      <xdr:nvCxnSpPr>
        <xdr:cNvPr id="562" name="直線コネクタ 561">
          <a:extLst>
            <a:ext uri="{FF2B5EF4-FFF2-40B4-BE49-F238E27FC236}">
              <a16:creationId xmlns:a16="http://schemas.microsoft.com/office/drawing/2014/main" id="{FF0F9057-FBFF-4D36-9F17-3D90B6B42FDA}"/>
            </a:ext>
          </a:extLst>
        </xdr:cNvPr>
        <xdr:cNvCxnSpPr/>
      </xdr:nvCxnSpPr>
      <xdr:spPr>
        <a:xfrm>
          <a:off x="12344400" y="9705068"/>
          <a:ext cx="800100" cy="5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xdr:rowOff>
    </xdr:from>
    <xdr:to>
      <xdr:col>67</xdr:col>
      <xdr:colOff>101600</xdr:colOff>
      <xdr:row>59</xdr:row>
      <xdr:rowOff>117747</xdr:rowOff>
    </xdr:to>
    <xdr:sp macro="" textlink="">
      <xdr:nvSpPr>
        <xdr:cNvPr id="563" name="楕円 562">
          <a:extLst>
            <a:ext uri="{FF2B5EF4-FFF2-40B4-BE49-F238E27FC236}">
              <a16:creationId xmlns:a16="http://schemas.microsoft.com/office/drawing/2014/main" id="{5C477B33-C985-4BD1-B8CF-3011A84D2968}"/>
            </a:ext>
          </a:extLst>
        </xdr:cNvPr>
        <xdr:cNvSpPr/>
      </xdr:nvSpPr>
      <xdr:spPr>
        <a:xfrm>
          <a:off x="11487150" y="95792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66947</xdr:rowOff>
    </xdr:from>
    <xdr:to>
      <xdr:col>71</xdr:col>
      <xdr:colOff>177800</xdr:colOff>
      <xdr:row>59</xdr:row>
      <xdr:rowOff>138793</xdr:rowOff>
    </xdr:to>
    <xdr:cxnSp macro="">
      <xdr:nvCxnSpPr>
        <xdr:cNvPr id="564" name="直線コネクタ 563">
          <a:extLst>
            <a:ext uri="{FF2B5EF4-FFF2-40B4-BE49-F238E27FC236}">
              <a16:creationId xmlns:a16="http://schemas.microsoft.com/office/drawing/2014/main" id="{01374CDA-8905-48C7-BB6F-CC028889587E}"/>
            </a:ext>
          </a:extLst>
        </xdr:cNvPr>
        <xdr:cNvCxnSpPr/>
      </xdr:nvCxnSpPr>
      <xdr:spPr>
        <a:xfrm>
          <a:off x="11534775" y="9626872"/>
          <a:ext cx="809625" cy="7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90B6345B-2D3D-47E1-A05B-3FE03B6F2CAC}"/>
            </a:ext>
          </a:extLst>
        </xdr:cNvPr>
        <xdr:cNvSpPr txBox="1"/>
      </xdr:nvSpPr>
      <xdr:spPr>
        <a:xfrm>
          <a:off x="13745219" y="9413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941046EA-0E01-4A84-A7BB-CFF4805BCA5D}"/>
            </a:ext>
          </a:extLst>
        </xdr:cNvPr>
        <xdr:cNvSpPr txBox="1"/>
      </xdr:nvSpPr>
      <xdr:spPr>
        <a:xfrm>
          <a:off x="12964169"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4EEF38DA-5FAA-4B91-8436-7DB743E72E62}"/>
            </a:ext>
          </a:extLst>
        </xdr:cNvPr>
        <xdr:cNvSpPr txBox="1"/>
      </xdr:nvSpPr>
      <xdr:spPr>
        <a:xfrm>
          <a:off x="12164069" y="937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68" name="n_4aveValue【学校施設】&#10;有形固定資産減価償却率">
          <a:extLst>
            <a:ext uri="{FF2B5EF4-FFF2-40B4-BE49-F238E27FC236}">
              <a16:creationId xmlns:a16="http://schemas.microsoft.com/office/drawing/2014/main" id="{7348A961-D373-421A-83BD-A4C7CE198E5F}"/>
            </a:ext>
          </a:extLst>
        </xdr:cNvPr>
        <xdr:cNvSpPr txBox="1"/>
      </xdr:nvSpPr>
      <xdr:spPr>
        <a:xfrm>
          <a:off x="11354444" y="972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152961</xdr:rowOff>
    </xdr:from>
    <xdr:ext cx="405111" cy="259045"/>
    <xdr:sp macro="" textlink="">
      <xdr:nvSpPr>
        <xdr:cNvPr id="569" name="n_1mainValue【学校施設】&#10;有形固定資産減価償却率">
          <a:extLst>
            <a:ext uri="{FF2B5EF4-FFF2-40B4-BE49-F238E27FC236}">
              <a16:creationId xmlns:a16="http://schemas.microsoft.com/office/drawing/2014/main" id="{222A318A-9E98-4030-A7E7-0059F7E22523}"/>
            </a:ext>
          </a:extLst>
        </xdr:cNvPr>
        <xdr:cNvSpPr txBox="1"/>
      </xdr:nvSpPr>
      <xdr:spPr>
        <a:xfrm>
          <a:off x="13745219" y="9877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570" name="n_2mainValue【学校施設】&#10;有形固定資産減価償却率">
          <a:extLst>
            <a:ext uri="{FF2B5EF4-FFF2-40B4-BE49-F238E27FC236}">
              <a16:creationId xmlns:a16="http://schemas.microsoft.com/office/drawing/2014/main" id="{5345C356-CECB-43DB-9667-0D7B95DF0AC6}"/>
            </a:ext>
          </a:extLst>
        </xdr:cNvPr>
        <xdr:cNvSpPr txBox="1"/>
      </xdr:nvSpPr>
      <xdr:spPr>
        <a:xfrm>
          <a:off x="12964169" y="9809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71" name="n_3mainValue【学校施設】&#10;有形固定資産減価償却率">
          <a:extLst>
            <a:ext uri="{FF2B5EF4-FFF2-40B4-BE49-F238E27FC236}">
              <a16:creationId xmlns:a16="http://schemas.microsoft.com/office/drawing/2014/main" id="{993BF444-9AA3-4750-BF1D-CB4A6C23206B}"/>
            </a:ext>
          </a:extLst>
        </xdr:cNvPr>
        <xdr:cNvSpPr txBox="1"/>
      </xdr:nvSpPr>
      <xdr:spPr>
        <a:xfrm>
          <a:off x="12164069" y="973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572" name="n_4mainValue【学校施設】&#10;有形固定資産減価償却率">
          <a:extLst>
            <a:ext uri="{FF2B5EF4-FFF2-40B4-BE49-F238E27FC236}">
              <a16:creationId xmlns:a16="http://schemas.microsoft.com/office/drawing/2014/main" id="{0E8E459E-0F48-447E-B511-9FF785CF046B}"/>
            </a:ext>
          </a:extLst>
        </xdr:cNvPr>
        <xdr:cNvSpPr txBox="1"/>
      </xdr:nvSpPr>
      <xdr:spPr>
        <a:xfrm>
          <a:off x="11354444" y="937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CBAF71D1-5001-42D2-8929-CD55EEBF357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B4B29DAB-251F-45E5-905F-4E19B41613A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92F5BC2-5EA1-4C8C-9448-999F2A7C9B68}"/>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2ACAE8BD-CA1D-4372-A01B-2F29AB86E4C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3B887A98-2B92-4E34-BA01-A48A8F071933}"/>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974F09B-191D-49F7-8AD1-6202477F94A6}"/>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EA42000D-D4E2-45C9-8C1A-CC326A1D5A3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39405AE4-C98F-4CB3-9E30-212E90FA4CC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B05DF71F-1CFA-4785-A1F6-44A86CDFB7E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83ADCE74-8591-4B65-A241-5EE6BD4DB2B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2D208A98-D75B-4DD5-9791-E0A380FA8C95}"/>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7D4DAD5D-F280-4447-8CF9-5D710CFC7D08}"/>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D624E9F9-B340-4F08-824A-B2A0DB53E23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4E54D8BA-7CD0-4408-BD1F-043E304A7035}"/>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D87C66EE-F400-42B8-9CB5-0F3018F57019}"/>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7CA71436-CBE5-487C-8CE3-0C3A5DECE8D8}"/>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39E21D9A-03B9-40C2-B3F4-FC0200A18DE4}"/>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98B3492B-16B6-432B-AFD0-A25E0A4E372F}"/>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A4A01430-02F8-4B07-A76C-B56F553C2911}"/>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6145D711-611C-4A9F-8C54-75477625707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9B1EBEC3-240C-41F7-BFB8-8737B5DDF6AA}"/>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7A58EEC4-87F6-4A0B-9FAC-D239287AA3C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19CC9B41-589F-45E9-BDAD-096B14D05C4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AFE0DB72-60D6-4389-ADCB-F4E69F3B1A7B}"/>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C2BBBDE7-4053-4AA0-9705-5FB7EFB8E3E4}"/>
            </a:ext>
          </a:extLst>
        </xdr:cNvPr>
        <xdr:cNvCxnSpPr/>
      </xdr:nvCxnSpPr>
      <xdr:spPr>
        <a:xfrm flipV="1">
          <a:off x="19954239" y="9245600"/>
          <a:ext cx="0" cy="115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30C689A0-E24A-44DF-8EBA-80D8C7E38B56}"/>
            </a:ext>
          </a:extLst>
        </xdr:cNvPr>
        <xdr:cNvSpPr txBox="1"/>
      </xdr:nvSpPr>
      <xdr:spPr>
        <a:xfrm>
          <a:off x="19992975" y="103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2B4B211F-9A41-488F-AB2B-644216F130B2}"/>
            </a:ext>
          </a:extLst>
        </xdr:cNvPr>
        <xdr:cNvCxnSpPr/>
      </xdr:nvCxnSpPr>
      <xdr:spPr>
        <a:xfrm>
          <a:off x="19878675" y="10401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766B4759-7E98-4532-A0F0-58B359C9C795}"/>
            </a:ext>
          </a:extLst>
        </xdr:cNvPr>
        <xdr:cNvSpPr txBox="1"/>
      </xdr:nvSpPr>
      <xdr:spPr>
        <a:xfrm>
          <a:off x="19992975"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879EA489-37F8-4938-9598-B0D7878C5226}"/>
            </a:ext>
          </a:extLst>
        </xdr:cNvPr>
        <xdr:cNvCxnSpPr/>
      </xdr:nvCxnSpPr>
      <xdr:spPr>
        <a:xfrm>
          <a:off x="19878675" y="924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8DEE936D-4397-4788-949B-A174542F22A7}"/>
            </a:ext>
          </a:extLst>
        </xdr:cNvPr>
        <xdr:cNvSpPr txBox="1"/>
      </xdr:nvSpPr>
      <xdr:spPr>
        <a:xfrm>
          <a:off x="19992975" y="9932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591A00B4-583A-4556-8644-E5FBE89AE5C8}"/>
            </a:ext>
          </a:extLst>
        </xdr:cNvPr>
        <xdr:cNvSpPr/>
      </xdr:nvSpPr>
      <xdr:spPr>
        <a:xfrm>
          <a:off x="19897725" y="100681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AE43D1C0-1904-4704-9493-FC3E0182CE74}"/>
            </a:ext>
          </a:extLst>
        </xdr:cNvPr>
        <xdr:cNvSpPr/>
      </xdr:nvSpPr>
      <xdr:spPr>
        <a:xfrm>
          <a:off x="19154775" y="100604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2DE06949-83E3-42FC-90E4-58EB249A9697}"/>
            </a:ext>
          </a:extLst>
        </xdr:cNvPr>
        <xdr:cNvSpPr/>
      </xdr:nvSpPr>
      <xdr:spPr>
        <a:xfrm>
          <a:off x="18345150" y="100589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A5CD24B9-5D15-4E39-8651-DA9F01393757}"/>
            </a:ext>
          </a:extLst>
        </xdr:cNvPr>
        <xdr:cNvSpPr/>
      </xdr:nvSpPr>
      <xdr:spPr>
        <a:xfrm>
          <a:off x="17554575" y="100614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EB7AB30C-D0D5-42CB-BD36-6D5AADC6EE81}"/>
            </a:ext>
          </a:extLst>
        </xdr:cNvPr>
        <xdr:cNvSpPr/>
      </xdr:nvSpPr>
      <xdr:spPr>
        <a:xfrm>
          <a:off x="16754475" y="10060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8D90BA1-775C-4ABB-B16C-E6D7542FACAA}"/>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D0F8638-A984-4604-A153-E4BAF6DC7517}"/>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63CEF5F-8C75-4D38-8640-53ABA5D9E7C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441005C9-08BC-4B20-8484-61C38631E5D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89CAA35-EA24-4A64-8905-BE1DA9A1AD4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84074</xdr:rowOff>
    </xdr:from>
    <xdr:to>
      <xdr:col>116</xdr:col>
      <xdr:colOff>114300</xdr:colOff>
      <xdr:row>63</xdr:row>
      <xdr:rowOff>14224</xdr:rowOff>
    </xdr:to>
    <xdr:sp macro="" textlink="">
      <xdr:nvSpPr>
        <xdr:cNvPr id="613" name="楕円 612">
          <a:extLst>
            <a:ext uri="{FF2B5EF4-FFF2-40B4-BE49-F238E27FC236}">
              <a16:creationId xmlns:a16="http://schemas.microsoft.com/office/drawing/2014/main" id="{3BA886DA-0BC4-4662-9D46-CFEAF4517F4D}"/>
            </a:ext>
          </a:extLst>
        </xdr:cNvPr>
        <xdr:cNvSpPr/>
      </xdr:nvSpPr>
      <xdr:spPr>
        <a:xfrm>
          <a:off x="19897725" y="1013612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62501</xdr:rowOff>
    </xdr:from>
    <xdr:ext cx="469744" cy="259045"/>
    <xdr:sp macro="" textlink="">
      <xdr:nvSpPr>
        <xdr:cNvPr id="614" name="【学校施設】&#10;一人当たり面積該当値テキスト">
          <a:extLst>
            <a:ext uri="{FF2B5EF4-FFF2-40B4-BE49-F238E27FC236}">
              <a16:creationId xmlns:a16="http://schemas.microsoft.com/office/drawing/2014/main" id="{CC66A74D-3766-4BBE-97F2-9F29DE5BACB4}"/>
            </a:ext>
          </a:extLst>
        </xdr:cNvPr>
        <xdr:cNvSpPr txBox="1"/>
      </xdr:nvSpPr>
      <xdr:spPr>
        <a:xfrm>
          <a:off x="19992975" y="1011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615" name="楕円 614">
          <a:extLst>
            <a:ext uri="{FF2B5EF4-FFF2-40B4-BE49-F238E27FC236}">
              <a16:creationId xmlns:a16="http://schemas.microsoft.com/office/drawing/2014/main" id="{A04A4F6A-CCC9-408A-8BB9-20C4A97017CD}"/>
            </a:ext>
          </a:extLst>
        </xdr:cNvPr>
        <xdr:cNvSpPr/>
      </xdr:nvSpPr>
      <xdr:spPr>
        <a:xfrm>
          <a:off x="19154775" y="1015212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134874</xdr:rowOff>
    </xdr:from>
    <xdr:to>
      <xdr:col>116</xdr:col>
      <xdr:colOff>63500</xdr:colOff>
      <xdr:row>62</xdr:row>
      <xdr:rowOff>150876</xdr:rowOff>
    </xdr:to>
    <xdr:cxnSp macro="">
      <xdr:nvCxnSpPr>
        <xdr:cNvPr id="616" name="直線コネクタ 615">
          <a:extLst>
            <a:ext uri="{FF2B5EF4-FFF2-40B4-BE49-F238E27FC236}">
              <a16:creationId xmlns:a16="http://schemas.microsoft.com/office/drawing/2014/main" id="{3B700D8C-EE79-4681-9956-945F6B4998CD}"/>
            </a:ext>
          </a:extLst>
        </xdr:cNvPr>
        <xdr:cNvCxnSpPr/>
      </xdr:nvCxnSpPr>
      <xdr:spPr>
        <a:xfrm flipV="1">
          <a:off x="19202400" y="10183749"/>
          <a:ext cx="7524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112268</xdr:rowOff>
    </xdr:from>
    <xdr:to>
      <xdr:col>107</xdr:col>
      <xdr:colOff>101600</xdr:colOff>
      <xdr:row>63</xdr:row>
      <xdr:rowOff>42418</xdr:rowOff>
    </xdr:to>
    <xdr:sp macro="" textlink="">
      <xdr:nvSpPr>
        <xdr:cNvPr id="617" name="楕円 616">
          <a:extLst>
            <a:ext uri="{FF2B5EF4-FFF2-40B4-BE49-F238E27FC236}">
              <a16:creationId xmlns:a16="http://schemas.microsoft.com/office/drawing/2014/main" id="{0D38871A-05CE-48A5-8543-C030A7261765}"/>
            </a:ext>
          </a:extLst>
        </xdr:cNvPr>
        <xdr:cNvSpPr/>
      </xdr:nvSpPr>
      <xdr:spPr>
        <a:xfrm>
          <a:off x="18345150" y="101611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163068</xdr:rowOff>
    </xdr:to>
    <xdr:cxnSp macro="">
      <xdr:nvCxnSpPr>
        <xdr:cNvPr id="618" name="直線コネクタ 617">
          <a:extLst>
            <a:ext uri="{FF2B5EF4-FFF2-40B4-BE49-F238E27FC236}">
              <a16:creationId xmlns:a16="http://schemas.microsoft.com/office/drawing/2014/main" id="{99BEC2A3-F7BB-4318-9D10-E9D0654B80A6}"/>
            </a:ext>
          </a:extLst>
        </xdr:cNvPr>
        <xdr:cNvCxnSpPr/>
      </xdr:nvCxnSpPr>
      <xdr:spPr>
        <a:xfrm flipV="1">
          <a:off x="18392775" y="10199751"/>
          <a:ext cx="809625"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125603</xdr:rowOff>
    </xdr:from>
    <xdr:to>
      <xdr:col>102</xdr:col>
      <xdr:colOff>165100</xdr:colOff>
      <xdr:row>63</xdr:row>
      <xdr:rowOff>55753</xdr:rowOff>
    </xdr:to>
    <xdr:sp macro="" textlink="">
      <xdr:nvSpPr>
        <xdr:cNvPr id="619" name="楕円 618">
          <a:extLst>
            <a:ext uri="{FF2B5EF4-FFF2-40B4-BE49-F238E27FC236}">
              <a16:creationId xmlns:a16="http://schemas.microsoft.com/office/drawing/2014/main" id="{C57AE5C1-19EB-4409-8622-6270EE3D573A}"/>
            </a:ext>
          </a:extLst>
        </xdr:cNvPr>
        <xdr:cNvSpPr/>
      </xdr:nvSpPr>
      <xdr:spPr>
        <a:xfrm>
          <a:off x="17554575" y="101713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163068</xdr:rowOff>
    </xdr:from>
    <xdr:to>
      <xdr:col>107</xdr:col>
      <xdr:colOff>50800</xdr:colOff>
      <xdr:row>63</xdr:row>
      <xdr:rowOff>4953</xdr:rowOff>
    </xdr:to>
    <xdr:cxnSp macro="">
      <xdr:nvCxnSpPr>
        <xdr:cNvPr id="620" name="直線コネクタ 619">
          <a:extLst>
            <a:ext uri="{FF2B5EF4-FFF2-40B4-BE49-F238E27FC236}">
              <a16:creationId xmlns:a16="http://schemas.microsoft.com/office/drawing/2014/main" id="{304E4FE7-4471-4DFF-9750-694C3F2C6753}"/>
            </a:ext>
          </a:extLst>
        </xdr:cNvPr>
        <xdr:cNvCxnSpPr/>
      </xdr:nvCxnSpPr>
      <xdr:spPr>
        <a:xfrm flipV="1">
          <a:off x="17602200" y="10208768"/>
          <a:ext cx="790575"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134747</xdr:rowOff>
    </xdr:from>
    <xdr:to>
      <xdr:col>98</xdr:col>
      <xdr:colOff>38100</xdr:colOff>
      <xdr:row>63</xdr:row>
      <xdr:rowOff>64897</xdr:rowOff>
    </xdr:to>
    <xdr:sp macro="" textlink="">
      <xdr:nvSpPr>
        <xdr:cNvPr id="621" name="楕円 620">
          <a:extLst>
            <a:ext uri="{FF2B5EF4-FFF2-40B4-BE49-F238E27FC236}">
              <a16:creationId xmlns:a16="http://schemas.microsoft.com/office/drawing/2014/main" id="{29D84DBC-B7E0-44C2-BD30-8B3E7BC125BB}"/>
            </a:ext>
          </a:extLst>
        </xdr:cNvPr>
        <xdr:cNvSpPr/>
      </xdr:nvSpPr>
      <xdr:spPr>
        <a:xfrm>
          <a:off x="16754475" y="101836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4953</xdr:rowOff>
    </xdr:from>
    <xdr:to>
      <xdr:col>102</xdr:col>
      <xdr:colOff>114300</xdr:colOff>
      <xdr:row>63</xdr:row>
      <xdr:rowOff>14097</xdr:rowOff>
    </xdr:to>
    <xdr:cxnSp macro="">
      <xdr:nvCxnSpPr>
        <xdr:cNvPr id="622" name="直線コネクタ 621">
          <a:extLst>
            <a:ext uri="{FF2B5EF4-FFF2-40B4-BE49-F238E27FC236}">
              <a16:creationId xmlns:a16="http://schemas.microsoft.com/office/drawing/2014/main" id="{3DE2CCE7-9A47-468D-B558-33122235165F}"/>
            </a:ext>
          </a:extLst>
        </xdr:cNvPr>
        <xdr:cNvCxnSpPr/>
      </xdr:nvCxnSpPr>
      <xdr:spPr>
        <a:xfrm flipV="1">
          <a:off x="16802100" y="10218928"/>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713C8C56-AABC-4166-92C7-E93122171BBF}"/>
            </a:ext>
          </a:extLst>
        </xdr:cNvPr>
        <xdr:cNvSpPr txBox="1"/>
      </xdr:nvSpPr>
      <xdr:spPr>
        <a:xfrm>
          <a:off x="18983402" y="98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9E625BFC-71BE-443A-9FA7-51E190A5F5F2}"/>
            </a:ext>
          </a:extLst>
        </xdr:cNvPr>
        <xdr:cNvSpPr txBox="1"/>
      </xdr:nvSpPr>
      <xdr:spPr>
        <a:xfrm>
          <a:off x="18183302" y="985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6C9F5E16-85D1-48F0-B4ED-27901E3C4771}"/>
            </a:ext>
          </a:extLst>
        </xdr:cNvPr>
        <xdr:cNvSpPr txBox="1"/>
      </xdr:nvSpPr>
      <xdr:spPr>
        <a:xfrm>
          <a:off x="17383202" y="984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803F1E37-5C05-4387-9DD8-F237F1DBA0F6}"/>
            </a:ext>
          </a:extLst>
        </xdr:cNvPr>
        <xdr:cNvSpPr txBox="1"/>
      </xdr:nvSpPr>
      <xdr:spPr>
        <a:xfrm>
          <a:off x="16592627" y="98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627" name="n_1mainValue【学校施設】&#10;一人当たり面積">
          <a:extLst>
            <a:ext uri="{FF2B5EF4-FFF2-40B4-BE49-F238E27FC236}">
              <a16:creationId xmlns:a16="http://schemas.microsoft.com/office/drawing/2014/main" id="{5731ED00-5A92-4358-8B72-F50DA1FF8D88}"/>
            </a:ext>
          </a:extLst>
        </xdr:cNvPr>
        <xdr:cNvSpPr txBox="1"/>
      </xdr:nvSpPr>
      <xdr:spPr>
        <a:xfrm>
          <a:off x="18983402" y="1023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33545</xdr:rowOff>
    </xdr:from>
    <xdr:ext cx="469744" cy="259045"/>
    <xdr:sp macro="" textlink="">
      <xdr:nvSpPr>
        <xdr:cNvPr id="628" name="n_2mainValue【学校施設】&#10;一人当たり面積">
          <a:extLst>
            <a:ext uri="{FF2B5EF4-FFF2-40B4-BE49-F238E27FC236}">
              <a16:creationId xmlns:a16="http://schemas.microsoft.com/office/drawing/2014/main" id="{C7451FCF-5A8D-4D7D-84E4-009FB4B5B808}"/>
            </a:ext>
          </a:extLst>
        </xdr:cNvPr>
        <xdr:cNvSpPr txBox="1"/>
      </xdr:nvSpPr>
      <xdr:spPr>
        <a:xfrm>
          <a:off x="18183302" y="102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46880</xdr:rowOff>
    </xdr:from>
    <xdr:ext cx="469744" cy="259045"/>
    <xdr:sp macro="" textlink="">
      <xdr:nvSpPr>
        <xdr:cNvPr id="629" name="n_3mainValue【学校施設】&#10;一人当たり面積">
          <a:extLst>
            <a:ext uri="{FF2B5EF4-FFF2-40B4-BE49-F238E27FC236}">
              <a16:creationId xmlns:a16="http://schemas.microsoft.com/office/drawing/2014/main" id="{59688523-20D1-4E33-ABE2-CE3CB88D2107}"/>
            </a:ext>
          </a:extLst>
        </xdr:cNvPr>
        <xdr:cNvSpPr txBox="1"/>
      </xdr:nvSpPr>
      <xdr:spPr>
        <a:xfrm>
          <a:off x="17383202" y="102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56024</xdr:rowOff>
    </xdr:from>
    <xdr:ext cx="469744" cy="259045"/>
    <xdr:sp macro="" textlink="">
      <xdr:nvSpPr>
        <xdr:cNvPr id="630" name="n_4mainValue【学校施設】&#10;一人当たり面積">
          <a:extLst>
            <a:ext uri="{FF2B5EF4-FFF2-40B4-BE49-F238E27FC236}">
              <a16:creationId xmlns:a16="http://schemas.microsoft.com/office/drawing/2014/main" id="{ECA5B072-EF15-452F-B00B-FB7A415DB7C6}"/>
            </a:ext>
          </a:extLst>
        </xdr:cNvPr>
        <xdr:cNvSpPr txBox="1"/>
      </xdr:nvSpPr>
      <xdr:spPr>
        <a:xfrm>
          <a:off x="16592627" y="1026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A0C92CFD-8CBA-40B9-84A5-0D340F852AB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D08847C4-FE02-46E9-875F-A98E1FA7C13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C256C226-8C2D-4D5F-AEC8-2664664B0DA0}"/>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C85D24FD-CC1B-4142-8FCB-E17FBECA174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FD71EC71-0360-407D-8B64-E1C7C94E7E7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5C8EDE6D-0C6B-413E-8B94-C3D3A525D18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830FF870-F7BE-4A4B-AEA0-61BFAE5966D4}"/>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9F5DB65F-5199-46DE-AED0-636EF92FB7AC}"/>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E9AAC42C-479F-43FB-9A33-927DD8BA7BDC}"/>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AC014212-6F63-44F3-A304-4FBA8B14DD0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BD4CEE5F-9487-4238-9C29-48BBCADF83A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D5EAE452-D81A-4770-8831-1EB284B18DE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C33C5F96-72A5-45AD-ADC2-88118C94BC0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F235B65E-588E-415D-8CED-AE42BF2BFFF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B015B609-097D-451A-9C45-FAFDD8A3348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A88287A5-E794-4A4D-A735-33BCCB113020}"/>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DC086A67-4B30-4258-973F-2EFF98847F5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68D05CF8-B7F2-4A0A-8FBA-0EEFFF7E4BA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2B7D263D-2272-4436-8258-5C99D3852155}"/>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F890EE35-BF38-4DDC-9E11-2AEC97B1280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93D1AB47-44B5-44E6-BA99-1B2D490549D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D895ADEF-43DA-440F-B992-00BE8A6AF55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B6DD6807-16DB-40B3-8144-EC39E0BF017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A7DB38D3-55E5-48DF-8D31-E6C5FB951A2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9AB30B02-417F-459A-9C7F-BAC10F7612E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454E8136-503F-4C59-BF75-28A4E3A1E95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98F5C59A-080E-4D81-AC47-2A9C739A9164}"/>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F8AFF4B0-D14A-4C51-A0F9-9900409AB869}"/>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23DF86D5-05CD-4ACB-81BA-EFA4A1BAC7F3}"/>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541F060E-E795-4F1B-A22A-B46FD425799B}"/>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E6E3D7D0-E7E0-4A8D-BBDF-DC44BBC96051}"/>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81197336-91B4-42CE-9FDC-B7C55FE85CE3}"/>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444586BE-8BF9-4B17-BF2A-CE8C583F54BC}"/>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75CCEAB5-D208-4BE4-BA8C-15EFBD96ED14}"/>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F0A209BC-2544-489A-80CF-F67DDE644290}"/>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AFFC42B5-3EF1-4C20-848D-FD650B4CD96A}"/>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081D987C-BE04-4BB9-85A6-7F122AE70B14}"/>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76B95406-5560-4EB5-B852-92DF624F750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0ACC59F9-124A-40D2-AB46-1EF885AF1E0A}"/>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82CBC73A-309E-4305-AAE4-D2E20A1F56A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E18E6B4B-B9E0-43E5-9CB9-70046CC45A77}"/>
            </a:ext>
          </a:extLst>
        </xdr:cNvPr>
        <xdr:cNvCxnSpPr/>
      </xdr:nvCxnSpPr>
      <xdr:spPr>
        <a:xfrm flipV="1">
          <a:off x="14696439" y="1632394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A0CBACAC-6FC4-4091-B812-E995A5A53490}"/>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B4E7D568-3FEB-49A2-9332-FDE4BAEBC915}"/>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4" name="【公民館】&#10;有形固定資産減価償却率最大値テキスト">
          <a:extLst>
            <a:ext uri="{FF2B5EF4-FFF2-40B4-BE49-F238E27FC236}">
              <a16:creationId xmlns:a16="http://schemas.microsoft.com/office/drawing/2014/main" id="{41801D62-50D1-41FD-9B9E-47275A9D6451}"/>
            </a:ext>
          </a:extLst>
        </xdr:cNvPr>
        <xdr:cNvSpPr txBox="1"/>
      </xdr:nvSpPr>
      <xdr:spPr>
        <a:xfrm>
          <a:off x="14735175" y="16099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5" name="直線コネクタ 674">
          <a:extLst>
            <a:ext uri="{FF2B5EF4-FFF2-40B4-BE49-F238E27FC236}">
              <a16:creationId xmlns:a16="http://schemas.microsoft.com/office/drawing/2014/main" id="{BC6C2128-E5B1-4FA1-8B8F-485B0BFD7DB7}"/>
            </a:ext>
          </a:extLst>
        </xdr:cNvPr>
        <xdr:cNvCxnSpPr/>
      </xdr:nvCxnSpPr>
      <xdr:spPr>
        <a:xfrm>
          <a:off x="14611350" y="1632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676" name="【公民館】&#10;有形固定資産減価償却率平均値テキスト">
          <a:extLst>
            <a:ext uri="{FF2B5EF4-FFF2-40B4-BE49-F238E27FC236}">
              <a16:creationId xmlns:a16="http://schemas.microsoft.com/office/drawing/2014/main" id="{5740EA88-7971-456A-ACF8-E955AA8BAAD6}"/>
            </a:ext>
          </a:extLst>
        </xdr:cNvPr>
        <xdr:cNvSpPr txBox="1"/>
      </xdr:nvSpPr>
      <xdr:spPr>
        <a:xfrm>
          <a:off x="14735175" y="17065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77" name="フローチャート: 判断 676">
          <a:extLst>
            <a:ext uri="{FF2B5EF4-FFF2-40B4-BE49-F238E27FC236}">
              <a16:creationId xmlns:a16="http://schemas.microsoft.com/office/drawing/2014/main" id="{626B9BE2-5F4A-4F27-B3B6-3B33D48B4137}"/>
            </a:ext>
          </a:extLst>
        </xdr:cNvPr>
        <xdr:cNvSpPr/>
      </xdr:nvSpPr>
      <xdr:spPr>
        <a:xfrm>
          <a:off x="14649450" y="172110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8" name="フローチャート: 判断 677">
          <a:extLst>
            <a:ext uri="{FF2B5EF4-FFF2-40B4-BE49-F238E27FC236}">
              <a16:creationId xmlns:a16="http://schemas.microsoft.com/office/drawing/2014/main" id="{6D08270C-523A-488E-8EBC-359C2E192897}"/>
            </a:ext>
          </a:extLst>
        </xdr:cNvPr>
        <xdr:cNvSpPr/>
      </xdr:nvSpPr>
      <xdr:spPr>
        <a:xfrm>
          <a:off x="13887450" y="17200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79" name="フローチャート: 判断 678">
          <a:extLst>
            <a:ext uri="{FF2B5EF4-FFF2-40B4-BE49-F238E27FC236}">
              <a16:creationId xmlns:a16="http://schemas.microsoft.com/office/drawing/2014/main" id="{D32BD7D1-3DD4-4313-98E4-48B8533F8F9B}"/>
            </a:ext>
          </a:extLst>
        </xdr:cNvPr>
        <xdr:cNvSpPr/>
      </xdr:nvSpPr>
      <xdr:spPr>
        <a:xfrm>
          <a:off x="13096875" y="171900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80" name="フローチャート: 判断 679">
          <a:extLst>
            <a:ext uri="{FF2B5EF4-FFF2-40B4-BE49-F238E27FC236}">
              <a16:creationId xmlns:a16="http://schemas.microsoft.com/office/drawing/2014/main" id="{9A45E971-7CC5-4991-A402-71787108D8CD}"/>
            </a:ext>
          </a:extLst>
        </xdr:cNvPr>
        <xdr:cNvSpPr/>
      </xdr:nvSpPr>
      <xdr:spPr>
        <a:xfrm>
          <a:off x="12296775" y="171919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681" name="フローチャート: 判断 680">
          <a:extLst>
            <a:ext uri="{FF2B5EF4-FFF2-40B4-BE49-F238E27FC236}">
              <a16:creationId xmlns:a16="http://schemas.microsoft.com/office/drawing/2014/main" id="{727A9674-A57F-4DA4-8D2C-265D874E6B17}"/>
            </a:ext>
          </a:extLst>
        </xdr:cNvPr>
        <xdr:cNvSpPr/>
      </xdr:nvSpPr>
      <xdr:spPr>
        <a:xfrm>
          <a:off x="11487150" y="17230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3EB6CC7-F85A-4C3C-97E8-0F734CCC16A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41F2DBEA-D6EF-43C6-A473-62F2BA4FEFE1}"/>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C8E12421-9DD1-498A-979B-B22E285DA97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B1B55714-A9B5-48E3-97A4-411E1E767702}"/>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62472835-AFFB-4524-9E4D-66D7584CE8B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151130</xdr:rowOff>
    </xdr:from>
    <xdr:to>
      <xdr:col>85</xdr:col>
      <xdr:colOff>177800</xdr:colOff>
      <xdr:row>108</xdr:row>
      <xdr:rowOff>81280</xdr:rowOff>
    </xdr:to>
    <xdr:sp macro="" textlink="">
      <xdr:nvSpPr>
        <xdr:cNvPr id="687" name="楕円 686">
          <a:extLst>
            <a:ext uri="{FF2B5EF4-FFF2-40B4-BE49-F238E27FC236}">
              <a16:creationId xmlns:a16="http://schemas.microsoft.com/office/drawing/2014/main" id="{E79C5800-0059-42D0-A13B-9CE8463F14C3}"/>
            </a:ext>
          </a:extLst>
        </xdr:cNvPr>
        <xdr:cNvSpPr/>
      </xdr:nvSpPr>
      <xdr:spPr>
        <a:xfrm>
          <a:off x="14649450" y="176390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66057</xdr:rowOff>
    </xdr:from>
    <xdr:ext cx="405111" cy="259045"/>
    <xdr:sp macro="" textlink="">
      <xdr:nvSpPr>
        <xdr:cNvPr id="688" name="【公民館】&#10;有形固定資産減価償却率該当値テキスト">
          <a:extLst>
            <a:ext uri="{FF2B5EF4-FFF2-40B4-BE49-F238E27FC236}">
              <a16:creationId xmlns:a16="http://schemas.microsoft.com/office/drawing/2014/main" id="{0CC6093F-ADE3-4569-9B6B-1A5CFF150D09}"/>
            </a:ext>
          </a:extLst>
        </xdr:cNvPr>
        <xdr:cNvSpPr txBox="1"/>
      </xdr:nvSpPr>
      <xdr:spPr>
        <a:xfrm>
          <a:off x="14735175"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86361</xdr:rowOff>
    </xdr:from>
    <xdr:to>
      <xdr:col>81</xdr:col>
      <xdr:colOff>101600</xdr:colOff>
      <xdr:row>108</xdr:row>
      <xdr:rowOff>16511</xdr:rowOff>
    </xdr:to>
    <xdr:sp macro="" textlink="">
      <xdr:nvSpPr>
        <xdr:cNvPr id="689" name="楕円 688">
          <a:extLst>
            <a:ext uri="{FF2B5EF4-FFF2-40B4-BE49-F238E27FC236}">
              <a16:creationId xmlns:a16="http://schemas.microsoft.com/office/drawing/2014/main" id="{561F04D5-9A85-40CC-9951-EDC6C0D6394E}"/>
            </a:ext>
          </a:extLst>
        </xdr:cNvPr>
        <xdr:cNvSpPr/>
      </xdr:nvSpPr>
      <xdr:spPr>
        <a:xfrm>
          <a:off x="13887450" y="175710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137161</xdr:rowOff>
    </xdr:from>
    <xdr:to>
      <xdr:col>85</xdr:col>
      <xdr:colOff>127000</xdr:colOff>
      <xdr:row>108</xdr:row>
      <xdr:rowOff>30480</xdr:rowOff>
    </xdr:to>
    <xdr:cxnSp macro="">
      <xdr:nvCxnSpPr>
        <xdr:cNvPr id="690" name="直線コネクタ 689">
          <a:extLst>
            <a:ext uri="{FF2B5EF4-FFF2-40B4-BE49-F238E27FC236}">
              <a16:creationId xmlns:a16="http://schemas.microsoft.com/office/drawing/2014/main" id="{D8B382D0-0322-442D-B45A-24C5D1F2F08D}"/>
            </a:ext>
          </a:extLst>
        </xdr:cNvPr>
        <xdr:cNvCxnSpPr/>
      </xdr:nvCxnSpPr>
      <xdr:spPr>
        <a:xfrm>
          <a:off x="13935075" y="17628236"/>
          <a:ext cx="762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57786</xdr:rowOff>
    </xdr:from>
    <xdr:to>
      <xdr:col>76</xdr:col>
      <xdr:colOff>165100</xdr:colOff>
      <xdr:row>107</xdr:row>
      <xdr:rowOff>159386</xdr:rowOff>
    </xdr:to>
    <xdr:sp macro="" textlink="">
      <xdr:nvSpPr>
        <xdr:cNvPr id="691" name="楕円 690">
          <a:extLst>
            <a:ext uri="{FF2B5EF4-FFF2-40B4-BE49-F238E27FC236}">
              <a16:creationId xmlns:a16="http://schemas.microsoft.com/office/drawing/2014/main" id="{30E472D6-3E72-45DC-B3B1-6428A33D097C}"/>
            </a:ext>
          </a:extLst>
        </xdr:cNvPr>
        <xdr:cNvSpPr/>
      </xdr:nvSpPr>
      <xdr:spPr>
        <a:xfrm>
          <a:off x="13096875" y="175456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108586</xdr:rowOff>
    </xdr:from>
    <xdr:to>
      <xdr:col>81</xdr:col>
      <xdr:colOff>50800</xdr:colOff>
      <xdr:row>107</xdr:row>
      <xdr:rowOff>137161</xdr:rowOff>
    </xdr:to>
    <xdr:cxnSp macro="">
      <xdr:nvCxnSpPr>
        <xdr:cNvPr id="692" name="直線コネクタ 691">
          <a:extLst>
            <a:ext uri="{FF2B5EF4-FFF2-40B4-BE49-F238E27FC236}">
              <a16:creationId xmlns:a16="http://schemas.microsoft.com/office/drawing/2014/main" id="{61D78FF6-553F-4F13-BAEB-B220AC2D8234}"/>
            </a:ext>
          </a:extLst>
        </xdr:cNvPr>
        <xdr:cNvCxnSpPr/>
      </xdr:nvCxnSpPr>
      <xdr:spPr>
        <a:xfrm>
          <a:off x="13144500" y="17593311"/>
          <a:ext cx="79057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19686</xdr:rowOff>
    </xdr:from>
    <xdr:to>
      <xdr:col>72</xdr:col>
      <xdr:colOff>38100</xdr:colOff>
      <xdr:row>107</xdr:row>
      <xdr:rowOff>121286</xdr:rowOff>
    </xdr:to>
    <xdr:sp macro="" textlink="">
      <xdr:nvSpPr>
        <xdr:cNvPr id="693" name="楕円 692">
          <a:extLst>
            <a:ext uri="{FF2B5EF4-FFF2-40B4-BE49-F238E27FC236}">
              <a16:creationId xmlns:a16="http://schemas.microsoft.com/office/drawing/2014/main" id="{1B2F37F6-98D5-4610-B726-EFBAEA39229C}"/>
            </a:ext>
          </a:extLst>
        </xdr:cNvPr>
        <xdr:cNvSpPr/>
      </xdr:nvSpPr>
      <xdr:spPr>
        <a:xfrm>
          <a:off x="12296775" y="175075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70486</xdr:rowOff>
    </xdr:from>
    <xdr:to>
      <xdr:col>76</xdr:col>
      <xdr:colOff>114300</xdr:colOff>
      <xdr:row>107</xdr:row>
      <xdr:rowOff>108586</xdr:rowOff>
    </xdr:to>
    <xdr:cxnSp macro="">
      <xdr:nvCxnSpPr>
        <xdr:cNvPr id="694" name="直線コネクタ 693">
          <a:extLst>
            <a:ext uri="{FF2B5EF4-FFF2-40B4-BE49-F238E27FC236}">
              <a16:creationId xmlns:a16="http://schemas.microsoft.com/office/drawing/2014/main" id="{DC83CC94-997A-4FB1-B753-CD1FE42E8A11}"/>
            </a:ext>
          </a:extLst>
        </xdr:cNvPr>
        <xdr:cNvCxnSpPr/>
      </xdr:nvCxnSpPr>
      <xdr:spPr>
        <a:xfrm>
          <a:off x="12344400" y="17555211"/>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154939</xdr:rowOff>
    </xdr:from>
    <xdr:to>
      <xdr:col>67</xdr:col>
      <xdr:colOff>101600</xdr:colOff>
      <xdr:row>107</xdr:row>
      <xdr:rowOff>85089</xdr:rowOff>
    </xdr:to>
    <xdr:sp macro="" textlink="">
      <xdr:nvSpPr>
        <xdr:cNvPr id="695" name="楕円 694">
          <a:extLst>
            <a:ext uri="{FF2B5EF4-FFF2-40B4-BE49-F238E27FC236}">
              <a16:creationId xmlns:a16="http://schemas.microsoft.com/office/drawing/2014/main" id="{0F0D7172-06D1-4689-BE82-A725593BFF20}"/>
            </a:ext>
          </a:extLst>
        </xdr:cNvPr>
        <xdr:cNvSpPr/>
      </xdr:nvSpPr>
      <xdr:spPr>
        <a:xfrm>
          <a:off x="11487150" y="174713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34289</xdr:rowOff>
    </xdr:from>
    <xdr:to>
      <xdr:col>71</xdr:col>
      <xdr:colOff>177800</xdr:colOff>
      <xdr:row>107</xdr:row>
      <xdr:rowOff>70486</xdr:rowOff>
    </xdr:to>
    <xdr:cxnSp macro="">
      <xdr:nvCxnSpPr>
        <xdr:cNvPr id="696" name="直線コネクタ 695">
          <a:extLst>
            <a:ext uri="{FF2B5EF4-FFF2-40B4-BE49-F238E27FC236}">
              <a16:creationId xmlns:a16="http://schemas.microsoft.com/office/drawing/2014/main" id="{66931F91-A6ED-44FB-B70C-116DCA3B6D09}"/>
            </a:ext>
          </a:extLst>
        </xdr:cNvPr>
        <xdr:cNvCxnSpPr/>
      </xdr:nvCxnSpPr>
      <xdr:spPr>
        <a:xfrm>
          <a:off x="11534775" y="17519014"/>
          <a:ext cx="809625"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697" name="n_1aveValue【公民館】&#10;有形固定資産減価償却率">
          <a:extLst>
            <a:ext uri="{FF2B5EF4-FFF2-40B4-BE49-F238E27FC236}">
              <a16:creationId xmlns:a16="http://schemas.microsoft.com/office/drawing/2014/main" id="{7EFC4702-9C7D-4168-98BC-4998BC4DDF2B}"/>
            </a:ext>
          </a:extLst>
        </xdr:cNvPr>
        <xdr:cNvSpPr txBox="1"/>
      </xdr:nvSpPr>
      <xdr:spPr>
        <a:xfrm>
          <a:off x="13745219"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98" name="n_2aveValue【公民館】&#10;有形固定資産減価償却率">
          <a:extLst>
            <a:ext uri="{FF2B5EF4-FFF2-40B4-BE49-F238E27FC236}">
              <a16:creationId xmlns:a16="http://schemas.microsoft.com/office/drawing/2014/main" id="{676BE7C3-7D58-4EE0-925D-7BB9039213FE}"/>
            </a:ext>
          </a:extLst>
        </xdr:cNvPr>
        <xdr:cNvSpPr txBox="1"/>
      </xdr:nvSpPr>
      <xdr:spPr>
        <a:xfrm>
          <a:off x="12964169" y="1696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699" name="n_3aveValue【公民館】&#10;有形固定資産減価償却率">
          <a:extLst>
            <a:ext uri="{FF2B5EF4-FFF2-40B4-BE49-F238E27FC236}">
              <a16:creationId xmlns:a16="http://schemas.microsoft.com/office/drawing/2014/main" id="{706A2922-1F1C-4643-90D0-E7E251778CA8}"/>
            </a:ext>
          </a:extLst>
        </xdr:cNvPr>
        <xdr:cNvSpPr txBox="1"/>
      </xdr:nvSpPr>
      <xdr:spPr>
        <a:xfrm>
          <a:off x="12164069"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700" name="n_4aveValue【公民館】&#10;有形固定資産減価償却率">
          <a:extLst>
            <a:ext uri="{FF2B5EF4-FFF2-40B4-BE49-F238E27FC236}">
              <a16:creationId xmlns:a16="http://schemas.microsoft.com/office/drawing/2014/main" id="{9DAAD676-C037-4F96-AEEC-D474118A58A7}"/>
            </a:ext>
          </a:extLst>
        </xdr:cNvPr>
        <xdr:cNvSpPr txBox="1"/>
      </xdr:nvSpPr>
      <xdr:spPr>
        <a:xfrm>
          <a:off x="11354444" y="1700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7638</xdr:rowOff>
    </xdr:from>
    <xdr:ext cx="405111" cy="259045"/>
    <xdr:sp macro="" textlink="">
      <xdr:nvSpPr>
        <xdr:cNvPr id="701" name="n_1mainValue【公民館】&#10;有形固定資産減価償却率">
          <a:extLst>
            <a:ext uri="{FF2B5EF4-FFF2-40B4-BE49-F238E27FC236}">
              <a16:creationId xmlns:a16="http://schemas.microsoft.com/office/drawing/2014/main" id="{5FDF6D6E-2EA2-428C-8F47-AF331650719C}"/>
            </a:ext>
          </a:extLst>
        </xdr:cNvPr>
        <xdr:cNvSpPr txBox="1"/>
      </xdr:nvSpPr>
      <xdr:spPr>
        <a:xfrm>
          <a:off x="13745219" y="17670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150513</xdr:rowOff>
    </xdr:from>
    <xdr:ext cx="405111" cy="259045"/>
    <xdr:sp macro="" textlink="">
      <xdr:nvSpPr>
        <xdr:cNvPr id="702" name="n_2mainValue【公民館】&#10;有形固定資産減価償却率">
          <a:extLst>
            <a:ext uri="{FF2B5EF4-FFF2-40B4-BE49-F238E27FC236}">
              <a16:creationId xmlns:a16="http://schemas.microsoft.com/office/drawing/2014/main" id="{D9AEC05E-7CFA-40A5-9D3A-DA43C9B34852}"/>
            </a:ext>
          </a:extLst>
        </xdr:cNvPr>
        <xdr:cNvSpPr txBox="1"/>
      </xdr:nvSpPr>
      <xdr:spPr>
        <a:xfrm>
          <a:off x="12964169" y="1763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112413</xdr:rowOff>
    </xdr:from>
    <xdr:ext cx="405111" cy="259045"/>
    <xdr:sp macro="" textlink="">
      <xdr:nvSpPr>
        <xdr:cNvPr id="703" name="n_3mainValue【公民館】&#10;有形固定資産減価償却率">
          <a:extLst>
            <a:ext uri="{FF2B5EF4-FFF2-40B4-BE49-F238E27FC236}">
              <a16:creationId xmlns:a16="http://schemas.microsoft.com/office/drawing/2014/main" id="{074A791E-0238-40C8-91E3-EE43C558E748}"/>
            </a:ext>
          </a:extLst>
        </xdr:cNvPr>
        <xdr:cNvSpPr txBox="1"/>
      </xdr:nvSpPr>
      <xdr:spPr>
        <a:xfrm>
          <a:off x="12164069" y="1760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76216</xdr:rowOff>
    </xdr:from>
    <xdr:ext cx="405111" cy="259045"/>
    <xdr:sp macro="" textlink="">
      <xdr:nvSpPr>
        <xdr:cNvPr id="704" name="n_4mainValue【公民館】&#10;有形固定資産減価償却率">
          <a:extLst>
            <a:ext uri="{FF2B5EF4-FFF2-40B4-BE49-F238E27FC236}">
              <a16:creationId xmlns:a16="http://schemas.microsoft.com/office/drawing/2014/main" id="{69A6E089-C408-40EF-A214-168C932BF091}"/>
            </a:ext>
          </a:extLst>
        </xdr:cNvPr>
        <xdr:cNvSpPr txBox="1"/>
      </xdr:nvSpPr>
      <xdr:spPr>
        <a:xfrm>
          <a:off x="11354444" y="1756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B3EB9A73-CF2F-4E45-85E1-19500DA3217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94323F69-5EB7-4E71-965C-535C2975A5D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8F8BFEB2-8ED1-4EC1-858D-5C5938216D2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A8A166F6-965D-4FB9-92BF-4DBD3943797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7606BA7C-1D2C-47FA-8D46-5CC56A0750B6}"/>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9D2ED512-ACE9-4475-B70B-A9772F0A351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11794757-5397-491D-8377-2178E115D42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B5528942-CF75-4B2F-8D73-424AD081D39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75AF66D0-E3B2-4377-8AA0-ED8F3B111ABD}"/>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7778F457-3065-482E-B23E-60994657E667}"/>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FD3E01E0-30EE-4879-9131-6F29522AF617}"/>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69F2A558-7107-4916-8A89-BA5E72AFA262}"/>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2FD472D1-ED7C-4559-ADA3-C57A3B4FB815}"/>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A11E538A-48F6-46E8-B03F-46FBE94298EA}"/>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585D5F88-28B3-486A-95EB-1C7CC63A43A8}"/>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5A1D43B9-B246-4744-92AD-28E705A3AF50}"/>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8A2266D8-2FF8-46D7-BA34-F44F86BD9BEB}"/>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6E202CAF-C6DE-41F1-A63C-B2B623CC1B99}"/>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5FFD723E-ECFA-4DFF-93F3-E1BDEB0B3B4E}"/>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4C72C0A1-7B42-47F4-B676-9F148A2E9F8A}"/>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1B94A0B5-43C9-4004-BA10-B799719F969D}"/>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C75C7EFF-88F3-4BF3-BF11-239C58F4EB4A}"/>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26EAE473-9F95-45A6-9C67-3E1FC6F16A4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6855A43A-3A9D-4562-B64B-67C8ADE6B6DD}"/>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78CD2190-CD46-49A4-9C73-63F86367892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730" name="直線コネクタ 729">
          <a:extLst>
            <a:ext uri="{FF2B5EF4-FFF2-40B4-BE49-F238E27FC236}">
              <a16:creationId xmlns:a16="http://schemas.microsoft.com/office/drawing/2014/main" id="{43721D2C-ACE4-4DDB-9991-050ECC4268A8}"/>
            </a:ext>
          </a:extLst>
        </xdr:cNvPr>
        <xdr:cNvCxnSpPr/>
      </xdr:nvCxnSpPr>
      <xdr:spPr>
        <a:xfrm flipV="1">
          <a:off x="19954239" y="16316506"/>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31" name="【公民館】&#10;一人当たり面積最小値テキスト">
          <a:extLst>
            <a:ext uri="{FF2B5EF4-FFF2-40B4-BE49-F238E27FC236}">
              <a16:creationId xmlns:a16="http://schemas.microsoft.com/office/drawing/2014/main" id="{14B96128-9993-4CE0-BD3B-A64D54A701F8}"/>
            </a:ext>
          </a:extLst>
        </xdr:cNvPr>
        <xdr:cNvSpPr txBox="1"/>
      </xdr:nvSpPr>
      <xdr:spPr>
        <a:xfrm>
          <a:off x="19992975" y="17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32" name="直線コネクタ 731">
          <a:extLst>
            <a:ext uri="{FF2B5EF4-FFF2-40B4-BE49-F238E27FC236}">
              <a16:creationId xmlns:a16="http://schemas.microsoft.com/office/drawing/2014/main" id="{B6C9AACF-20F6-45F2-83C8-33CF5EE2FFFD}"/>
            </a:ext>
          </a:extLst>
        </xdr:cNvPr>
        <xdr:cNvCxnSpPr/>
      </xdr:nvCxnSpPr>
      <xdr:spPr>
        <a:xfrm>
          <a:off x="19878675" y="17861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33" name="【公民館】&#10;一人当たり面積最大値テキスト">
          <a:extLst>
            <a:ext uri="{FF2B5EF4-FFF2-40B4-BE49-F238E27FC236}">
              <a16:creationId xmlns:a16="http://schemas.microsoft.com/office/drawing/2014/main" id="{24E9B92C-471F-4400-9790-71CC295A6291}"/>
            </a:ext>
          </a:extLst>
        </xdr:cNvPr>
        <xdr:cNvSpPr txBox="1"/>
      </xdr:nvSpPr>
      <xdr:spPr>
        <a:xfrm>
          <a:off x="19992975" y="16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34" name="直線コネクタ 733">
          <a:extLst>
            <a:ext uri="{FF2B5EF4-FFF2-40B4-BE49-F238E27FC236}">
              <a16:creationId xmlns:a16="http://schemas.microsoft.com/office/drawing/2014/main" id="{F59FFFBB-07BA-4F77-A2E6-2F26D258EBD6}"/>
            </a:ext>
          </a:extLst>
        </xdr:cNvPr>
        <xdr:cNvCxnSpPr/>
      </xdr:nvCxnSpPr>
      <xdr:spPr>
        <a:xfrm>
          <a:off x="19878675" y="163165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35" name="【公民館】&#10;一人当たり面積平均値テキスト">
          <a:extLst>
            <a:ext uri="{FF2B5EF4-FFF2-40B4-BE49-F238E27FC236}">
              <a16:creationId xmlns:a16="http://schemas.microsoft.com/office/drawing/2014/main" id="{9CD8EE51-A279-4446-AC0E-B10A7CB9D300}"/>
            </a:ext>
          </a:extLst>
        </xdr:cNvPr>
        <xdr:cNvSpPr txBox="1"/>
      </xdr:nvSpPr>
      <xdr:spPr>
        <a:xfrm>
          <a:off x="19992975" y="17309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36" name="フローチャート: 判断 735">
          <a:extLst>
            <a:ext uri="{FF2B5EF4-FFF2-40B4-BE49-F238E27FC236}">
              <a16:creationId xmlns:a16="http://schemas.microsoft.com/office/drawing/2014/main" id="{E5632040-566F-4B01-A0B0-F2D97DF697DC}"/>
            </a:ext>
          </a:extLst>
        </xdr:cNvPr>
        <xdr:cNvSpPr/>
      </xdr:nvSpPr>
      <xdr:spPr>
        <a:xfrm>
          <a:off x="19897725" y="174576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37" name="フローチャート: 判断 736">
          <a:extLst>
            <a:ext uri="{FF2B5EF4-FFF2-40B4-BE49-F238E27FC236}">
              <a16:creationId xmlns:a16="http://schemas.microsoft.com/office/drawing/2014/main" id="{99440636-C6C9-434E-B943-BAD0E7383F03}"/>
            </a:ext>
          </a:extLst>
        </xdr:cNvPr>
        <xdr:cNvSpPr/>
      </xdr:nvSpPr>
      <xdr:spPr>
        <a:xfrm>
          <a:off x="19154775" y="17475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8" name="フローチャート: 判断 737">
          <a:extLst>
            <a:ext uri="{FF2B5EF4-FFF2-40B4-BE49-F238E27FC236}">
              <a16:creationId xmlns:a16="http://schemas.microsoft.com/office/drawing/2014/main" id="{9BFA4699-F8C8-4B4C-AE73-C3089DC83E7C}"/>
            </a:ext>
          </a:extLst>
        </xdr:cNvPr>
        <xdr:cNvSpPr/>
      </xdr:nvSpPr>
      <xdr:spPr>
        <a:xfrm>
          <a:off x="18345150" y="17475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9" name="フローチャート: 判断 738">
          <a:extLst>
            <a:ext uri="{FF2B5EF4-FFF2-40B4-BE49-F238E27FC236}">
              <a16:creationId xmlns:a16="http://schemas.microsoft.com/office/drawing/2014/main" id="{7D443370-84DA-4740-AFA2-5CA2ED4F1AFA}"/>
            </a:ext>
          </a:extLst>
        </xdr:cNvPr>
        <xdr:cNvSpPr/>
      </xdr:nvSpPr>
      <xdr:spPr>
        <a:xfrm>
          <a:off x="17554575" y="1746594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40" name="フローチャート: 判断 739">
          <a:extLst>
            <a:ext uri="{FF2B5EF4-FFF2-40B4-BE49-F238E27FC236}">
              <a16:creationId xmlns:a16="http://schemas.microsoft.com/office/drawing/2014/main" id="{65B1634E-3905-4C16-845A-46805B4B1B07}"/>
            </a:ext>
          </a:extLst>
        </xdr:cNvPr>
        <xdr:cNvSpPr/>
      </xdr:nvSpPr>
      <xdr:spPr>
        <a:xfrm>
          <a:off x="16754475" y="17475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4B8B203-CC13-489E-AD4D-9F66F29C493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7F2BCDB-36E2-4A57-8EC6-07C6E25DEE5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523EDF5-D02B-4DE1-AB7B-0E63AF44BC8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378A1D9A-1B91-4F53-A86B-F4FE62BAF61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D0BC306C-1962-41D9-B9A2-6ED6FB6F704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159294</xdr:rowOff>
    </xdr:from>
    <xdr:to>
      <xdr:col>116</xdr:col>
      <xdr:colOff>114300</xdr:colOff>
      <xdr:row>108</xdr:row>
      <xdr:rowOff>89444</xdr:rowOff>
    </xdr:to>
    <xdr:sp macro="" textlink="">
      <xdr:nvSpPr>
        <xdr:cNvPr id="746" name="楕円 745">
          <a:extLst>
            <a:ext uri="{FF2B5EF4-FFF2-40B4-BE49-F238E27FC236}">
              <a16:creationId xmlns:a16="http://schemas.microsoft.com/office/drawing/2014/main" id="{7BE02627-D469-4C8F-B55E-322ED72DC6D4}"/>
            </a:ext>
          </a:extLst>
        </xdr:cNvPr>
        <xdr:cNvSpPr/>
      </xdr:nvSpPr>
      <xdr:spPr>
        <a:xfrm>
          <a:off x="19897725" y="176503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137721</xdr:rowOff>
    </xdr:from>
    <xdr:ext cx="469744" cy="259045"/>
    <xdr:sp macro="" textlink="">
      <xdr:nvSpPr>
        <xdr:cNvPr id="747" name="【公民館】&#10;一人当たり面積該当値テキスト">
          <a:extLst>
            <a:ext uri="{FF2B5EF4-FFF2-40B4-BE49-F238E27FC236}">
              <a16:creationId xmlns:a16="http://schemas.microsoft.com/office/drawing/2014/main" id="{7D303460-582F-4B21-94F3-B11E9D702ABE}"/>
            </a:ext>
          </a:extLst>
        </xdr:cNvPr>
        <xdr:cNvSpPr txBox="1"/>
      </xdr:nvSpPr>
      <xdr:spPr>
        <a:xfrm>
          <a:off x="19992975" y="1762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113574</xdr:rowOff>
    </xdr:from>
    <xdr:to>
      <xdr:col>112</xdr:col>
      <xdr:colOff>38100</xdr:colOff>
      <xdr:row>108</xdr:row>
      <xdr:rowOff>43724</xdr:rowOff>
    </xdr:to>
    <xdr:sp macro="" textlink="">
      <xdr:nvSpPr>
        <xdr:cNvPr id="748" name="楕円 747">
          <a:extLst>
            <a:ext uri="{FF2B5EF4-FFF2-40B4-BE49-F238E27FC236}">
              <a16:creationId xmlns:a16="http://schemas.microsoft.com/office/drawing/2014/main" id="{64DB2445-F509-4293-8FC7-4B6C4BF86674}"/>
            </a:ext>
          </a:extLst>
        </xdr:cNvPr>
        <xdr:cNvSpPr/>
      </xdr:nvSpPr>
      <xdr:spPr>
        <a:xfrm>
          <a:off x="19154775" y="176014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164374</xdr:rowOff>
    </xdr:from>
    <xdr:to>
      <xdr:col>116</xdr:col>
      <xdr:colOff>63500</xdr:colOff>
      <xdr:row>108</xdr:row>
      <xdr:rowOff>38644</xdr:rowOff>
    </xdr:to>
    <xdr:cxnSp macro="">
      <xdr:nvCxnSpPr>
        <xdr:cNvPr id="749" name="直線コネクタ 748">
          <a:extLst>
            <a:ext uri="{FF2B5EF4-FFF2-40B4-BE49-F238E27FC236}">
              <a16:creationId xmlns:a16="http://schemas.microsoft.com/office/drawing/2014/main" id="{4EDD4B4D-5732-45CC-A643-326A3D1B5A8B}"/>
            </a:ext>
          </a:extLst>
        </xdr:cNvPr>
        <xdr:cNvCxnSpPr/>
      </xdr:nvCxnSpPr>
      <xdr:spPr>
        <a:xfrm>
          <a:off x="19202400" y="17649099"/>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116839</xdr:rowOff>
    </xdr:from>
    <xdr:to>
      <xdr:col>107</xdr:col>
      <xdr:colOff>101600</xdr:colOff>
      <xdr:row>108</xdr:row>
      <xdr:rowOff>46989</xdr:rowOff>
    </xdr:to>
    <xdr:sp macro="" textlink="">
      <xdr:nvSpPr>
        <xdr:cNvPr id="750" name="楕円 749">
          <a:extLst>
            <a:ext uri="{FF2B5EF4-FFF2-40B4-BE49-F238E27FC236}">
              <a16:creationId xmlns:a16="http://schemas.microsoft.com/office/drawing/2014/main" id="{C71C2440-9BF8-4B85-8DEE-FCED4F482893}"/>
            </a:ext>
          </a:extLst>
        </xdr:cNvPr>
        <xdr:cNvSpPr/>
      </xdr:nvSpPr>
      <xdr:spPr>
        <a:xfrm>
          <a:off x="18345150" y="17604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164374</xdr:rowOff>
    </xdr:from>
    <xdr:to>
      <xdr:col>111</xdr:col>
      <xdr:colOff>177800</xdr:colOff>
      <xdr:row>107</xdr:row>
      <xdr:rowOff>167639</xdr:rowOff>
    </xdr:to>
    <xdr:cxnSp macro="">
      <xdr:nvCxnSpPr>
        <xdr:cNvPr id="751" name="直線コネクタ 750">
          <a:extLst>
            <a:ext uri="{FF2B5EF4-FFF2-40B4-BE49-F238E27FC236}">
              <a16:creationId xmlns:a16="http://schemas.microsoft.com/office/drawing/2014/main" id="{C54F9555-1BF2-42E8-BA2C-5315322CA089}"/>
            </a:ext>
          </a:extLst>
        </xdr:cNvPr>
        <xdr:cNvCxnSpPr/>
      </xdr:nvCxnSpPr>
      <xdr:spPr>
        <a:xfrm flipV="1">
          <a:off x="18392775" y="17649099"/>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752" name="楕円 751">
          <a:extLst>
            <a:ext uri="{FF2B5EF4-FFF2-40B4-BE49-F238E27FC236}">
              <a16:creationId xmlns:a16="http://schemas.microsoft.com/office/drawing/2014/main" id="{71999429-4773-489D-A85E-464577A104AA}"/>
            </a:ext>
          </a:extLst>
        </xdr:cNvPr>
        <xdr:cNvSpPr/>
      </xdr:nvSpPr>
      <xdr:spPr>
        <a:xfrm>
          <a:off x="17554575" y="176128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167639</xdr:rowOff>
    </xdr:from>
    <xdr:to>
      <xdr:col>107</xdr:col>
      <xdr:colOff>50800</xdr:colOff>
      <xdr:row>108</xdr:row>
      <xdr:rowOff>1088</xdr:rowOff>
    </xdr:to>
    <xdr:cxnSp macro="">
      <xdr:nvCxnSpPr>
        <xdr:cNvPr id="753" name="直線コネクタ 752">
          <a:extLst>
            <a:ext uri="{FF2B5EF4-FFF2-40B4-BE49-F238E27FC236}">
              <a16:creationId xmlns:a16="http://schemas.microsoft.com/office/drawing/2014/main" id="{3C80C331-DFDB-42AD-9B42-AF12A4D002BA}"/>
            </a:ext>
          </a:extLst>
        </xdr:cNvPr>
        <xdr:cNvCxnSpPr/>
      </xdr:nvCxnSpPr>
      <xdr:spPr>
        <a:xfrm flipV="1">
          <a:off x="17602200" y="17652364"/>
          <a:ext cx="790575"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125005</xdr:rowOff>
    </xdr:from>
    <xdr:to>
      <xdr:col>98</xdr:col>
      <xdr:colOff>38100</xdr:colOff>
      <xdr:row>108</xdr:row>
      <xdr:rowOff>55155</xdr:rowOff>
    </xdr:to>
    <xdr:sp macro="" textlink="">
      <xdr:nvSpPr>
        <xdr:cNvPr id="754" name="楕円 753">
          <a:extLst>
            <a:ext uri="{FF2B5EF4-FFF2-40B4-BE49-F238E27FC236}">
              <a16:creationId xmlns:a16="http://schemas.microsoft.com/office/drawing/2014/main" id="{4713CEF9-E191-44C1-92BB-4BA6120E70D5}"/>
            </a:ext>
          </a:extLst>
        </xdr:cNvPr>
        <xdr:cNvSpPr/>
      </xdr:nvSpPr>
      <xdr:spPr>
        <a:xfrm>
          <a:off x="16754475" y="176097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4355</xdr:rowOff>
    </xdr:to>
    <xdr:cxnSp macro="">
      <xdr:nvCxnSpPr>
        <xdr:cNvPr id="755" name="直線コネクタ 754">
          <a:extLst>
            <a:ext uri="{FF2B5EF4-FFF2-40B4-BE49-F238E27FC236}">
              <a16:creationId xmlns:a16="http://schemas.microsoft.com/office/drawing/2014/main" id="{B1059E6E-1D7D-4A14-88B5-D0A99488C5DF}"/>
            </a:ext>
          </a:extLst>
        </xdr:cNvPr>
        <xdr:cNvCxnSpPr/>
      </xdr:nvCxnSpPr>
      <xdr:spPr>
        <a:xfrm flipV="1">
          <a:off x="16802100" y="17660438"/>
          <a:ext cx="8001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56" name="n_1aveValue【公民館】&#10;一人当たり面積">
          <a:extLst>
            <a:ext uri="{FF2B5EF4-FFF2-40B4-BE49-F238E27FC236}">
              <a16:creationId xmlns:a16="http://schemas.microsoft.com/office/drawing/2014/main" id="{2031206A-CBB8-433A-BAA0-10CFB81BF7AA}"/>
            </a:ext>
          </a:extLst>
        </xdr:cNvPr>
        <xdr:cNvSpPr txBox="1"/>
      </xdr:nvSpPr>
      <xdr:spPr>
        <a:xfrm>
          <a:off x="18983402"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57" name="n_2aveValue【公民館】&#10;一人当たり面積">
          <a:extLst>
            <a:ext uri="{FF2B5EF4-FFF2-40B4-BE49-F238E27FC236}">
              <a16:creationId xmlns:a16="http://schemas.microsoft.com/office/drawing/2014/main" id="{C6A08651-7481-4C92-8E7D-131B9FC0C079}"/>
            </a:ext>
          </a:extLst>
        </xdr:cNvPr>
        <xdr:cNvSpPr txBox="1"/>
      </xdr:nvSpPr>
      <xdr:spPr>
        <a:xfrm>
          <a:off x="18183302"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8" name="n_3aveValue【公民館】&#10;一人当たり面積">
          <a:extLst>
            <a:ext uri="{FF2B5EF4-FFF2-40B4-BE49-F238E27FC236}">
              <a16:creationId xmlns:a16="http://schemas.microsoft.com/office/drawing/2014/main" id="{568E8FD5-F3B4-4812-B82B-E4B3639A8F52}"/>
            </a:ext>
          </a:extLst>
        </xdr:cNvPr>
        <xdr:cNvSpPr txBox="1"/>
      </xdr:nvSpPr>
      <xdr:spPr>
        <a:xfrm>
          <a:off x="17383202" y="1724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59" name="n_4aveValue【公民館】&#10;一人当たり面積">
          <a:extLst>
            <a:ext uri="{FF2B5EF4-FFF2-40B4-BE49-F238E27FC236}">
              <a16:creationId xmlns:a16="http://schemas.microsoft.com/office/drawing/2014/main" id="{A4BB5B3F-B072-4B3C-B2AB-EEB80FFF5092}"/>
            </a:ext>
          </a:extLst>
        </xdr:cNvPr>
        <xdr:cNvSpPr txBox="1"/>
      </xdr:nvSpPr>
      <xdr:spPr>
        <a:xfrm>
          <a:off x="16592627"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34851</xdr:rowOff>
    </xdr:from>
    <xdr:ext cx="469744" cy="259045"/>
    <xdr:sp macro="" textlink="">
      <xdr:nvSpPr>
        <xdr:cNvPr id="760" name="n_1mainValue【公民館】&#10;一人当たり面積">
          <a:extLst>
            <a:ext uri="{FF2B5EF4-FFF2-40B4-BE49-F238E27FC236}">
              <a16:creationId xmlns:a16="http://schemas.microsoft.com/office/drawing/2014/main" id="{DC15FA3A-1EF4-4C03-B094-DA0163A6DB82}"/>
            </a:ext>
          </a:extLst>
        </xdr:cNvPr>
        <xdr:cNvSpPr txBox="1"/>
      </xdr:nvSpPr>
      <xdr:spPr>
        <a:xfrm>
          <a:off x="18983402" y="1769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38116</xdr:rowOff>
    </xdr:from>
    <xdr:ext cx="469744" cy="259045"/>
    <xdr:sp macro="" textlink="">
      <xdr:nvSpPr>
        <xdr:cNvPr id="761" name="n_2mainValue【公民館】&#10;一人当たり面積">
          <a:extLst>
            <a:ext uri="{FF2B5EF4-FFF2-40B4-BE49-F238E27FC236}">
              <a16:creationId xmlns:a16="http://schemas.microsoft.com/office/drawing/2014/main" id="{32F60521-343C-4888-B56C-C7B72B5C366B}"/>
            </a:ext>
          </a:extLst>
        </xdr:cNvPr>
        <xdr:cNvSpPr txBox="1"/>
      </xdr:nvSpPr>
      <xdr:spPr>
        <a:xfrm>
          <a:off x="18183302"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762" name="n_3mainValue【公民館】&#10;一人当たり面積">
          <a:extLst>
            <a:ext uri="{FF2B5EF4-FFF2-40B4-BE49-F238E27FC236}">
              <a16:creationId xmlns:a16="http://schemas.microsoft.com/office/drawing/2014/main" id="{AD7D6610-B1CE-4F32-B29A-B6511E782461}"/>
            </a:ext>
          </a:extLst>
        </xdr:cNvPr>
        <xdr:cNvSpPr txBox="1"/>
      </xdr:nvSpPr>
      <xdr:spPr>
        <a:xfrm>
          <a:off x="17383202" y="1770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46282</xdr:rowOff>
    </xdr:from>
    <xdr:ext cx="469744" cy="259045"/>
    <xdr:sp macro="" textlink="">
      <xdr:nvSpPr>
        <xdr:cNvPr id="763" name="n_4mainValue【公民館】&#10;一人当たり面積">
          <a:extLst>
            <a:ext uri="{FF2B5EF4-FFF2-40B4-BE49-F238E27FC236}">
              <a16:creationId xmlns:a16="http://schemas.microsoft.com/office/drawing/2014/main" id="{3955D407-D656-48B3-BB2F-31061F9722E1}"/>
            </a:ext>
          </a:extLst>
        </xdr:cNvPr>
        <xdr:cNvSpPr txBox="1"/>
      </xdr:nvSpPr>
      <xdr:spPr>
        <a:xfrm>
          <a:off x="16592627" y="1770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771FDE68-B580-4EDD-A707-E90D088AB79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5129162F-3790-4B92-B710-D969D389035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48E635E9-C062-4F1D-BBF6-7057FC9E60F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公営住宅や公民館については有形固定資産減価償却率が高くなっており、類似団体内においても下位に位置している。また、学校施設・幼稚園・保育所においても徐々に数値が高くなってきている。</a:t>
          </a:r>
        </a:p>
        <a:p>
          <a:r>
            <a:rPr kumimoji="1" lang="ja-JP" altLang="en-US" sz="1300">
              <a:latin typeface="ＭＳ Ｐゴシック" panose="020B0600070205080204" pitchFamily="50" charset="-128"/>
              <a:ea typeface="ＭＳ Ｐゴシック" panose="020B0600070205080204" pitchFamily="50" charset="-128"/>
            </a:rPr>
            <a:t>ほとんどの施設が３０年以上経過し老朽化が進んでおり、改修や耐震化が必要な建物もあるため、早急な対応が必要となっている。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橋りょう・トンネルについては有形固定資産減価償却率が類似団体より低くなっており、橋りょう長寿命化計画通りに修繕ができているので、安全確保のために今後も継続していく必要がある。</a:t>
          </a:r>
        </a:p>
        <a:p>
          <a:r>
            <a:rPr kumimoji="1" lang="ja-JP" altLang="en-US" sz="1300">
              <a:latin typeface="ＭＳ Ｐゴシック" panose="020B0600070205080204" pitchFamily="50" charset="-128"/>
              <a:ea typeface="ＭＳ Ｐゴシック" panose="020B0600070205080204" pitchFamily="50" charset="-128"/>
            </a:rPr>
            <a:t>また、各施設の一人当たりの面積が類似団体と比べると小さいものの、県平均と上回っている施設もあり、施設の在り方の検討を進める。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2D1104-D130-4A4D-8CE7-98A8E8AAAB7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8CB889-343F-48E7-9FB3-204F248E3A12}"/>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63471B-C867-4CDF-BCBD-AE21BA94CBF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7563FC-C63C-4FA4-8B1E-B15D32A6E3F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AD3A3A-DBBE-40A2-933A-E45476D7E0A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C3060E-B0DF-470D-AE3A-C3A8972ABF1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C87A9E-A2D7-4CE2-87CA-4753B94859D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764277-186E-4D0C-9128-44E5AE23183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33E108-EDD9-42B2-A101-0B7C1F51152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0D4B9E-2609-4CF3-ABFD-E8AE289F7A1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14,576
14,264
439.28
11,264,918
10,502,997
666,521
6,642,596
6,515,208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8B0567-92E9-440D-9E67-367AA798D86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2E9289-D741-4B52-BF3A-F4F32D75F22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67CEA4-B187-4A00-B022-C783822E6FD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BCBEEF-4FC4-4363-8CDE-A1696532E31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7F24B2-00A2-4C2C-86E2-D2663A26640D}"/>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4A7236A-0142-4E47-B1F4-7302C0E26E4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EB9D54-E8A9-411E-A313-95137098B2E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DA2477-DB69-4E39-B7CF-92ABD8C825C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EDF91E-9147-4D98-8FB3-476467D8663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C4FB8B-230D-44DD-96E7-5E2D42412EE8}"/>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0F6FEC-AB63-40B6-9271-3DA282A735E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0AB904-C31F-414C-8879-EF1D11FA04E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A36740-2FD2-45B2-85EF-54A4F170DD5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DFC18E-9E9C-44C5-B53B-1C54DC8C997E}"/>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E765F5-5F5F-4E3A-9A97-D11EC60BB61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61F459-E078-4078-A15E-B554F6E3E7C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CBDEA2-8362-4BD4-9FE7-982A191C53C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2AA9B5-4CC9-482B-97E9-6B10C816EEA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CE1946-5555-49CA-A232-2E241EDD9A1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9F33B5-6FFC-4E50-896F-0B32E0DAF37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2198C3-2B3F-4B8B-90DE-28FA98E70F8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EF0A7B-DA21-4C6E-9993-886161696C9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C95F3B-82D5-4BC7-A8F6-D1409997B49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83936F-4879-42D5-8109-E636A914ED9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B069E1-2889-46EB-A67A-A1A5DCBA389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F24D85-7911-400B-97F2-BFA086BE974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D7F3EE-BD8B-482B-861C-F409FCF6E75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E020BA-5678-46E5-8D52-EEC1DC44BAD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E738E1-733D-44FE-B946-57F088DB9E5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BFE436-2E44-44B1-A25A-0D107F7F42E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A515579-C657-43A4-ACEA-C5BD66FC28D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AB6E43-D81D-4E27-955C-D4CADCBE20DA}"/>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39C55CC-4F34-4B63-9A61-F1B019DA85F8}"/>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3C3C502-4B46-45D7-9069-F9586920839E}"/>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7E9ACA2-ABF3-4465-82E1-7560D7BD98FB}"/>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9789171-4581-446A-94D3-1C4DF186442C}"/>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1DB0CA5-E6FD-4764-A82C-4D5CEA3EA56C}"/>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EC792E9-C39E-4A3E-AA5D-49D74E74566E}"/>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F04DD4B-8AA2-4766-91B1-6428C4F3B68B}"/>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06FA37B-5CB2-4AF6-9C16-9B53A17FDF5B}"/>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CDFCA2F-CCE6-47AD-9ED8-B3929B033231}"/>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16B89A9-8D14-4D3D-A5D1-73DA5D42AFDE}"/>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40E0DF0-FF55-4DF9-BE23-31294546FC07}"/>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E3811E5-774B-4B6C-8584-F80E732D011B}"/>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5E6BA7D-DE08-4143-8095-CC4AA2682AA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43B94E4-DC98-473B-9820-195B13FBF37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C75AA84-EA89-4B77-8DF4-3A2032449191}"/>
            </a:ext>
          </a:extLst>
        </xdr:cNvPr>
        <xdr:cNvCxnSpPr/>
      </xdr:nvCxnSpPr>
      <xdr:spPr>
        <a:xfrm flipV="1">
          <a:off x="4180840" y="5563326"/>
          <a:ext cx="0" cy="1339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26EEE48-D733-4EC4-B0A2-60E3D08FFFD1}"/>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C79ECC3-3FD1-471D-A094-4D4FF2407739}"/>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C3A46787-C9E8-4B45-B940-E8194B7A3159}"/>
            </a:ext>
          </a:extLst>
        </xdr:cNvPr>
        <xdr:cNvSpPr txBox="1"/>
      </xdr:nvSpPr>
      <xdr:spPr>
        <a:xfrm>
          <a:off x="4219575" y="53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A6C3B18F-1254-4CD1-A849-FDA94C64C8D0}"/>
            </a:ext>
          </a:extLst>
        </xdr:cNvPr>
        <xdr:cNvCxnSpPr/>
      </xdr:nvCxnSpPr>
      <xdr:spPr>
        <a:xfrm>
          <a:off x="4105275" y="55633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9DFD7818-5062-4E2E-AC95-08EB9EE535B7}"/>
            </a:ext>
          </a:extLst>
        </xdr:cNvPr>
        <xdr:cNvSpPr txBox="1"/>
      </xdr:nvSpPr>
      <xdr:spPr>
        <a:xfrm>
          <a:off x="4219575" y="6141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DAFAD22E-9348-4C94-A1FC-9D5DB573A79A}"/>
            </a:ext>
          </a:extLst>
        </xdr:cNvPr>
        <xdr:cNvSpPr/>
      </xdr:nvSpPr>
      <xdr:spPr>
        <a:xfrm>
          <a:off x="4124325" y="61632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79DF14F2-E4B2-4EBA-8BDA-2EAF83FF6F9E}"/>
            </a:ext>
          </a:extLst>
        </xdr:cNvPr>
        <xdr:cNvSpPr/>
      </xdr:nvSpPr>
      <xdr:spPr>
        <a:xfrm>
          <a:off x="3381375" y="612729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8381698C-6888-41B7-AD64-EB5697CD4A54}"/>
            </a:ext>
          </a:extLst>
        </xdr:cNvPr>
        <xdr:cNvSpPr/>
      </xdr:nvSpPr>
      <xdr:spPr>
        <a:xfrm>
          <a:off x="2571750" y="61046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EE7BFDA2-5553-45CF-ADF9-8D501507A0D2}"/>
            </a:ext>
          </a:extLst>
        </xdr:cNvPr>
        <xdr:cNvSpPr/>
      </xdr:nvSpPr>
      <xdr:spPr>
        <a:xfrm>
          <a:off x="1781175" y="61143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951C9FD8-31AF-4073-8211-72A16A7BF84A}"/>
            </a:ext>
          </a:extLst>
        </xdr:cNvPr>
        <xdr:cNvSpPr/>
      </xdr:nvSpPr>
      <xdr:spPr>
        <a:xfrm>
          <a:off x="981075" y="60097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35BB57-554B-4B83-A935-D58A661F0939}"/>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834A11-B05C-4117-9E3C-144E2FF0164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7AC6E8-3B76-4A4A-B7F6-1742492F466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87B397-EDCC-4EBE-8C17-FED09AA1C6C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6F0B8DC-529E-43DF-B633-648829E56C47}"/>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4" name="楕円 73">
          <a:extLst>
            <a:ext uri="{FF2B5EF4-FFF2-40B4-BE49-F238E27FC236}">
              <a16:creationId xmlns:a16="http://schemas.microsoft.com/office/drawing/2014/main" id="{BF187755-FFD3-459C-A725-9C53A957D99D}"/>
            </a:ext>
          </a:extLst>
        </xdr:cNvPr>
        <xdr:cNvSpPr/>
      </xdr:nvSpPr>
      <xdr:spPr>
        <a:xfrm>
          <a:off x="4124325" y="6125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151147</xdr:rowOff>
    </xdr:from>
    <xdr:ext cx="405111" cy="259045"/>
    <xdr:sp macro="" textlink="">
      <xdr:nvSpPr>
        <xdr:cNvPr id="75" name="【図書館】&#10;有形固定資産減価償却率該当値テキスト">
          <a:extLst>
            <a:ext uri="{FF2B5EF4-FFF2-40B4-BE49-F238E27FC236}">
              <a16:creationId xmlns:a16="http://schemas.microsoft.com/office/drawing/2014/main" id="{21614CCE-2E52-48B9-A451-91646BB62AFA}"/>
            </a:ext>
          </a:extLst>
        </xdr:cNvPr>
        <xdr:cNvSpPr txBox="1"/>
      </xdr:nvSpPr>
      <xdr:spPr>
        <a:xfrm>
          <a:off x="4219575"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92347</xdr:rowOff>
    </xdr:from>
    <xdr:to>
      <xdr:col>20</xdr:col>
      <xdr:colOff>38100</xdr:colOff>
      <xdr:row>38</xdr:row>
      <xdr:rowOff>22497</xdr:rowOff>
    </xdr:to>
    <xdr:sp macro="" textlink="">
      <xdr:nvSpPr>
        <xdr:cNvPr id="76" name="楕円 75">
          <a:extLst>
            <a:ext uri="{FF2B5EF4-FFF2-40B4-BE49-F238E27FC236}">
              <a16:creationId xmlns:a16="http://schemas.microsoft.com/office/drawing/2014/main" id="{F2FE82B3-942F-4444-8ED9-4D1398F80D45}"/>
            </a:ext>
          </a:extLst>
        </xdr:cNvPr>
        <xdr:cNvSpPr/>
      </xdr:nvSpPr>
      <xdr:spPr>
        <a:xfrm>
          <a:off x="3381375" y="60930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143147</xdr:rowOff>
    </xdr:from>
    <xdr:to>
      <xdr:col>24</xdr:col>
      <xdr:colOff>63500</xdr:colOff>
      <xdr:row>38</xdr:row>
      <xdr:rowOff>7620</xdr:rowOff>
    </xdr:to>
    <xdr:cxnSp macro="">
      <xdr:nvCxnSpPr>
        <xdr:cNvPr id="77" name="直線コネクタ 76">
          <a:extLst>
            <a:ext uri="{FF2B5EF4-FFF2-40B4-BE49-F238E27FC236}">
              <a16:creationId xmlns:a16="http://schemas.microsoft.com/office/drawing/2014/main" id="{A0091FA5-E1B7-4BC1-A5A4-99E16D5DEF31}"/>
            </a:ext>
          </a:extLst>
        </xdr:cNvPr>
        <xdr:cNvCxnSpPr/>
      </xdr:nvCxnSpPr>
      <xdr:spPr>
        <a:xfrm>
          <a:off x="3429000" y="6140722"/>
          <a:ext cx="752475"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56424</xdr:rowOff>
    </xdr:from>
    <xdr:to>
      <xdr:col>15</xdr:col>
      <xdr:colOff>101600</xdr:colOff>
      <xdr:row>37</xdr:row>
      <xdr:rowOff>158024</xdr:rowOff>
    </xdr:to>
    <xdr:sp macro="" textlink="">
      <xdr:nvSpPr>
        <xdr:cNvPr id="78" name="楕円 77">
          <a:extLst>
            <a:ext uri="{FF2B5EF4-FFF2-40B4-BE49-F238E27FC236}">
              <a16:creationId xmlns:a16="http://schemas.microsoft.com/office/drawing/2014/main" id="{51EB0CA8-9010-4011-9FC5-1981C87B7E95}"/>
            </a:ext>
          </a:extLst>
        </xdr:cNvPr>
        <xdr:cNvSpPr/>
      </xdr:nvSpPr>
      <xdr:spPr>
        <a:xfrm>
          <a:off x="2571750" y="60571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107224</xdr:rowOff>
    </xdr:from>
    <xdr:to>
      <xdr:col>19</xdr:col>
      <xdr:colOff>177800</xdr:colOff>
      <xdr:row>37</xdr:row>
      <xdr:rowOff>143147</xdr:rowOff>
    </xdr:to>
    <xdr:cxnSp macro="">
      <xdr:nvCxnSpPr>
        <xdr:cNvPr id="79" name="直線コネクタ 78">
          <a:extLst>
            <a:ext uri="{FF2B5EF4-FFF2-40B4-BE49-F238E27FC236}">
              <a16:creationId xmlns:a16="http://schemas.microsoft.com/office/drawing/2014/main" id="{C7F3C63E-0C9A-4CFF-8AE4-25757DD1BEA0}"/>
            </a:ext>
          </a:extLst>
        </xdr:cNvPr>
        <xdr:cNvCxnSpPr/>
      </xdr:nvCxnSpPr>
      <xdr:spPr>
        <a:xfrm>
          <a:off x="2619375" y="6104799"/>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20501</xdr:rowOff>
    </xdr:from>
    <xdr:to>
      <xdr:col>10</xdr:col>
      <xdr:colOff>165100</xdr:colOff>
      <xdr:row>37</xdr:row>
      <xdr:rowOff>122101</xdr:rowOff>
    </xdr:to>
    <xdr:sp macro="" textlink="">
      <xdr:nvSpPr>
        <xdr:cNvPr id="80" name="楕円 79">
          <a:extLst>
            <a:ext uri="{FF2B5EF4-FFF2-40B4-BE49-F238E27FC236}">
              <a16:creationId xmlns:a16="http://schemas.microsoft.com/office/drawing/2014/main" id="{51A8DA65-799B-475F-BFC3-1A3CAA60E01D}"/>
            </a:ext>
          </a:extLst>
        </xdr:cNvPr>
        <xdr:cNvSpPr/>
      </xdr:nvSpPr>
      <xdr:spPr>
        <a:xfrm>
          <a:off x="1781175" y="60212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71301</xdr:rowOff>
    </xdr:from>
    <xdr:to>
      <xdr:col>15</xdr:col>
      <xdr:colOff>50800</xdr:colOff>
      <xdr:row>37</xdr:row>
      <xdr:rowOff>107224</xdr:rowOff>
    </xdr:to>
    <xdr:cxnSp macro="">
      <xdr:nvCxnSpPr>
        <xdr:cNvPr id="81" name="直線コネクタ 80">
          <a:extLst>
            <a:ext uri="{FF2B5EF4-FFF2-40B4-BE49-F238E27FC236}">
              <a16:creationId xmlns:a16="http://schemas.microsoft.com/office/drawing/2014/main" id="{AFF5E42A-D4F0-4967-B34C-D8A565E7A7C2}"/>
            </a:ext>
          </a:extLst>
        </xdr:cNvPr>
        <xdr:cNvCxnSpPr/>
      </xdr:nvCxnSpPr>
      <xdr:spPr>
        <a:xfrm>
          <a:off x="1828800" y="6068876"/>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2" name="楕円 81">
          <a:extLst>
            <a:ext uri="{FF2B5EF4-FFF2-40B4-BE49-F238E27FC236}">
              <a16:creationId xmlns:a16="http://schemas.microsoft.com/office/drawing/2014/main" id="{639A4C15-9529-4F30-BD9E-DB445E8B34EE}"/>
            </a:ext>
          </a:extLst>
        </xdr:cNvPr>
        <xdr:cNvSpPr/>
      </xdr:nvSpPr>
      <xdr:spPr>
        <a:xfrm>
          <a:off x="981075" y="59980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71301</xdr:rowOff>
    </xdr:to>
    <xdr:cxnSp macro="">
      <xdr:nvCxnSpPr>
        <xdr:cNvPr id="83" name="直線コネクタ 82">
          <a:extLst>
            <a:ext uri="{FF2B5EF4-FFF2-40B4-BE49-F238E27FC236}">
              <a16:creationId xmlns:a16="http://schemas.microsoft.com/office/drawing/2014/main" id="{8D42792B-2E1D-451C-8B7A-6B96FB1074BD}"/>
            </a:ext>
          </a:extLst>
        </xdr:cNvPr>
        <xdr:cNvCxnSpPr/>
      </xdr:nvCxnSpPr>
      <xdr:spPr>
        <a:xfrm>
          <a:off x="1028700" y="6036128"/>
          <a:ext cx="8001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2BA2111F-EB55-47C3-BD11-7A21F569E3D1}"/>
            </a:ext>
          </a:extLst>
        </xdr:cNvPr>
        <xdr:cNvSpPr txBox="1"/>
      </xdr:nvSpPr>
      <xdr:spPr>
        <a:xfrm>
          <a:off x="3239144" y="6210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a:extLst>
            <a:ext uri="{FF2B5EF4-FFF2-40B4-BE49-F238E27FC236}">
              <a16:creationId xmlns:a16="http://schemas.microsoft.com/office/drawing/2014/main" id="{AD11CD67-CF56-4A20-9427-1EE70F109AC8}"/>
            </a:ext>
          </a:extLst>
        </xdr:cNvPr>
        <xdr:cNvSpPr txBox="1"/>
      </xdr:nvSpPr>
      <xdr:spPr>
        <a:xfrm>
          <a:off x="2439044" y="6194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86" name="n_3aveValue【図書館】&#10;有形固定資産減価償却率">
          <a:extLst>
            <a:ext uri="{FF2B5EF4-FFF2-40B4-BE49-F238E27FC236}">
              <a16:creationId xmlns:a16="http://schemas.microsoft.com/office/drawing/2014/main" id="{A8D23F85-835A-476E-93AD-1D4FB94AC8B8}"/>
            </a:ext>
          </a:extLst>
        </xdr:cNvPr>
        <xdr:cNvSpPr txBox="1"/>
      </xdr:nvSpPr>
      <xdr:spPr>
        <a:xfrm>
          <a:off x="1648469" y="619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98533</xdr:rowOff>
    </xdr:from>
    <xdr:ext cx="405111" cy="259045"/>
    <xdr:sp macro="" textlink="">
      <xdr:nvSpPr>
        <xdr:cNvPr id="87" name="n_4aveValue【図書館】&#10;有形固定資産減価償却率">
          <a:extLst>
            <a:ext uri="{FF2B5EF4-FFF2-40B4-BE49-F238E27FC236}">
              <a16:creationId xmlns:a16="http://schemas.microsoft.com/office/drawing/2014/main" id="{F5CE820D-30CA-4534-8DA2-7085FEB338CC}"/>
            </a:ext>
          </a:extLst>
        </xdr:cNvPr>
        <xdr:cNvSpPr txBox="1"/>
      </xdr:nvSpPr>
      <xdr:spPr>
        <a:xfrm>
          <a:off x="848369" y="610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39024</xdr:rowOff>
    </xdr:from>
    <xdr:ext cx="405111" cy="259045"/>
    <xdr:sp macro="" textlink="">
      <xdr:nvSpPr>
        <xdr:cNvPr id="88" name="n_1mainValue【図書館】&#10;有形固定資産減価償却率">
          <a:extLst>
            <a:ext uri="{FF2B5EF4-FFF2-40B4-BE49-F238E27FC236}">
              <a16:creationId xmlns:a16="http://schemas.microsoft.com/office/drawing/2014/main" id="{A2F28720-D1B1-4F82-9DA3-E84C780E81A2}"/>
            </a:ext>
          </a:extLst>
        </xdr:cNvPr>
        <xdr:cNvSpPr txBox="1"/>
      </xdr:nvSpPr>
      <xdr:spPr>
        <a:xfrm>
          <a:off x="3239144" y="587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3101</xdr:rowOff>
    </xdr:from>
    <xdr:ext cx="405111" cy="259045"/>
    <xdr:sp macro="" textlink="">
      <xdr:nvSpPr>
        <xdr:cNvPr id="89" name="n_2mainValue【図書館】&#10;有形固定資産減価償却率">
          <a:extLst>
            <a:ext uri="{FF2B5EF4-FFF2-40B4-BE49-F238E27FC236}">
              <a16:creationId xmlns:a16="http://schemas.microsoft.com/office/drawing/2014/main" id="{D72838F8-95BF-436A-B2B2-56EFEC70AD70}"/>
            </a:ext>
          </a:extLst>
        </xdr:cNvPr>
        <xdr:cNvSpPr txBox="1"/>
      </xdr:nvSpPr>
      <xdr:spPr>
        <a:xfrm>
          <a:off x="2439044" y="5841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138628</xdr:rowOff>
    </xdr:from>
    <xdr:ext cx="405111" cy="259045"/>
    <xdr:sp macro="" textlink="">
      <xdr:nvSpPr>
        <xdr:cNvPr id="90" name="n_3mainValue【図書館】&#10;有形固定資産減価償却率">
          <a:extLst>
            <a:ext uri="{FF2B5EF4-FFF2-40B4-BE49-F238E27FC236}">
              <a16:creationId xmlns:a16="http://schemas.microsoft.com/office/drawing/2014/main" id="{B35C3125-01D2-4DDB-B34B-672C0B2ABAB7}"/>
            </a:ext>
          </a:extLst>
        </xdr:cNvPr>
        <xdr:cNvSpPr txBox="1"/>
      </xdr:nvSpPr>
      <xdr:spPr>
        <a:xfrm>
          <a:off x="1648469" y="581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102705</xdr:rowOff>
    </xdr:from>
    <xdr:ext cx="405111" cy="259045"/>
    <xdr:sp macro="" textlink="">
      <xdr:nvSpPr>
        <xdr:cNvPr id="91" name="n_4mainValue【図書館】&#10;有形固定資産減価償却率">
          <a:extLst>
            <a:ext uri="{FF2B5EF4-FFF2-40B4-BE49-F238E27FC236}">
              <a16:creationId xmlns:a16="http://schemas.microsoft.com/office/drawing/2014/main" id="{B96D5218-03A4-4EE2-B893-03D10C65CF2A}"/>
            </a:ext>
          </a:extLst>
        </xdr:cNvPr>
        <xdr:cNvSpPr txBox="1"/>
      </xdr:nvSpPr>
      <xdr:spPr>
        <a:xfrm>
          <a:off x="848369" y="578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046C9A1-2174-4BEF-83AB-9A78A90BDA5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16E9DD5-0454-44DB-8A50-3510C8F770B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A3D9251-C092-4000-85E6-6BFE9401142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4AD0EB4-B60F-4238-A198-AEAB3A7DA3D2}"/>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35ECD62-0AF5-466B-8430-0D34E5B6027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4E02DA8-1F95-42EB-B80C-CCC2847C263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CB33251-51D4-4E05-A272-7240D0794E1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CE5207B-1C0C-46B3-BCF1-5484CC82169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C55148E-7793-44A9-A728-12D26792DDC4}"/>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8BEAA13-C4E1-473C-BC75-34ACF2CAFAD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AB98332-C7CE-45BA-B7C7-DE3F9B58AE50}"/>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2A50526-6C97-44E2-BE2C-B1AEDC17FE51}"/>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F0062B2-5DA1-4605-8906-C99AF3836D29}"/>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8484617-884F-40E6-A3CB-EF3F8912BCD1}"/>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DF46AC3-D913-4519-9DFA-C00F99E2A3C7}"/>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5DAA5BE-212F-4D00-A753-B6A13B24E616}"/>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125514B-1748-4E0E-BF34-E17106DFC9F1}"/>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7CEAC1C-CD61-465D-A0C1-05AFAF2B2D0E}"/>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ABD267C-B13A-4644-8714-E83F9BA22AF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72BF4D8-034E-40AD-B926-BC127F83DC0F}"/>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C7AD576-0F6F-472D-B18E-25471185689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FD26EBE1-EA06-41DB-99C3-CEB0101349AE}"/>
            </a:ext>
          </a:extLst>
        </xdr:cNvPr>
        <xdr:cNvCxnSpPr/>
      </xdr:nvCxnSpPr>
      <xdr:spPr>
        <a:xfrm flipV="1">
          <a:off x="9429115" y="5724779"/>
          <a:ext cx="0" cy="997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EFC33200-F585-488B-9F24-3F25A90A4945}"/>
            </a:ext>
          </a:extLst>
        </xdr:cNvPr>
        <xdr:cNvSpPr txBox="1"/>
      </xdr:nvSpPr>
      <xdr:spPr>
        <a:xfrm>
          <a:off x="9467850" y="672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7375730D-D50D-4992-ABCD-86C247AAC1EA}"/>
            </a:ext>
          </a:extLst>
        </xdr:cNvPr>
        <xdr:cNvCxnSpPr/>
      </xdr:nvCxnSpPr>
      <xdr:spPr>
        <a:xfrm>
          <a:off x="9363075" y="67223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B7E831C2-240A-4526-A987-376C9DB72E73}"/>
            </a:ext>
          </a:extLst>
        </xdr:cNvPr>
        <xdr:cNvSpPr txBox="1"/>
      </xdr:nvSpPr>
      <xdr:spPr>
        <a:xfrm>
          <a:off x="9467850" y="55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2E915AF6-8EB1-4F34-8056-65D42E583F14}"/>
            </a:ext>
          </a:extLst>
        </xdr:cNvPr>
        <xdr:cNvCxnSpPr/>
      </xdr:nvCxnSpPr>
      <xdr:spPr>
        <a:xfrm>
          <a:off x="9363075" y="57247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9DF6C326-37A2-4B21-9C9E-1F15C5458F2C}"/>
            </a:ext>
          </a:extLst>
        </xdr:cNvPr>
        <xdr:cNvSpPr txBox="1"/>
      </xdr:nvSpPr>
      <xdr:spPr>
        <a:xfrm>
          <a:off x="9467850" y="6391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9E2AB5DD-4568-4FA5-A1AF-26D9246A9292}"/>
            </a:ext>
          </a:extLst>
        </xdr:cNvPr>
        <xdr:cNvSpPr/>
      </xdr:nvSpPr>
      <xdr:spPr>
        <a:xfrm>
          <a:off x="9401175" y="641311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25FEC993-0CE3-418E-BB0D-625F2911244F}"/>
            </a:ext>
          </a:extLst>
        </xdr:cNvPr>
        <xdr:cNvSpPr/>
      </xdr:nvSpPr>
      <xdr:spPr>
        <a:xfrm>
          <a:off x="8639175" y="6410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872D2B63-E5A7-46A1-8C38-F412CB6E48F4}"/>
            </a:ext>
          </a:extLst>
        </xdr:cNvPr>
        <xdr:cNvSpPr/>
      </xdr:nvSpPr>
      <xdr:spPr>
        <a:xfrm>
          <a:off x="7839075" y="64085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850A8231-2498-4B6E-A7BF-ADA2D3685C0C}"/>
            </a:ext>
          </a:extLst>
        </xdr:cNvPr>
        <xdr:cNvSpPr/>
      </xdr:nvSpPr>
      <xdr:spPr>
        <a:xfrm>
          <a:off x="7029450" y="64025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752B4FD7-2C45-4877-9002-738863C3F0E0}"/>
            </a:ext>
          </a:extLst>
        </xdr:cNvPr>
        <xdr:cNvSpPr/>
      </xdr:nvSpPr>
      <xdr:spPr>
        <a:xfrm>
          <a:off x="6238875" y="6355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CD2DC4-3F56-4D5D-9F7C-7CF77311C954}"/>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DF67E4-D545-4400-9778-80BDC3D5F9D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D51F83F-242B-4B25-AC13-11A7E5B1AC4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EA87C1D-8928-4EFA-9DD0-3FD2C10C4A4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BB4933F-A26A-47A4-A367-6E61C15504A6}"/>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29" name="楕円 128">
          <a:extLst>
            <a:ext uri="{FF2B5EF4-FFF2-40B4-BE49-F238E27FC236}">
              <a16:creationId xmlns:a16="http://schemas.microsoft.com/office/drawing/2014/main" id="{2AD477AB-EE85-4DCE-8305-B091FCDD5EA9}"/>
            </a:ext>
          </a:extLst>
        </xdr:cNvPr>
        <xdr:cNvSpPr/>
      </xdr:nvSpPr>
      <xdr:spPr>
        <a:xfrm>
          <a:off x="9401175" y="626897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126001</xdr:rowOff>
    </xdr:from>
    <xdr:ext cx="469744" cy="259045"/>
    <xdr:sp macro="" textlink="">
      <xdr:nvSpPr>
        <xdr:cNvPr id="130" name="【図書館】&#10;一人当たり面積該当値テキスト">
          <a:extLst>
            <a:ext uri="{FF2B5EF4-FFF2-40B4-BE49-F238E27FC236}">
              <a16:creationId xmlns:a16="http://schemas.microsoft.com/office/drawing/2014/main" id="{9EB9C083-E98B-4D5F-998E-B7CC5506926A}"/>
            </a:ext>
          </a:extLst>
        </xdr:cNvPr>
        <xdr:cNvSpPr txBox="1"/>
      </xdr:nvSpPr>
      <xdr:spPr>
        <a:xfrm>
          <a:off x="9467850" y="612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112268</xdr:rowOff>
    </xdr:from>
    <xdr:to>
      <xdr:col>50</xdr:col>
      <xdr:colOff>165100</xdr:colOff>
      <xdr:row>39</xdr:row>
      <xdr:rowOff>42418</xdr:rowOff>
    </xdr:to>
    <xdr:sp macro="" textlink="">
      <xdr:nvSpPr>
        <xdr:cNvPr id="131" name="楕円 130">
          <a:extLst>
            <a:ext uri="{FF2B5EF4-FFF2-40B4-BE49-F238E27FC236}">
              <a16:creationId xmlns:a16="http://schemas.microsoft.com/office/drawing/2014/main" id="{CF01A105-50FF-412B-8E1B-83951DAAFD2F}"/>
            </a:ext>
          </a:extLst>
        </xdr:cNvPr>
        <xdr:cNvSpPr/>
      </xdr:nvSpPr>
      <xdr:spPr>
        <a:xfrm>
          <a:off x="8639175" y="62749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153924</xdr:rowOff>
    </xdr:from>
    <xdr:to>
      <xdr:col>55</xdr:col>
      <xdr:colOff>0</xdr:colOff>
      <xdr:row>38</xdr:row>
      <xdr:rowOff>163068</xdr:rowOff>
    </xdr:to>
    <xdr:cxnSp macro="">
      <xdr:nvCxnSpPr>
        <xdr:cNvPr id="132" name="直線コネクタ 131">
          <a:extLst>
            <a:ext uri="{FF2B5EF4-FFF2-40B4-BE49-F238E27FC236}">
              <a16:creationId xmlns:a16="http://schemas.microsoft.com/office/drawing/2014/main" id="{3FAB1DD9-8655-419C-A6DD-26D4B8D29961}"/>
            </a:ext>
          </a:extLst>
        </xdr:cNvPr>
        <xdr:cNvCxnSpPr/>
      </xdr:nvCxnSpPr>
      <xdr:spPr>
        <a:xfrm flipV="1">
          <a:off x="8686800" y="6316599"/>
          <a:ext cx="74295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33" name="楕円 132">
          <a:extLst>
            <a:ext uri="{FF2B5EF4-FFF2-40B4-BE49-F238E27FC236}">
              <a16:creationId xmlns:a16="http://schemas.microsoft.com/office/drawing/2014/main" id="{D552F2FE-4625-4C9B-BAE1-DD59AAA2C326}"/>
            </a:ext>
          </a:extLst>
        </xdr:cNvPr>
        <xdr:cNvSpPr/>
      </xdr:nvSpPr>
      <xdr:spPr>
        <a:xfrm>
          <a:off x="7839075" y="62872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163068</xdr:rowOff>
    </xdr:from>
    <xdr:to>
      <xdr:col>50</xdr:col>
      <xdr:colOff>114300</xdr:colOff>
      <xdr:row>39</xdr:row>
      <xdr:rowOff>762</xdr:rowOff>
    </xdr:to>
    <xdr:cxnSp macro="">
      <xdr:nvCxnSpPr>
        <xdr:cNvPr id="134" name="直線コネクタ 133">
          <a:extLst>
            <a:ext uri="{FF2B5EF4-FFF2-40B4-BE49-F238E27FC236}">
              <a16:creationId xmlns:a16="http://schemas.microsoft.com/office/drawing/2014/main" id="{1BD2622D-6C88-4F2B-A371-F8DF1B80A87E}"/>
            </a:ext>
          </a:extLst>
        </xdr:cNvPr>
        <xdr:cNvCxnSpPr/>
      </xdr:nvCxnSpPr>
      <xdr:spPr>
        <a:xfrm flipV="1">
          <a:off x="7886700" y="6322568"/>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135128</xdr:rowOff>
    </xdr:from>
    <xdr:to>
      <xdr:col>41</xdr:col>
      <xdr:colOff>101600</xdr:colOff>
      <xdr:row>39</xdr:row>
      <xdr:rowOff>65278</xdr:rowOff>
    </xdr:to>
    <xdr:sp macro="" textlink="">
      <xdr:nvSpPr>
        <xdr:cNvPr id="135" name="楕円 134">
          <a:extLst>
            <a:ext uri="{FF2B5EF4-FFF2-40B4-BE49-F238E27FC236}">
              <a16:creationId xmlns:a16="http://schemas.microsoft.com/office/drawing/2014/main" id="{278D4BF1-0159-4FE2-A13E-28DB1AD28FC9}"/>
            </a:ext>
          </a:extLst>
        </xdr:cNvPr>
        <xdr:cNvSpPr/>
      </xdr:nvSpPr>
      <xdr:spPr>
        <a:xfrm>
          <a:off x="7029450" y="6297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xdr:rowOff>
    </xdr:from>
    <xdr:to>
      <xdr:col>45</xdr:col>
      <xdr:colOff>177800</xdr:colOff>
      <xdr:row>39</xdr:row>
      <xdr:rowOff>14478</xdr:rowOff>
    </xdr:to>
    <xdr:cxnSp macro="">
      <xdr:nvCxnSpPr>
        <xdr:cNvPr id="136" name="直線コネクタ 135">
          <a:extLst>
            <a:ext uri="{FF2B5EF4-FFF2-40B4-BE49-F238E27FC236}">
              <a16:creationId xmlns:a16="http://schemas.microsoft.com/office/drawing/2014/main" id="{9924DBAA-4C84-44F7-8593-A84F139CE23C}"/>
            </a:ext>
          </a:extLst>
        </xdr:cNvPr>
        <xdr:cNvCxnSpPr/>
      </xdr:nvCxnSpPr>
      <xdr:spPr>
        <a:xfrm flipV="1">
          <a:off x="7077075" y="6325362"/>
          <a:ext cx="80962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57714613-9AC4-4113-85CF-7EFA96A13452}"/>
            </a:ext>
          </a:extLst>
        </xdr:cNvPr>
        <xdr:cNvSpPr/>
      </xdr:nvSpPr>
      <xdr:spPr>
        <a:xfrm>
          <a:off x="6238875" y="6305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14478</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2199DAC4-0C84-48CC-8F11-AD8483DFD361}"/>
            </a:ext>
          </a:extLst>
        </xdr:cNvPr>
        <xdr:cNvCxnSpPr/>
      </xdr:nvCxnSpPr>
      <xdr:spPr>
        <a:xfrm flipV="1">
          <a:off x="6286500" y="6335903"/>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a:extLst>
            <a:ext uri="{FF2B5EF4-FFF2-40B4-BE49-F238E27FC236}">
              <a16:creationId xmlns:a16="http://schemas.microsoft.com/office/drawing/2014/main" id="{0486B055-32E6-48AC-9BC6-0854424EEDDF}"/>
            </a:ext>
          </a:extLst>
        </xdr:cNvPr>
        <xdr:cNvSpPr txBox="1"/>
      </xdr:nvSpPr>
      <xdr:spPr>
        <a:xfrm>
          <a:off x="845827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0" name="n_2aveValue【図書館】&#10;一人当たり面積">
          <a:extLst>
            <a:ext uri="{FF2B5EF4-FFF2-40B4-BE49-F238E27FC236}">
              <a16:creationId xmlns:a16="http://schemas.microsoft.com/office/drawing/2014/main" id="{F2D340AE-995F-4516-B85C-BF8CE84C15BA}"/>
            </a:ext>
          </a:extLst>
        </xdr:cNvPr>
        <xdr:cNvSpPr txBox="1"/>
      </xdr:nvSpPr>
      <xdr:spPr>
        <a:xfrm>
          <a:off x="7677227" y="649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170705</xdr:rowOff>
    </xdr:from>
    <xdr:ext cx="469744" cy="259045"/>
    <xdr:sp macro="" textlink="">
      <xdr:nvSpPr>
        <xdr:cNvPr id="141" name="n_3aveValue【図書館】&#10;一人当たり面積">
          <a:extLst>
            <a:ext uri="{FF2B5EF4-FFF2-40B4-BE49-F238E27FC236}">
              <a16:creationId xmlns:a16="http://schemas.microsoft.com/office/drawing/2014/main" id="{6AA0CDBF-08F4-4943-83B6-1B1ABED2692F}"/>
            </a:ext>
          </a:extLst>
        </xdr:cNvPr>
        <xdr:cNvSpPr txBox="1"/>
      </xdr:nvSpPr>
      <xdr:spPr>
        <a:xfrm>
          <a:off x="6867602" y="648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120413</xdr:rowOff>
    </xdr:from>
    <xdr:ext cx="469744" cy="259045"/>
    <xdr:sp macro="" textlink="">
      <xdr:nvSpPr>
        <xdr:cNvPr id="142" name="n_4aveValue【図書館】&#10;一人当たり面積">
          <a:extLst>
            <a:ext uri="{FF2B5EF4-FFF2-40B4-BE49-F238E27FC236}">
              <a16:creationId xmlns:a16="http://schemas.microsoft.com/office/drawing/2014/main" id="{CB499B7A-1BA8-429A-95A1-85F9D553D22F}"/>
            </a:ext>
          </a:extLst>
        </xdr:cNvPr>
        <xdr:cNvSpPr txBox="1"/>
      </xdr:nvSpPr>
      <xdr:spPr>
        <a:xfrm>
          <a:off x="6067502" y="644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58945</xdr:rowOff>
    </xdr:from>
    <xdr:ext cx="469744" cy="259045"/>
    <xdr:sp macro="" textlink="">
      <xdr:nvSpPr>
        <xdr:cNvPr id="143" name="n_1mainValue【図書館】&#10;一人当たり面積">
          <a:extLst>
            <a:ext uri="{FF2B5EF4-FFF2-40B4-BE49-F238E27FC236}">
              <a16:creationId xmlns:a16="http://schemas.microsoft.com/office/drawing/2014/main" id="{C476AD5B-A812-4366-8468-62F93E3F7417}"/>
            </a:ext>
          </a:extLst>
        </xdr:cNvPr>
        <xdr:cNvSpPr txBox="1"/>
      </xdr:nvSpPr>
      <xdr:spPr>
        <a:xfrm>
          <a:off x="845827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4" name="n_2mainValue【図書館】&#10;一人当たり面積">
          <a:extLst>
            <a:ext uri="{FF2B5EF4-FFF2-40B4-BE49-F238E27FC236}">
              <a16:creationId xmlns:a16="http://schemas.microsoft.com/office/drawing/2014/main" id="{AB789F26-1098-464C-82D8-282521DAEBA5}"/>
            </a:ext>
          </a:extLst>
        </xdr:cNvPr>
        <xdr:cNvSpPr txBox="1"/>
      </xdr:nvSpPr>
      <xdr:spPr>
        <a:xfrm>
          <a:off x="7677227" y="60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5" name="n_3mainValue【図書館】&#10;一人当たり面積">
          <a:extLst>
            <a:ext uri="{FF2B5EF4-FFF2-40B4-BE49-F238E27FC236}">
              <a16:creationId xmlns:a16="http://schemas.microsoft.com/office/drawing/2014/main" id="{9AC3198F-63EB-4D65-BB49-1CE201393049}"/>
            </a:ext>
          </a:extLst>
        </xdr:cNvPr>
        <xdr:cNvSpPr txBox="1"/>
      </xdr:nvSpPr>
      <xdr:spPr>
        <a:xfrm>
          <a:off x="6867602" y="608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6" name="n_4mainValue【図書館】&#10;一人当たり面積">
          <a:extLst>
            <a:ext uri="{FF2B5EF4-FFF2-40B4-BE49-F238E27FC236}">
              <a16:creationId xmlns:a16="http://schemas.microsoft.com/office/drawing/2014/main" id="{CFEE2432-8BED-4EF5-B5A4-FAC1F4B8984E}"/>
            </a:ext>
          </a:extLst>
        </xdr:cNvPr>
        <xdr:cNvSpPr txBox="1"/>
      </xdr:nvSpPr>
      <xdr:spPr>
        <a:xfrm>
          <a:off x="60675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DA662A8-357C-4049-B533-DE6029074B9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D42C6C9-9EDE-4A42-9197-4395B7C91AF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6439A58-E075-4809-A833-84B38E8DCE8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A3B503D-2239-4265-8335-7B21398FE5FC}"/>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3A7FFB8-CA12-4BBB-979F-AD63DE9772B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6068E87-A758-40F8-BD73-DCDE08F36B30}"/>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1E01E52-412D-48F5-9AEB-46B7B4EA6BF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93809AA-46A1-4675-A5A3-476507372C2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9F70C9F-61B7-4EE5-9C27-DA73E7FA891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576E6C6-F94B-448B-BFA4-9BED52295E4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330FDFD-F9EC-4489-B277-26A791DB37FD}"/>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065D53B-AB09-45FC-A0DF-86D462252165}"/>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A7DAADC-CA59-43DB-A71F-6FE59F62D9E2}"/>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EAEAE0D-F657-4EC5-A9E2-56152E557858}"/>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AC911E6-1A4B-4F3A-AFED-B88009AA70B8}"/>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1798F8E-D5C7-4E6C-A52C-A075DE611E4A}"/>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CED33EA-33CB-4409-B987-BB6873A509C7}"/>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50212F6-C594-4F48-A40A-A56ABF66B7A4}"/>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9ABF2B9-D660-4DB5-AB88-D3B0B73224C8}"/>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3C14B00-A061-452A-AFEB-F891D1A37DF5}"/>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6774738-0CAD-4057-B61B-A5010BFE32F5}"/>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BACCD0D-28DE-444B-89BF-346DED257411}"/>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5D5EB52D-A6BE-4448-A07D-0700B17A370C}"/>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E794304-93BE-4913-A461-0A0A5591DA8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C01EBBA-8309-4857-ADA0-CDEE45214C0F}"/>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17C3A2E-E49A-4256-9F55-1B5D13CBCC10}"/>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A498535-110A-4015-ABF7-F9DA6C80EE5C}"/>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B0EF5BD-1E06-464B-AE9A-40E4AD9A404E}"/>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80CCB780-4F5E-4CD6-AC56-0BA7A12FE5D4}"/>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221AB3A-6FAC-46E8-AD17-13110DB0F11A}"/>
            </a:ext>
          </a:extLst>
        </xdr:cNvPr>
        <xdr:cNvSpPr txBox="1"/>
      </xdr:nvSpPr>
      <xdr:spPr>
        <a:xfrm>
          <a:off x="4219575" y="966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E5C415A2-9FC6-416F-8839-1305638CFF0F}"/>
            </a:ext>
          </a:extLst>
        </xdr:cNvPr>
        <xdr:cNvSpPr/>
      </xdr:nvSpPr>
      <xdr:spPr>
        <a:xfrm>
          <a:off x="4124325" y="9799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103C76D3-757E-4C47-8E1B-BD395B094AF6}"/>
            </a:ext>
          </a:extLst>
        </xdr:cNvPr>
        <xdr:cNvSpPr/>
      </xdr:nvSpPr>
      <xdr:spPr>
        <a:xfrm>
          <a:off x="3381375" y="97980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BDB6039-5F63-45E4-98CB-42726F537135}"/>
            </a:ext>
          </a:extLst>
        </xdr:cNvPr>
        <xdr:cNvSpPr/>
      </xdr:nvSpPr>
      <xdr:spPr>
        <a:xfrm>
          <a:off x="2571750" y="97548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948FEE04-A2EA-4BC4-9E4F-C508DF35110E}"/>
            </a:ext>
          </a:extLst>
        </xdr:cNvPr>
        <xdr:cNvSpPr/>
      </xdr:nvSpPr>
      <xdr:spPr>
        <a:xfrm>
          <a:off x="1781175" y="973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AE98D846-1790-476B-9F0B-1E91DB873345}"/>
            </a:ext>
          </a:extLst>
        </xdr:cNvPr>
        <xdr:cNvSpPr/>
      </xdr:nvSpPr>
      <xdr:spPr>
        <a:xfrm>
          <a:off x="981075" y="97339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9CB5144-955D-4F43-B2AE-B4E6178EA73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0C9FB80-7849-4AF3-B813-1F8DE031440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BCEB38C-AEB6-4176-95D0-5BFD80FF92E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3583C6-EA8F-4834-8730-67E62050EE5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4675A12-0D2A-4803-9EDC-7E857725832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27305</xdr:rowOff>
    </xdr:from>
    <xdr:to>
      <xdr:col>24</xdr:col>
      <xdr:colOff>114300</xdr:colOff>
      <xdr:row>63</xdr:row>
      <xdr:rowOff>128905</xdr:rowOff>
    </xdr:to>
    <xdr:sp macro="" textlink="">
      <xdr:nvSpPr>
        <xdr:cNvPr id="187" name="楕円 186">
          <a:extLst>
            <a:ext uri="{FF2B5EF4-FFF2-40B4-BE49-F238E27FC236}">
              <a16:creationId xmlns:a16="http://schemas.microsoft.com/office/drawing/2014/main" id="{0D453831-744E-45C3-8AA8-2BF310572239}"/>
            </a:ext>
          </a:extLst>
        </xdr:cNvPr>
        <xdr:cNvSpPr/>
      </xdr:nvSpPr>
      <xdr:spPr>
        <a:xfrm>
          <a:off x="4124325" y="10241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5732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DC1D389-0D1B-40D2-9ABE-52F2083A7116}"/>
            </a:ext>
          </a:extLst>
        </xdr:cNvPr>
        <xdr:cNvSpPr txBox="1"/>
      </xdr:nvSpPr>
      <xdr:spPr>
        <a:xfrm>
          <a:off x="4219575" y="1021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166370</xdr:rowOff>
    </xdr:from>
    <xdr:to>
      <xdr:col>20</xdr:col>
      <xdr:colOff>38100</xdr:colOff>
      <xdr:row>63</xdr:row>
      <xdr:rowOff>96520</xdr:rowOff>
    </xdr:to>
    <xdr:sp macro="" textlink="">
      <xdr:nvSpPr>
        <xdr:cNvPr id="189" name="楕円 188">
          <a:extLst>
            <a:ext uri="{FF2B5EF4-FFF2-40B4-BE49-F238E27FC236}">
              <a16:creationId xmlns:a16="http://schemas.microsoft.com/office/drawing/2014/main" id="{5FD50ECB-4F92-4D2C-BA8C-260C5648A6B4}"/>
            </a:ext>
          </a:extLst>
        </xdr:cNvPr>
        <xdr:cNvSpPr/>
      </xdr:nvSpPr>
      <xdr:spPr>
        <a:xfrm>
          <a:off x="3381375" y="10212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45720</xdr:rowOff>
    </xdr:from>
    <xdr:to>
      <xdr:col>24</xdr:col>
      <xdr:colOff>63500</xdr:colOff>
      <xdr:row>63</xdr:row>
      <xdr:rowOff>78105</xdr:rowOff>
    </xdr:to>
    <xdr:cxnSp macro="">
      <xdr:nvCxnSpPr>
        <xdr:cNvPr id="190" name="直線コネクタ 189">
          <a:extLst>
            <a:ext uri="{FF2B5EF4-FFF2-40B4-BE49-F238E27FC236}">
              <a16:creationId xmlns:a16="http://schemas.microsoft.com/office/drawing/2014/main" id="{956C9970-82CE-402B-923F-D0214A94FC2E}"/>
            </a:ext>
          </a:extLst>
        </xdr:cNvPr>
        <xdr:cNvCxnSpPr/>
      </xdr:nvCxnSpPr>
      <xdr:spPr>
        <a:xfrm>
          <a:off x="3429000" y="10259695"/>
          <a:ext cx="75247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135890</xdr:rowOff>
    </xdr:from>
    <xdr:to>
      <xdr:col>15</xdr:col>
      <xdr:colOff>101600</xdr:colOff>
      <xdr:row>63</xdr:row>
      <xdr:rowOff>66040</xdr:rowOff>
    </xdr:to>
    <xdr:sp macro="" textlink="">
      <xdr:nvSpPr>
        <xdr:cNvPr id="191" name="楕円 190">
          <a:extLst>
            <a:ext uri="{FF2B5EF4-FFF2-40B4-BE49-F238E27FC236}">
              <a16:creationId xmlns:a16="http://schemas.microsoft.com/office/drawing/2014/main" id="{4BCDF62E-6204-4787-A061-C30C6E128FA3}"/>
            </a:ext>
          </a:extLst>
        </xdr:cNvPr>
        <xdr:cNvSpPr/>
      </xdr:nvSpPr>
      <xdr:spPr>
        <a:xfrm>
          <a:off x="2571750" y="101847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45720</xdr:rowOff>
    </xdr:to>
    <xdr:cxnSp macro="">
      <xdr:nvCxnSpPr>
        <xdr:cNvPr id="192" name="直線コネクタ 191">
          <a:extLst>
            <a:ext uri="{FF2B5EF4-FFF2-40B4-BE49-F238E27FC236}">
              <a16:creationId xmlns:a16="http://schemas.microsoft.com/office/drawing/2014/main" id="{81FD9E91-CA29-47A8-B157-A1A9FE14316C}"/>
            </a:ext>
          </a:extLst>
        </xdr:cNvPr>
        <xdr:cNvCxnSpPr/>
      </xdr:nvCxnSpPr>
      <xdr:spPr>
        <a:xfrm>
          <a:off x="2619375" y="10222865"/>
          <a:ext cx="80962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105410</xdr:rowOff>
    </xdr:from>
    <xdr:to>
      <xdr:col>10</xdr:col>
      <xdr:colOff>165100</xdr:colOff>
      <xdr:row>63</xdr:row>
      <xdr:rowOff>35560</xdr:rowOff>
    </xdr:to>
    <xdr:sp macro="" textlink="">
      <xdr:nvSpPr>
        <xdr:cNvPr id="193" name="楕円 192">
          <a:extLst>
            <a:ext uri="{FF2B5EF4-FFF2-40B4-BE49-F238E27FC236}">
              <a16:creationId xmlns:a16="http://schemas.microsoft.com/office/drawing/2014/main" id="{0BF40ABD-CD25-473E-868F-0A2054CDC88E}"/>
            </a:ext>
          </a:extLst>
        </xdr:cNvPr>
        <xdr:cNvSpPr/>
      </xdr:nvSpPr>
      <xdr:spPr>
        <a:xfrm>
          <a:off x="1781175" y="101511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156210</xdr:rowOff>
    </xdr:from>
    <xdr:to>
      <xdr:col>15</xdr:col>
      <xdr:colOff>50800</xdr:colOff>
      <xdr:row>63</xdr:row>
      <xdr:rowOff>15240</xdr:rowOff>
    </xdr:to>
    <xdr:cxnSp macro="">
      <xdr:nvCxnSpPr>
        <xdr:cNvPr id="194" name="直線コネクタ 193">
          <a:extLst>
            <a:ext uri="{FF2B5EF4-FFF2-40B4-BE49-F238E27FC236}">
              <a16:creationId xmlns:a16="http://schemas.microsoft.com/office/drawing/2014/main" id="{5D614837-EFFD-4770-9A19-DAFAE1537A67}"/>
            </a:ext>
          </a:extLst>
        </xdr:cNvPr>
        <xdr:cNvCxnSpPr/>
      </xdr:nvCxnSpPr>
      <xdr:spPr>
        <a:xfrm>
          <a:off x="1828800" y="10208260"/>
          <a:ext cx="7905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34925</xdr:rowOff>
    </xdr:from>
    <xdr:to>
      <xdr:col>6</xdr:col>
      <xdr:colOff>38100</xdr:colOff>
      <xdr:row>62</xdr:row>
      <xdr:rowOff>136525</xdr:rowOff>
    </xdr:to>
    <xdr:sp macro="" textlink="">
      <xdr:nvSpPr>
        <xdr:cNvPr id="195" name="楕円 194">
          <a:extLst>
            <a:ext uri="{FF2B5EF4-FFF2-40B4-BE49-F238E27FC236}">
              <a16:creationId xmlns:a16="http://schemas.microsoft.com/office/drawing/2014/main" id="{5945B1FB-298B-4B72-B2EC-0B5E5017A84B}"/>
            </a:ext>
          </a:extLst>
        </xdr:cNvPr>
        <xdr:cNvSpPr/>
      </xdr:nvSpPr>
      <xdr:spPr>
        <a:xfrm>
          <a:off x="981075" y="100838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85725</xdr:rowOff>
    </xdr:from>
    <xdr:to>
      <xdr:col>10</xdr:col>
      <xdr:colOff>114300</xdr:colOff>
      <xdr:row>62</xdr:row>
      <xdr:rowOff>156210</xdr:rowOff>
    </xdr:to>
    <xdr:cxnSp macro="">
      <xdr:nvCxnSpPr>
        <xdr:cNvPr id="196" name="直線コネクタ 195">
          <a:extLst>
            <a:ext uri="{FF2B5EF4-FFF2-40B4-BE49-F238E27FC236}">
              <a16:creationId xmlns:a16="http://schemas.microsoft.com/office/drawing/2014/main" id="{8A93A2E9-512C-4113-AB2D-81D84A752275}"/>
            </a:ext>
          </a:extLst>
        </xdr:cNvPr>
        <xdr:cNvCxnSpPr/>
      </xdr:nvCxnSpPr>
      <xdr:spPr>
        <a:xfrm>
          <a:off x="1028700" y="10131425"/>
          <a:ext cx="8001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8C117AB8-6D74-43F3-8723-27F0FF344A76}"/>
            </a:ext>
          </a:extLst>
        </xdr:cNvPr>
        <xdr:cNvSpPr txBox="1"/>
      </xdr:nvSpPr>
      <xdr:spPr>
        <a:xfrm>
          <a:off x="32391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D5D064DE-DADD-4962-8BFA-1FCB4D43959A}"/>
            </a:ext>
          </a:extLst>
        </xdr:cNvPr>
        <xdr:cNvSpPr txBox="1"/>
      </xdr:nvSpPr>
      <xdr:spPr>
        <a:xfrm>
          <a:off x="24390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49EFB360-E41F-4369-B67D-D0781E69DF2F}"/>
            </a:ext>
          </a:extLst>
        </xdr:cNvPr>
        <xdr:cNvSpPr txBox="1"/>
      </xdr:nvSpPr>
      <xdr:spPr>
        <a:xfrm>
          <a:off x="1648469"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a:extLst>
            <a:ext uri="{FF2B5EF4-FFF2-40B4-BE49-F238E27FC236}">
              <a16:creationId xmlns:a16="http://schemas.microsoft.com/office/drawing/2014/main" id="{6EE3FB2B-C65C-4673-B4BC-B7F2AB89BE89}"/>
            </a:ext>
          </a:extLst>
        </xdr:cNvPr>
        <xdr:cNvSpPr txBox="1"/>
      </xdr:nvSpPr>
      <xdr:spPr>
        <a:xfrm>
          <a:off x="848369"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87647</xdr:rowOff>
    </xdr:from>
    <xdr:ext cx="405111" cy="259045"/>
    <xdr:sp macro="" textlink="">
      <xdr:nvSpPr>
        <xdr:cNvPr id="201" name="n_1mainValue【体育館・プール】&#10;有形固定資産減価償却率">
          <a:extLst>
            <a:ext uri="{FF2B5EF4-FFF2-40B4-BE49-F238E27FC236}">
              <a16:creationId xmlns:a16="http://schemas.microsoft.com/office/drawing/2014/main" id="{A12A2E56-1D04-446C-A7A9-90FC1E8D64AF}"/>
            </a:ext>
          </a:extLst>
        </xdr:cNvPr>
        <xdr:cNvSpPr txBox="1"/>
      </xdr:nvSpPr>
      <xdr:spPr>
        <a:xfrm>
          <a:off x="3239144" y="1029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57167</xdr:rowOff>
    </xdr:from>
    <xdr:ext cx="405111" cy="259045"/>
    <xdr:sp macro="" textlink="">
      <xdr:nvSpPr>
        <xdr:cNvPr id="202" name="n_2mainValue【体育館・プール】&#10;有形固定資産減価償却率">
          <a:extLst>
            <a:ext uri="{FF2B5EF4-FFF2-40B4-BE49-F238E27FC236}">
              <a16:creationId xmlns:a16="http://schemas.microsoft.com/office/drawing/2014/main" id="{DB1D229A-6499-4853-9892-37AF4C7AEEBD}"/>
            </a:ext>
          </a:extLst>
        </xdr:cNvPr>
        <xdr:cNvSpPr txBox="1"/>
      </xdr:nvSpPr>
      <xdr:spPr>
        <a:xfrm>
          <a:off x="24390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26687</xdr:rowOff>
    </xdr:from>
    <xdr:ext cx="405111" cy="259045"/>
    <xdr:sp macro="" textlink="">
      <xdr:nvSpPr>
        <xdr:cNvPr id="203" name="n_3mainValue【体育館・プール】&#10;有形固定資産減価償却率">
          <a:extLst>
            <a:ext uri="{FF2B5EF4-FFF2-40B4-BE49-F238E27FC236}">
              <a16:creationId xmlns:a16="http://schemas.microsoft.com/office/drawing/2014/main" id="{BF403ED0-7F6C-4F52-83ED-EA686AFA0459}"/>
            </a:ext>
          </a:extLst>
        </xdr:cNvPr>
        <xdr:cNvSpPr txBox="1"/>
      </xdr:nvSpPr>
      <xdr:spPr>
        <a:xfrm>
          <a:off x="1648469" y="1024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127652</xdr:rowOff>
    </xdr:from>
    <xdr:ext cx="405111" cy="259045"/>
    <xdr:sp macro="" textlink="">
      <xdr:nvSpPr>
        <xdr:cNvPr id="204" name="n_4mainValue【体育館・プール】&#10;有形固定資産減価償却率">
          <a:extLst>
            <a:ext uri="{FF2B5EF4-FFF2-40B4-BE49-F238E27FC236}">
              <a16:creationId xmlns:a16="http://schemas.microsoft.com/office/drawing/2014/main" id="{E31013F8-4A77-44FD-A70A-FCFE1C6152C2}"/>
            </a:ext>
          </a:extLst>
        </xdr:cNvPr>
        <xdr:cNvSpPr txBox="1"/>
      </xdr:nvSpPr>
      <xdr:spPr>
        <a:xfrm>
          <a:off x="848369"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5AB8A31-2D95-4D44-8F64-2CED0EFDCF0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64CD964-6779-4A25-B0F8-977B92C0D53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6B04802-92B1-4505-B77C-CAE10E5BB5F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2FC75A9-3E68-451A-961C-CFE9E2B5465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AAFA919-2FDB-40BE-8846-3B6194CEF35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17651CE-7590-434F-93FF-035C2102EAC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E6A0FC8-49FC-49DA-906F-0E56E315D7E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2C689ED-746E-403E-9DAA-46C612D9BD3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DBF1317-999D-4633-9670-2FB22A007A6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E1D76EE-5970-4B97-8CC0-677A024D821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B8B3379-5974-4E61-88AC-1D44FAE34A5E}"/>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564E53D2-B9B9-4377-AB7D-22FE56AE75CC}"/>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E5F51C9-2011-4239-B083-BF25778FB464}"/>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DEE2EB0C-2E60-438A-A0CD-D15291381366}"/>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B9E8A501-9A4D-4FB8-8CB3-AD27651D19B5}"/>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3FB6A47D-C6C8-4081-A693-A0AA258A8259}"/>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F04F6615-20B4-4410-AE39-189880A61995}"/>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910AB1E9-1235-4F49-9592-27F5A84DCE15}"/>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7FCA83EB-EA9D-4D36-BA3F-A08DCC1E3D98}"/>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5C58A6A5-A986-4958-9161-78839441202D}"/>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D1263E1-21C8-4712-99C8-007F91EBB9B9}"/>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65546314-3676-43B2-AEDD-D88935310F3F}"/>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BE98748-268A-493E-B14E-637AC47F787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B28F8E6-C369-4403-8FA6-212587E60F0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5451371-3967-482C-BD70-DC10477EF84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2D39AC32-F96D-4D4C-8154-AECE6F3B6220}"/>
            </a:ext>
          </a:extLst>
        </xdr:cNvPr>
        <xdr:cNvCxnSpPr/>
      </xdr:nvCxnSpPr>
      <xdr:spPr>
        <a:xfrm flipV="1">
          <a:off x="9429115" y="8952956"/>
          <a:ext cx="0" cy="152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073963A5-B39D-44AC-86D8-0C1998C8F640}"/>
            </a:ext>
          </a:extLst>
        </xdr:cNvPr>
        <xdr:cNvSpPr txBox="1"/>
      </xdr:nvSpPr>
      <xdr:spPr>
        <a:xfrm>
          <a:off x="9467850" y="1048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39374D04-25D5-4547-BBCB-75CD112ACED2}"/>
            </a:ext>
          </a:extLst>
        </xdr:cNvPr>
        <xdr:cNvCxnSpPr/>
      </xdr:nvCxnSpPr>
      <xdr:spPr>
        <a:xfrm>
          <a:off x="9363075" y="104773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1280B96F-4FE0-43BC-8EEE-D521DC2DCDC7}"/>
            </a:ext>
          </a:extLst>
        </xdr:cNvPr>
        <xdr:cNvSpPr txBox="1"/>
      </xdr:nvSpPr>
      <xdr:spPr>
        <a:xfrm>
          <a:off x="9467850" y="875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13B07874-EE6E-406A-A762-B50EEE4B45D5}"/>
            </a:ext>
          </a:extLst>
        </xdr:cNvPr>
        <xdr:cNvCxnSpPr/>
      </xdr:nvCxnSpPr>
      <xdr:spPr>
        <a:xfrm>
          <a:off x="9363075" y="89529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235" name="【体育館・プール】&#10;一人当たり面積平均値テキスト">
          <a:extLst>
            <a:ext uri="{FF2B5EF4-FFF2-40B4-BE49-F238E27FC236}">
              <a16:creationId xmlns:a16="http://schemas.microsoft.com/office/drawing/2014/main" id="{E310F01D-8B83-4A06-9F89-20712A0A9E8A}"/>
            </a:ext>
          </a:extLst>
        </xdr:cNvPr>
        <xdr:cNvSpPr txBox="1"/>
      </xdr:nvSpPr>
      <xdr:spPr>
        <a:xfrm>
          <a:off x="9467850" y="10045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4F9C076C-A915-4846-9ED9-444F0E1AB9F9}"/>
            </a:ext>
          </a:extLst>
        </xdr:cNvPr>
        <xdr:cNvSpPr/>
      </xdr:nvSpPr>
      <xdr:spPr>
        <a:xfrm>
          <a:off x="9401175" y="1005785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A4DFF118-B7EF-421C-9972-BE3FD1159EAC}"/>
            </a:ext>
          </a:extLst>
        </xdr:cNvPr>
        <xdr:cNvSpPr/>
      </xdr:nvSpPr>
      <xdr:spPr>
        <a:xfrm>
          <a:off x="8639175" y="100578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B1F32DB4-415A-46F6-8368-BE8C3E188E87}"/>
            </a:ext>
          </a:extLst>
        </xdr:cNvPr>
        <xdr:cNvSpPr/>
      </xdr:nvSpPr>
      <xdr:spPr>
        <a:xfrm>
          <a:off x="7839075" y="100578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797DCE09-A1B3-4E68-957A-157F1D4A7E86}"/>
            </a:ext>
          </a:extLst>
        </xdr:cNvPr>
        <xdr:cNvSpPr/>
      </xdr:nvSpPr>
      <xdr:spPr>
        <a:xfrm>
          <a:off x="7029450" y="100510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4F0EA9CD-56F7-45EE-AB67-68B21C4BDABF}"/>
            </a:ext>
          </a:extLst>
        </xdr:cNvPr>
        <xdr:cNvSpPr/>
      </xdr:nvSpPr>
      <xdr:spPr>
        <a:xfrm>
          <a:off x="6238875" y="1005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5728ED-518D-4AB5-AAFB-D0C9D17FEFA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60E05D7-40AC-4DAD-91B6-FC55B4B41AD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93144BB-7E14-4A77-BE8D-B7ABF413C57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0B8DAB4-1EC5-4B22-8880-DFB5F4C583B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3F1035E-D706-430C-B828-058CA0208C3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6350</xdr:rowOff>
    </xdr:from>
    <xdr:to>
      <xdr:col>55</xdr:col>
      <xdr:colOff>50800</xdr:colOff>
      <xdr:row>57</xdr:row>
      <xdr:rowOff>107950</xdr:rowOff>
    </xdr:to>
    <xdr:sp macro="" textlink="">
      <xdr:nvSpPr>
        <xdr:cNvPr id="246" name="楕円 245">
          <a:extLst>
            <a:ext uri="{FF2B5EF4-FFF2-40B4-BE49-F238E27FC236}">
              <a16:creationId xmlns:a16="http://schemas.microsoft.com/office/drawing/2014/main" id="{44156F45-A3DC-427A-BBFE-954F912A2E05}"/>
            </a:ext>
          </a:extLst>
        </xdr:cNvPr>
        <xdr:cNvSpPr/>
      </xdr:nvSpPr>
      <xdr:spPr>
        <a:xfrm>
          <a:off x="9401175" y="92487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29227</xdr:rowOff>
    </xdr:from>
    <xdr:ext cx="469744" cy="259045"/>
    <xdr:sp macro="" textlink="">
      <xdr:nvSpPr>
        <xdr:cNvPr id="247" name="【体育館・プール】&#10;一人当たり面積該当値テキスト">
          <a:extLst>
            <a:ext uri="{FF2B5EF4-FFF2-40B4-BE49-F238E27FC236}">
              <a16:creationId xmlns:a16="http://schemas.microsoft.com/office/drawing/2014/main" id="{862B6BB6-84F7-4362-ADEB-8100DAA4B122}"/>
            </a:ext>
          </a:extLst>
        </xdr:cNvPr>
        <xdr:cNvSpPr txBox="1"/>
      </xdr:nvSpPr>
      <xdr:spPr>
        <a:xfrm>
          <a:off x="9467850" y="910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36830</xdr:rowOff>
    </xdr:from>
    <xdr:to>
      <xdr:col>50</xdr:col>
      <xdr:colOff>165100</xdr:colOff>
      <xdr:row>57</xdr:row>
      <xdr:rowOff>138430</xdr:rowOff>
    </xdr:to>
    <xdr:sp macro="" textlink="">
      <xdr:nvSpPr>
        <xdr:cNvPr id="248" name="楕円 247">
          <a:extLst>
            <a:ext uri="{FF2B5EF4-FFF2-40B4-BE49-F238E27FC236}">
              <a16:creationId xmlns:a16="http://schemas.microsoft.com/office/drawing/2014/main" id="{DE29675C-25BA-4ABA-8314-419329BDCFCE}"/>
            </a:ext>
          </a:extLst>
        </xdr:cNvPr>
        <xdr:cNvSpPr/>
      </xdr:nvSpPr>
      <xdr:spPr>
        <a:xfrm>
          <a:off x="8639175" y="92760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57150</xdr:rowOff>
    </xdr:from>
    <xdr:to>
      <xdr:col>55</xdr:col>
      <xdr:colOff>0</xdr:colOff>
      <xdr:row>57</xdr:row>
      <xdr:rowOff>87630</xdr:rowOff>
    </xdr:to>
    <xdr:cxnSp macro="">
      <xdr:nvCxnSpPr>
        <xdr:cNvPr id="249" name="直線コネクタ 248">
          <a:extLst>
            <a:ext uri="{FF2B5EF4-FFF2-40B4-BE49-F238E27FC236}">
              <a16:creationId xmlns:a16="http://schemas.microsoft.com/office/drawing/2014/main" id="{BC9C6070-5AF5-4019-AB14-967E076CBA29}"/>
            </a:ext>
          </a:extLst>
        </xdr:cNvPr>
        <xdr:cNvCxnSpPr/>
      </xdr:nvCxnSpPr>
      <xdr:spPr>
        <a:xfrm flipV="1">
          <a:off x="8686800" y="9296400"/>
          <a:ext cx="74295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50981</xdr:rowOff>
    </xdr:from>
    <xdr:to>
      <xdr:col>46</xdr:col>
      <xdr:colOff>38100</xdr:colOff>
      <xdr:row>57</xdr:row>
      <xdr:rowOff>152581</xdr:rowOff>
    </xdr:to>
    <xdr:sp macro="" textlink="">
      <xdr:nvSpPr>
        <xdr:cNvPr id="250" name="楕円 249">
          <a:extLst>
            <a:ext uri="{FF2B5EF4-FFF2-40B4-BE49-F238E27FC236}">
              <a16:creationId xmlns:a16="http://schemas.microsoft.com/office/drawing/2014/main" id="{72F36281-11A9-47C8-B802-8D14E1226D7C}"/>
            </a:ext>
          </a:extLst>
        </xdr:cNvPr>
        <xdr:cNvSpPr/>
      </xdr:nvSpPr>
      <xdr:spPr>
        <a:xfrm>
          <a:off x="7839075" y="92870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87630</xdr:rowOff>
    </xdr:from>
    <xdr:to>
      <xdr:col>50</xdr:col>
      <xdr:colOff>114300</xdr:colOff>
      <xdr:row>57</xdr:row>
      <xdr:rowOff>101781</xdr:rowOff>
    </xdr:to>
    <xdr:cxnSp macro="">
      <xdr:nvCxnSpPr>
        <xdr:cNvPr id="251" name="直線コネクタ 250">
          <a:extLst>
            <a:ext uri="{FF2B5EF4-FFF2-40B4-BE49-F238E27FC236}">
              <a16:creationId xmlns:a16="http://schemas.microsoft.com/office/drawing/2014/main" id="{40997B21-8919-403A-934C-40884278165D}"/>
            </a:ext>
          </a:extLst>
        </xdr:cNvPr>
        <xdr:cNvCxnSpPr/>
      </xdr:nvCxnSpPr>
      <xdr:spPr>
        <a:xfrm flipV="1">
          <a:off x="7886700" y="9323705"/>
          <a:ext cx="8001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77107</xdr:rowOff>
    </xdr:from>
    <xdr:to>
      <xdr:col>41</xdr:col>
      <xdr:colOff>101600</xdr:colOff>
      <xdr:row>58</xdr:row>
      <xdr:rowOff>7257</xdr:rowOff>
    </xdr:to>
    <xdr:sp macro="" textlink="">
      <xdr:nvSpPr>
        <xdr:cNvPr id="252" name="楕円 251">
          <a:extLst>
            <a:ext uri="{FF2B5EF4-FFF2-40B4-BE49-F238E27FC236}">
              <a16:creationId xmlns:a16="http://schemas.microsoft.com/office/drawing/2014/main" id="{32C49C90-1B90-4713-9F4D-28D30893D28E}"/>
            </a:ext>
          </a:extLst>
        </xdr:cNvPr>
        <xdr:cNvSpPr/>
      </xdr:nvSpPr>
      <xdr:spPr>
        <a:xfrm>
          <a:off x="7029450" y="93163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101781</xdr:rowOff>
    </xdr:from>
    <xdr:to>
      <xdr:col>45</xdr:col>
      <xdr:colOff>177800</xdr:colOff>
      <xdr:row>57</xdr:row>
      <xdr:rowOff>127907</xdr:rowOff>
    </xdr:to>
    <xdr:cxnSp macro="">
      <xdr:nvCxnSpPr>
        <xdr:cNvPr id="253" name="直線コネクタ 252">
          <a:extLst>
            <a:ext uri="{FF2B5EF4-FFF2-40B4-BE49-F238E27FC236}">
              <a16:creationId xmlns:a16="http://schemas.microsoft.com/office/drawing/2014/main" id="{342C6033-BA4A-446C-B92F-90FD59748E8C}"/>
            </a:ext>
          </a:extLst>
        </xdr:cNvPr>
        <xdr:cNvCxnSpPr/>
      </xdr:nvCxnSpPr>
      <xdr:spPr>
        <a:xfrm flipV="1">
          <a:off x="7077075" y="9344206"/>
          <a:ext cx="80962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99967</xdr:rowOff>
    </xdr:from>
    <xdr:to>
      <xdr:col>36</xdr:col>
      <xdr:colOff>165100</xdr:colOff>
      <xdr:row>58</xdr:row>
      <xdr:rowOff>30117</xdr:rowOff>
    </xdr:to>
    <xdr:sp macro="" textlink="">
      <xdr:nvSpPr>
        <xdr:cNvPr id="254" name="楕円 253">
          <a:extLst>
            <a:ext uri="{FF2B5EF4-FFF2-40B4-BE49-F238E27FC236}">
              <a16:creationId xmlns:a16="http://schemas.microsoft.com/office/drawing/2014/main" id="{2C871DD2-F1B1-4013-BB6D-439C99E0DDDF}"/>
            </a:ext>
          </a:extLst>
        </xdr:cNvPr>
        <xdr:cNvSpPr/>
      </xdr:nvSpPr>
      <xdr:spPr>
        <a:xfrm>
          <a:off x="6238875" y="934239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127907</xdr:rowOff>
    </xdr:from>
    <xdr:to>
      <xdr:col>41</xdr:col>
      <xdr:colOff>50800</xdr:colOff>
      <xdr:row>57</xdr:row>
      <xdr:rowOff>150767</xdr:rowOff>
    </xdr:to>
    <xdr:cxnSp macro="">
      <xdr:nvCxnSpPr>
        <xdr:cNvPr id="255" name="直線コネクタ 254">
          <a:extLst>
            <a:ext uri="{FF2B5EF4-FFF2-40B4-BE49-F238E27FC236}">
              <a16:creationId xmlns:a16="http://schemas.microsoft.com/office/drawing/2014/main" id="{1DB967BA-F87C-491F-9549-AF46C838E356}"/>
            </a:ext>
          </a:extLst>
        </xdr:cNvPr>
        <xdr:cNvCxnSpPr/>
      </xdr:nvCxnSpPr>
      <xdr:spPr>
        <a:xfrm flipV="1">
          <a:off x="6286500" y="9363982"/>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56" name="n_1aveValue【体育館・プール】&#10;一人当たり面積">
          <a:extLst>
            <a:ext uri="{FF2B5EF4-FFF2-40B4-BE49-F238E27FC236}">
              <a16:creationId xmlns:a16="http://schemas.microsoft.com/office/drawing/2014/main" id="{451A0298-73DF-4480-B753-EC3D09FB5598}"/>
            </a:ext>
          </a:extLst>
        </xdr:cNvPr>
        <xdr:cNvSpPr txBox="1"/>
      </xdr:nvSpPr>
      <xdr:spPr>
        <a:xfrm>
          <a:off x="8458277" y="101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257" name="n_2aveValue【体育館・プール】&#10;一人当たり面積">
          <a:extLst>
            <a:ext uri="{FF2B5EF4-FFF2-40B4-BE49-F238E27FC236}">
              <a16:creationId xmlns:a16="http://schemas.microsoft.com/office/drawing/2014/main" id="{DB9806F0-97B9-4768-84ED-BD838256F2D9}"/>
            </a:ext>
          </a:extLst>
        </xdr:cNvPr>
        <xdr:cNvSpPr txBox="1"/>
      </xdr:nvSpPr>
      <xdr:spPr>
        <a:xfrm>
          <a:off x="7677227" y="101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258" name="n_3aveValue【体育館・プール】&#10;一人当たり面積">
          <a:extLst>
            <a:ext uri="{FF2B5EF4-FFF2-40B4-BE49-F238E27FC236}">
              <a16:creationId xmlns:a16="http://schemas.microsoft.com/office/drawing/2014/main" id="{E89E589D-0E9D-4371-94FF-839A2AD1E629}"/>
            </a:ext>
          </a:extLst>
        </xdr:cNvPr>
        <xdr:cNvSpPr txBox="1"/>
      </xdr:nvSpPr>
      <xdr:spPr>
        <a:xfrm>
          <a:off x="6867602" y="1013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259" name="n_4aveValue【体育館・プール】&#10;一人当たり面積">
          <a:extLst>
            <a:ext uri="{FF2B5EF4-FFF2-40B4-BE49-F238E27FC236}">
              <a16:creationId xmlns:a16="http://schemas.microsoft.com/office/drawing/2014/main" id="{50FA8BF8-FB85-407A-B9DA-633DA08E473F}"/>
            </a:ext>
          </a:extLst>
        </xdr:cNvPr>
        <xdr:cNvSpPr txBox="1"/>
      </xdr:nvSpPr>
      <xdr:spPr>
        <a:xfrm>
          <a:off x="6067502" y="101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154957</xdr:rowOff>
    </xdr:from>
    <xdr:ext cx="469744" cy="259045"/>
    <xdr:sp macro="" textlink="">
      <xdr:nvSpPr>
        <xdr:cNvPr id="260" name="n_1mainValue【体育館・プール】&#10;一人当たり面積">
          <a:extLst>
            <a:ext uri="{FF2B5EF4-FFF2-40B4-BE49-F238E27FC236}">
              <a16:creationId xmlns:a16="http://schemas.microsoft.com/office/drawing/2014/main" id="{6066BD7A-7649-48FB-9D5F-7CF82F34DDB8}"/>
            </a:ext>
          </a:extLst>
        </xdr:cNvPr>
        <xdr:cNvSpPr txBox="1"/>
      </xdr:nvSpPr>
      <xdr:spPr>
        <a:xfrm>
          <a:off x="8458277" y="907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169108</xdr:rowOff>
    </xdr:from>
    <xdr:ext cx="469744" cy="259045"/>
    <xdr:sp macro="" textlink="">
      <xdr:nvSpPr>
        <xdr:cNvPr id="261" name="n_2mainValue【体育館・プール】&#10;一人当たり面積">
          <a:extLst>
            <a:ext uri="{FF2B5EF4-FFF2-40B4-BE49-F238E27FC236}">
              <a16:creationId xmlns:a16="http://schemas.microsoft.com/office/drawing/2014/main" id="{9C75449C-A0C4-41CA-A9C2-ADC84FC64871}"/>
            </a:ext>
          </a:extLst>
        </xdr:cNvPr>
        <xdr:cNvSpPr txBox="1"/>
      </xdr:nvSpPr>
      <xdr:spPr>
        <a:xfrm>
          <a:off x="7677227" y="907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23784</xdr:rowOff>
    </xdr:from>
    <xdr:ext cx="469744" cy="259045"/>
    <xdr:sp macro="" textlink="">
      <xdr:nvSpPr>
        <xdr:cNvPr id="262" name="n_3mainValue【体育館・プール】&#10;一人当たり面積">
          <a:extLst>
            <a:ext uri="{FF2B5EF4-FFF2-40B4-BE49-F238E27FC236}">
              <a16:creationId xmlns:a16="http://schemas.microsoft.com/office/drawing/2014/main" id="{9E6CE2B8-3AD3-4490-A998-8DAB69AEE331}"/>
            </a:ext>
          </a:extLst>
        </xdr:cNvPr>
        <xdr:cNvSpPr txBox="1"/>
      </xdr:nvSpPr>
      <xdr:spPr>
        <a:xfrm>
          <a:off x="6867602" y="910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46644</xdr:rowOff>
    </xdr:from>
    <xdr:ext cx="469744" cy="259045"/>
    <xdr:sp macro="" textlink="">
      <xdr:nvSpPr>
        <xdr:cNvPr id="263" name="n_4mainValue【体育館・プール】&#10;一人当たり面積">
          <a:extLst>
            <a:ext uri="{FF2B5EF4-FFF2-40B4-BE49-F238E27FC236}">
              <a16:creationId xmlns:a16="http://schemas.microsoft.com/office/drawing/2014/main" id="{9E21C226-31E0-4D5F-AF43-E3318B83CB27}"/>
            </a:ext>
          </a:extLst>
        </xdr:cNvPr>
        <xdr:cNvSpPr txBox="1"/>
      </xdr:nvSpPr>
      <xdr:spPr>
        <a:xfrm>
          <a:off x="6067502"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BFA647B-2D72-47BB-9A83-7D49B2F4890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EF2E298-2CB7-49B7-B35A-5679936649D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0FA17B7-64E4-488D-ADFB-EAC017A57D6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1F5707E-02FD-4461-A53D-381F6480934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C538435-522E-413D-B48C-F5448DCA5054}"/>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785ACF6-CF47-4C4D-A5ED-CFDBFFD8D75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81E412B-4E0D-4E7F-92D8-1A6FD563010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A66619A-4C8F-4AA7-AF70-DDD1F2E2530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EB135C0-03D1-4D4E-AF00-8DEF02FB61D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370BC76-84F1-4698-91DA-9D69CB5D2AB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3177F59-9392-4566-BD39-FCA59BD4B2C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11B112F7-9367-4E96-B2F2-9C9530C293AF}"/>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48FF1ED3-5490-41F2-A946-0203BA67BD47}"/>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142D630-BC93-4E91-AC06-E79FC73D91A4}"/>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D5C39C46-4F3E-477D-AC2F-2C998799DAA2}"/>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9B349D20-7B44-475F-BCAF-FA8B86192E0C}"/>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CA931200-380E-4457-9C8E-A3B7A5D62183}"/>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E22F06B2-720D-4663-B28F-837BE3F511D1}"/>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304A8630-4AB0-4226-BF10-FADCA3897D77}"/>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9FABD4D4-89F5-4169-91B1-728CD04C62CE}"/>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9245D9DB-8B63-4B76-9B53-AC8FDD51CA2D}"/>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852E908F-CB34-4A09-B250-D67BB0C6A516}"/>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C51D8AD8-CA67-4005-8209-372B46F0719D}"/>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F5989B8-E900-4815-82A7-B366F23C0BD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875D1324-8B9F-4C94-AC4D-C28D84844CC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688E383B-507F-4EF0-9EEF-5131650839DA}"/>
            </a:ext>
          </a:extLst>
        </xdr:cNvPr>
        <xdr:cNvCxnSpPr/>
      </xdr:nvCxnSpPr>
      <xdr:spPr>
        <a:xfrm flipV="1">
          <a:off x="4180840" y="12669520"/>
          <a:ext cx="0" cy="1424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579C2FAE-1CB4-47C0-82C7-65B3743E39F1}"/>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97AA77D9-4E06-42AC-A153-8578A5DB25CD}"/>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259490AE-1E89-4B1C-8400-919B26C04779}"/>
            </a:ext>
          </a:extLst>
        </xdr:cNvPr>
        <xdr:cNvSpPr txBox="1"/>
      </xdr:nvSpPr>
      <xdr:spPr>
        <a:xfrm>
          <a:off x="4219575" y="12457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04BDC17D-4A6B-4F46-8C57-7505EA314206}"/>
            </a:ext>
          </a:extLst>
        </xdr:cNvPr>
        <xdr:cNvCxnSpPr/>
      </xdr:nvCxnSpPr>
      <xdr:spPr>
        <a:xfrm>
          <a:off x="4105275" y="12669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84564311-4462-4ECA-9F5A-A23E6206B392}"/>
            </a:ext>
          </a:extLst>
        </xdr:cNvPr>
        <xdr:cNvSpPr txBox="1"/>
      </xdr:nvSpPr>
      <xdr:spPr>
        <a:xfrm>
          <a:off x="4219575" y="1326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835D263A-889A-4F8F-9A58-01B4067E3C81}"/>
            </a:ext>
          </a:extLst>
        </xdr:cNvPr>
        <xdr:cNvSpPr/>
      </xdr:nvSpPr>
      <xdr:spPr>
        <a:xfrm>
          <a:off x="4124325" y="1340847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50EADAF6-81DD-44AE-8F9A-E9DE2D5AEF8E}"/>
            </a:ext>
          </a:extLst>
        </xdr:cNvPr>
        <xdr:cNvSpPr/>
      </xdr:nvSpPr>
      <xdr:spPr>
        <a:xfrm>
          <a:off x="3381375" y="134395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6556970D-3B88-4693-8CAD-C66BED8EE1B4}"/>
            </a:ext>
          </a:extLst>
        </xdr:cNvPr>
        <xdr:cNvSpPr/>
      </xdr:nvSpPr>
      <xdr:spPr>
        <a:xfrm>
          <a:off x="2571750" y="133906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83C23EC8-30F3-4FB5-839F-C3379E9AE86E}"/>
            </a:ext>
          </a:extLst>
        </xdr:cNvPr>
        <xdr:cNvSpPr/>
      </xdr:nvSpPr>
      <xdr:spPr>
        <a:xfrm>
          <a:off x="1781175" y="133186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a:extLst>
            <a:ext uri="{FF2B5EF4-FFF2-40B4-BE49-F238E27FC236}">
              <a16:creationId xmlns:a16="http://schemas.microsoft.com/office/drawing/2014/main" id="{B5D4519B-0020-4017-B329-CA4796AEB898}"/>
            </a:ext>
          </a:extLst>
        </xdr:cNvPr>
        <xdr:cNvSpPr/>
      </xdr:nvSpPr>
      <xdr:spPr>
        <a:xfrm>
          <a:off x="981075" y="134020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5F2B1A0-8D9C-43F9-9572-D82354FD54B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01CABB3-DE21-4482-805D-C9B5D937246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398A08D-B7A1-4776-B964-AA4F9AF7357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166E469-BDBE-4E9B-A878-E5931815912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7685193-857E-4168-8F5A-409ED03E02F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165281</xdr:rowOff>
    </xdr:from>
    <xdr:to>
      <xdr:col>24</xdr:col>
      <xdr:colOff>114300</xdr:colOff>
      <xdr:row>85</xdr:row>
      <xdr:rowOff>95431</xdr:rowOff>
    </xdr:to>
    <xdr:sp macro="" textlink="">
      <xdr:nvSpPr>
        <xdr:cNvPr id="305" name="楕円 304">
          <a:extLst>
            <a:ext uri="{FF2B5EF4-FFF2-40B4-BE49-F238E27FC236}">
              <a16:creationId xmlns:a16="http://schemas.microsoft.com/office/drawing/2014/main" id="{35411053-7C8F-4026-85CF-4E3DB560717E}"/>
            </a:ext>
          </a:extLst>
        </xdr:cNvPr>
        <xdr:cNvSpPr/>
      </xdr:nvSpPr>
      <xdr:spPr>
        <a:xfrm>
          <a:off x="4124325" y="137733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143708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9D7B48F9-E716-4EF4-8B39-AE131899F755}"/>
            </a:ext>
          </a:extLst>
        </xdr:cNvPr>
        <xdr:cNvSpPr txBox="1"/>
      </xdr:nvSpPr>
      <xdr:spPr>
        <a:xfrm>
          <a:off x="4219575" y="1375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121194</xdr:rowOff>
    </xdr:from>
    <xdr:to>
      <xdr:col>20</xdr:col>
      <xdr:colOff>38100</xdr:colOff>
      <xdr:row>85</xdr:row>
      <xdr:rowOff>51344</xdr:rowOff>
    </xdr:to>
    <xdr:sp macro="" textlink="">
      <xdr:nvSpPr>
        <xdr:cNvPr id="307" name="楕円 306">
          <a:extLst>
            <a:ext uri="{FF2B5EF4-FFF2-40B4-BE49-F238E27FC236}">
              <a16:creationId xmlns:a16="http://schemas.microsoft.com/office/drawing/2014/main" id="{9AF4E861-2731-490C-840D-8A5D4F17072F}"/>
            </a:ext>
          </a:extLst>
        </xdr:cNvPr>
        <xdr:cNvSpPr/>
      </xdr:nvSpPr>
      <xdr:spPr>
        <a:xfrm>
          <a:off x="3381375" y="137355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544</xdr:rowOff>
    </xdr:from>
    <xdr:to>
      <xdr:col>24</xdr:col>
      <xdr:colOff>63500</xdr:colOff>
      <xdr:row>85</xdr:row>
      <xdr:rowOff>44631</xdr:rowOff>
    </xdr:to>
    <xdr:cxnSp macro="">
      <xdr:nvCxnSpPr>
        <xdr:cNvPr id="308" name="直線コネクタ 307">
          <a:extLst>
            <a:ext uri="{FF2B5EF4-FFF2-40B4-BE49-F238E27FC236}">
              <a16:creationId xmlns:a16="http://schemas.microsoft.com/office/drawing/2014/main" id="{999A49BE-BB6C-42E6-BEE8-2D7196247761}"/>
            </a:ext>
          </a:extLst>
        </xdr:cNvPr>
        <xdr:cNvCxnSpPr/>
      </xdr:nvCxnSpPr>
      <xdr:spPr>
        <a:xfrm>
          <a:off x="3429000" y="13773694"/>
          <a:ext cx="75247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77107</xdr:rowOff>
    </xdr:from>
    <xdr:to>
      <xdr:col>15</xdr:col>
      <xdr:colOff>101600</xdr:colOff>
      <xdr:row>85</xdr:row>
      <xdr:rowOff>7257</xdr:rowOff>
    </xdr:to>
    <xdr:sp macro="" textlink="">
      <xdr:nvSpPr>
        <xdr:cNvPr id="309" name="楕円 308">
          <a:extLst>
            <a:ext uri="{FF2B5EF4-FFF2-40B4-BE49-F238E27FC236}">
              <a16:creationId xmlns:a16="http://schemas.microsoft.com/office/drawing/2014/main" id="{C5301B47-9437-4846-B3AD-CF35388AED32}"/>
            </a:ext>
          </a:extLst>
        </xdr:cNvPr>
        <xdr:cNvSpPr/>
      </xdr:nvSpPr>
      <xdr:spPr>
        <a:xfrm>
          <a:off x="2571750" y="136883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127907</xdr:rowOff>
    </xdr:from>
    <xdr:to>
      <xdr:col>19</xdr:col>
      <xdr:colOff>177800</xdr:colOff>
      <xdr:row>85</xdr:row>
      <xdr:rowOff>544</xdr:rowOff>
    </xdr:to>
    <xdr:cxnSp macro="">
      <xdr:nvCxnSpPr>
        <xdr:cNvPr id="310" name="直線コネクタ 309">
          <a:extLst>
            <a:ext uri="{FF2B5EF4-FFF2-40B4-BE49-F238E27FC236}">
              <a16:creationId xmlns:a16="http://schemas.microsoft.com/office/drawing/2014/main" id="{8BBA92E6-7EC8-439E-9EF2-0195EC21E41E}"/>
            </a:ext>
          </a:extLst>
        </xdr:cNvPr>
        <xdr:cNvCxnSpPr/>
      </xdr:nvCxnSpPr>
      <xdr:spPr>
        <a:xfrm>
          <a:off x="2619375" y="13735957"/>
          <a:ext cx="80962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31387</xdr:rowOff>
    </xdr:from>
    <xdr:to>
      <xdr:col>10</xdr:col>
      <xdr:colOff>165100</xdr:colOff>
      <xdr:row>84</xdr:row>
      <xdr:rowOff>132987</xdr:rowOff>
    </xdr:to>
    <xdr:sp macro="" textlink="">
      <xdr:nvSpPr>
        <xdr:cNvPr id="311" name="楕円 310">
          <a:extLst>
            <a:ext uri="{FF2B5EF4-FFF2-40B4-BE49-F238E27FC236}">
              <a16:creationId xmlns:a16="http://schemas.microsoft.com/office/drawing/2014/main" id="{DAD8AFC7-69C2-4F16-89FB-394C07E2FF54}"/>
            </a:ext>
          </a:extLst>
        </xdr:cNvPr>
        <xdr:cNvSpPr/>
      </xdr:nvSpPr>
      <xdr:spPr>
        <a:xfrm>
          <a:off x="1781175" y="136394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82187</xdr:rowOff>
    </xdr:from>
    <xdr:to>
      <xdr:col>15</xdr:col>
      <xdr:colOff>50800</xdr:colOff>
      <xdr:row>84</xdr:row>
      <xdr:rowOff>127907</xdr:rowOff>
    </xdr:to>
    <xdr:cxnSp macro="">
      <xdr:nvCxnSpPr>
        <xdr:cNvPr id="312" name="直線コネクタ 311">
          <a:extLst>
            <a:ext uri="{FF2B5EF4-FFF2-40B4-BE49-F238E27FC236}">
              <a16:creationId xmlns:a16="http://schemas.microsoft.com/office/drawing/2014/main" id="{A627D1E1-D63D-42DA-9CF4-995ACCC34B4B}"/>
            </a:ext>
          </a:extLst>
        </xdr:cNvPr>
        <xdr:cNvCxnSpPr/>
      </xdr:nvCxnSpPr>
      <xdr:spPr>
        <a:xfrm>
          <a:off x="1828800" y="13696587"/>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3" name="楕円 312">
          <a:extLst>
            <a:ext uri="{FF2B5EF4-FFF2-40B4-BE49-F238E27FC236}">
              <a16:creationId xmlns:a16="http://schemas.microsoft.com/office/drawing/2014/main" id="{E95D6169-4244-4332-B1EA-CABA58CD5F60}"/>
            </a:ext>
          </a:extLst>
        </xdr:cNvPr>
        <xdr:cNvSpPr/>
      </xdr:nvSpPr>
      <xdr:spPr>
        <a:xfrm>
          <a:off x="981075" y="13611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82187</xdr:rowOff>
    </xdr:to>
    <xdr:cxnSp macro="">
      <xdr:nvCxnSpPr>
        <xdr:cNvPr id="314" name="直線コネクタ 313">
          <a:extLst>
            <a:ext uri="{FF2B5EF4-FFF2-40B4-BE49-F238E27FC236}">
              <a16:creationId xmlns:a16="http://schemas.microsoft.com/office/drawing/2014/main" id="{9F2A6E56-F87B-4AD5-A5F0-C854B5CE7420}"/>
            </a:ext>
          </a:extLst>
        </xdr:cNvPr>
        <xdr:cNvCxnSpPr/>
      </xdr:nvCxnSpPr>
      <xdr:spPr>
        <a:xfrm>
          <a:off x="1028700" y="13649325"/>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a:extLst>
            <a:ext uri="{FF2B5EF4-FFF2-40B4-BE49-F238E27FC236}">
              <a16:creationId xmlns:a16="http://schemas.microsoft.com/office/drawing/2014/main" id="{19F5E4F3-2646-4B1A-A318-23BC31B202B4}"/>
            </a:ext>
          </a:extLst>
        </xdr:cNvPr>
        <xdr:cNvSpPr txBox="1"/>
      </xdr:nvSpPr>
      <xdr:spPr>
        <a:xfrm>
          <a:off x="32391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a:extLst>
            <a:ext uri="{FF2B5EF4-FFF2-40B4-BE49-F238E27FC236}">
              <a16:creationId xmlns:a16="http://schemas.microsoft.com/office/drawing/2014/main" id="{CD5227EB-9705-4B11-A764-56CD97141E36}"/>
            </a:ext>
          </a:extLst>
        </xdr:cNvPr>
        <xdr:cNvSpPr txBox="1"/>
      </xdr:nvSpPr>
      <xdr:spPr>
        <a:xfrm>
          <a:off x="2439044" y="1317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17" name="n_3aveValue【福祉施設】&#10;有形固定資産減価償却率">
          <a:extLst>
            <a:ext uri="{FF2B5EF4-FFF2-40B4-BE49-F238E27FC236}">
              <a16:creationId xmlns:a16="http://schemas.microsoft.com/office/drawing/2014/main" id="{0C2C9CC2-4F4B-40E8-BE40-8B319396CCED}"/>
            </a:ext>
          </a:extLst>
        </xdr:cNvPr>
        <xdr:cNvSpPr txBox="1"/>
      </xdr:nvSpPr>
      <xdr:spPr>
        <a:xfrm>
          <a:off x="1648469" y="1310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8" name="n_4aveValue【福祉施設】&#10;有形固定資産減価償却率">
          <a:extLst>
            <a:ext uri="{FF2B5EF4-FFF2-40B4-BE49-F238E27FC236}">
              <a16:creationId xmlns:a16="http://schemas.microsoft.com/office/drawing/2014/main" id="{F818BEC1-7F6F-4818-B41E-8D4529D2DF92}"/>
            </a:ext>
          </a:extLst>
        </xdr:cNvPr>
        <xdr:cNvSpPr txBox="1"/>
      </xdr:nvSpPr>
      <xdr:spPr>
        <a:xfrm>
          <a:off x="848369" y="1318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42471</xdr:rowOff>
    </xdr:from>
    <xdr:ext cx="405111" cy="259045"/>
    <xdr:sp macro="" textlink="">
      <xdr:nvSpPr>
        <xdr:cNvPr id="319" name="n_1mainValue【福祉施設】&#10;有形固定資産減価償却率">
          <a:extLst>
            <a:ext uri="{FF2B5EF4-FFF2-40B4-BE49-F238E27FC236}">
              <a16:creationId xmlns:a16="http://schemas.microsoft.com/office/drawing/2014/main" id="{8710374F-1612-4354-85E4-B86166AB1DDD}"/>
            </a:ext>
          </a:extLst>
        </xdr:cNvPr>
        <xdr:cNvSpPr txBox="1"/>
      </xdr:nvSpPr>
      <xdr:spPr>
        <a:xfrm>
          <a:off x="3239144" y="13818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169834</xdr:rowOff>
    </xdr:from>
    <xdr:ext cx="405111" cy="259045"/>
    <xdr:sp macro="" textlink="">
      <xdr:nvSpPr>
        <xdr:cNvPr id="320" name="n_2mainValue【福祉施設】&#10;有形固定資産減価償却率">
          <a:extLst>
            <a:ext uri="{FF2B5EF4-FFF2-40B4-BE49-F238E27FC236}">
              <a16:creationId xmlns:a16="http://schemas.microsoft.com/office/drawing/2014/main" id="{40CA0F81-7E4B-41C5-B6F1-80432CE4BE1E}"/>
            </a:ext>
          </a:extLst>
        </xdr:cNvPr>
        <xdr:cNvSpPr txBox="1"/>
      </xdr:nvSpPr>
      <xdr:spPr>
        <a:xfrm>
          <a:off x="2439044" y="1377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124114</xdr:rowOff>
    </xdr:from>
    <xdr:ext cx="405111" cy="259045"/>
    <xdr:sp macro="" textlink="">
      <xdr:nvSpPr>
        <xdr:cNvPr id="321" name="n_3mainValue【福祉施設】&#10;有形固定資産減価償却率">
          <a:extLst>
            <a:ext uri="{FF2B5EF4-FFF2-40B4-BE49-F238E27FC236}">
              <a16:creationId xmlns:a16="http://schemas.microsoft.com/office/drawing/2014/main" id="{3B9BC256-9AC6-4CBD-ABE1-5C20B4DB95BA}"/>
            </a:ext>
          </a:extLst>
        </xdr:cNvPr>
        <xdr:cNvSpPr txBox="1"/>
      </xdr:nvSpPr>
      <xdr:spPr>
        <a:xfrm>
          <a:off x="1648469" y="1373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2" name="n_4mainValue【福祉施設】&#10;有形固定資産減価償却率">
          <a:extLst>
            <a:ext uri="{FF2B5EF4-FFF2-40B4-BE49-F238E27FC236}">
              <a16:creationId xmlns:a16="http://schemas.microsoft.com/office/drawing/2014/main" id="{B2CD827C-77C1-4EE6-848C-7D847B297B3B}"/>
            </a:ext>
          </a:extLst>
        </xdr:cNvPr>
        <xdr:cNvSpPr txBox="1"/>
      </xdr:nvSpPr>
      <xdr:spPr>
        <a:xfrm>
          <a:off x="848369" y="1369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D31E657-2744-431E-9BDA-918F47B05E7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A97DAC2E-734B-4AB9-A2C7-386FF24A08A8}"/>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FEB958E-681C-46A8-9DDC-85DB28E9C200}"/>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7F0B252-4956-41BB-9738-6C80E46EBFD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F986A16-6590-48BE-9B9A-1BC61E6CBCD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7849732-C4EE-478B-A888-7B42CB1A1BE7}"/>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7EA521B-6F5B-4DF8-9AF3-40C6718DB65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F4C532C-B950-4C9C-A40C-C11971CFA7A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7499205-D5F3-43E4-AF98-717C90DA227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4F79906-E4CE-4A54-8118-FE63F2D5384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805F8795-4C5E-461A-8CC6-9F5A66A2607D}"/>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2FD5401-1895-41F1-AA7B-7F4F7C773850}"/>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25723D4-3620-4AC4-B816-B6FE71F68EC5}"/>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16C81D01-7B7D-44C1-9971-29824F21AF15}"/>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7B2F9639-AC8C-4E67-8EB1-745A82473DFD}"/>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688362DB-9E01-4971-9A80-3EB5EF2638F3}"/>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BB8838E0-9269-4980-BE6E-CF5CC4EBED3B}"/>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D0D31E68-7661-4AA2-B184-285E008EB60D}"/>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AD3D90B9-C337-47FD-8339-9C1D152A54FD}"/>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C42CF88A-F4A9-41F8-BF81-9F58E7972423}"/>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38F19E57-7C00-4E4F-B1A8-2908E2A43C7C}"/>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4A30C7B6-75D5-433E-82F9-B4153A1F5715}"/>
            </a:ext>
          </a:extLst>
        </xdr:cNvPr>
        <xdr:cNvCxnSpPr/>
      </xdr:nvCxnSpPr>
      <xdr:spPr>
        <a:xfrm flipV="1">
          <a:off x="9429115" y="12722606"/>
          <a:ext cx="0" cy="12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3C49CECC-1140-47EF-B2F8-1455BF4B3C82}"/>
            </a:ext>
          </a:extLst>
        </xdr:cNvPr>
        <xdr:cNvSpPr txBox="1"/>
      </xdr:nvSpPr>
      <xdr:spPr>
        <a:xfrm>
          <a:off x="9467850" y="1394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60EE10A5-80A5-4521-87E1-7DD4619B0DF5}"/>
            </a:ext>
          </a:extLst>
        </xdr:cNvPr>
        <xdr:cNvCxnSpPr/>
      </xdr:nvCxnSpPr>
      <xdr:spPr>
        <a:xfrm>
          <a:off x="9363075" y="139365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0A6F0EF3-9236-4EDC-850C-887EEDE96705}"/>
            </a:ext>
          </a:extLst>
        </xdr:cNvPr>
        <xdr:cNvSpPr txBox="1"/>
      </xdr:nvSpPr>
      <xdr:spPr>
        <a:xfrm>
          <a:off x="9467850" y="1250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A8707316-E433-4185-B0C5-EBEF2920A887}"/>
            </a:ext>
          </a:extLst>
        </xdr:cNvPr>
        <xdr:cNvCxnSpPr/>
      </xdr:nvCxnSpPr>
      <xdr:spPr>
        <a:xfrm>
          <a:off x="9363075" y="127226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49" name="【福祉施設】&#10;一人当たり面積平均値テキスト">
          <a:extLst>
            <a:ext uri="{FF2B5EF4-FFF2-40B4-BE49-F238E27FC236}">
              <a16:creationId xmlns:a16="http://schemas.microsoft.com/office/drawing/2014/main" id="{57BC2ABB-E125-49D6-BDFA-68FCD96307A4}"/>
            </a:ext>
          </a:extLst>
        </xdr:cNvPr>
        <xdr:cNvSpPr txBox="1"/>
      </xdr:nvSpPr>
      <xdr:spPr>
        <a:xfrm>
          <a:off x="9467850" y="13428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FCCEC8FA-C914-4EE5-88CB-068A1A400E08}"/>
            </a:ext>
          </a:extLst>
        </xdr:cNvPr>
        <xdr:cNvSpPr/>
      </xdr:nvSpPr>
      <xdr:spPr>
        <a:xfrm>
          <a:off x="9401175" y="13564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1E910318-3880-4FDD-AF44-5D49A7F1D97F}"/>
            </a:ext>
          </a:extLst>
        </xdr:cNvPr>
        <xdr:cNvSpPr/>
      </xdr:nvSpPr>
      <xdr:spPr>
        <a:xfrm>
          <a:off x="8639175" y="135280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4C26B5D1-D989-45C0-A394-6D2C779251DB}"/>
            </a:ext>
          </a:extLst>
        </xdr:cNvPr>
        <xdr:cNvSpPr/>
      </xdr:nvSpPr>
      <xdr:spPr>
        <a:xfrm>
          <a:off x="7839075" y="135180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a:extLst>
            <a:ext uri="{FF2B5EF4-FFF2-40B4-BE49-F238E27FC236}">
              <a16:creationId xmlns:a16="http://schemas.microsoft.com/office/drawing/2014/main" id="{3E776199-6550-447A-B8F7-C1BF5D98FB41}"/>
            </a:ext>
          </a:extLst>
        </xdr:cNvPr>
        <xdr:cNvSpPr/>
      </xdr:nvSpPr>
      <xdr:spPr>
        <a:xfrm>
          <a:off x="7029450" y="135440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4A298BE7-66C3-4428-A73E-7DF10D47E919}"/>
            </a:ext>
          </a:extLst>
        </xdr:cNvPr>
        <xdr:cNvSpPr/>
      </xdr:nvSpPr>
      <xdr:spPr>
        <a:xfrm>
          <a:off x="6238875" y="1357007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0192513-92A3-4803-B000-126166A22C6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6F36972-4D21-4230-A6FC-EAB0FDAC258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250DA6B-1EDD-4030-BC2F-08CC29201D4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F3FFC37-EF07-493B-A901-B9F7FA712F3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E9AFE15-D246-4A61-9EA5-4778E0B5832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92456</xdr:rowOff>
    </xdr:from>
    <xdr:to>
      <xdr:col>55</xdr:col>
      <xdr:colOff>50800</xdr:colOff>
      <xdr:row>85</xdr:row>
      <xdr:rowOff>22606</xdr:rowOff>
    </xdr:to>
    <xdr:sp macro="" textlink="">
      <xdr:nvSpPr>
        <xdr:cNvPr id="360" name="楕円 359">
          <a:extLst>
            <a:ext uri="{FF2B5EF4-FFF2-40B4-BE49-F238E27FC236}">
              <a16:creationId xmlns:a16="http://schemas.microsoft.com/office/drawing/2014/main" id="{53C8BB7E-6B26-41A0-A5DA-8201A293F2CB}"/>
            </a:ext>
          </a:extLst>
        </xdr:cNvPr>
        <xdr:cNvSpPr/>
      </xdr:nvSpPr>
      <xdr:spPr>
        <a:xfrm>
          <a:off x="9401175" y="137036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70883</xdr:rowOff>
    </xdr:from>
    <xdr:ext cx="469744" cy="259045"/>
    <xdr:sp macro="" textlink="">
      <xdr:nvSpPr>
        <xdr:cNvPr id="361" name="【福祉施設】&#10;一人当たり面積該当値テキスト">
          <a:extLst>
            <a:ext uri="{FF2B5EF4-FFF2-40B4-BE49-F238E27FC236}">
              <a16:creationId xmlns:a16="http://schemas.microsoft.com/office/drawing/2014/main" id="{5268EFAC-4126-421C-B061-2DC09C412149}"/>
            </a:ext>
          </a:extLst>
        </xdr:cNvPr>
        <xdr:cNvSpPr txBox="1"/>
      </xdr:nvSpPr>
      <xdr:spPr>
        <a:xfrm>
          <a:off x="9467850" y="136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97028</xdr:rowOff>
    </xdr:from>
    <xdr:to>
      <xdr:col>50</xdr:col>
      <xdr:colOff>165100</xdr:colOff>
      <xdr:row>85</xdr:row>
      <xdr:rowOff>27178</xdr:rowOff>
    </xdr:to>
    <xdr:sp macro="" textlink="">
      <xdr:nvSpPr>
        <xdr:cNvPr id="362" name="楕円 361">
          <a:extLst>
            <a:ext uri="{FF2B5EF4-FFF2-40B4-BE49-F238E27FC236}">
              <a16:creationId xmlns:a16="http://schemas.microsoft.com/office/drawing/2014/main" id="{B85EB9FB-5268-48FD-8B9B-E2985C2FAC1B}"/>
            </a:ext>
          </a:extLst>
        </xdr:cNvPr>
        <xdr:cNvSpPr/>
      </xdr:nvSpPr>
      <xdr:spPr>
        <a:xfrm>
          <a:off x="8639175" y="137082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143256</xdr:rowOff>
    </xdr:from>
    <xdr:to>
      <xdr:col>55</xdr:col>
      <xdr:colOff>0</xdr:colOff>
      <xdr:row>84</xdr:row>
      <xdr:rowOff>147828</xdr:rowOff>
    </xdr:to>
    <xdr:cxnSp macro="">
      <xdr:nvCxnSpPr>
        <xdr:cNvPr id="363" name="直線コネクタ 362">
          <a:extLst>
            <a:ext uri="{FF2B5EF4-FFF2-40B4-BE49-F238E27FC236}">
              <a16:creationId xmlns:a16="http://schemas.microsoft.com/office/drawing/2014/main" id="{DF59270C-E21F-4222-9F1E-03A3CA7374E0}"/>
            </a:ext>
          </a:extLst>
        </xdr:cNvPr>
        <xdr:cNvCxnSpPr/>
      </xdr:nvCxnSpPr>
      <xdr:spPr>
        <a:xfrm flipV="1">
          <a:off x="8686800" y="13751306"/>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4" name="楕円 363">
          <a:extLst>
            <a:ext uri="{FF2B5EF4-FFF2-40B4-BE49-F238E27FC236}">
              <a16:creationId xmlns:a16="http://schemas.microsoft.com/office/drawing/2014/main" id="{874AD90E-0E99-422E-9E47-A95EEE092856}"/>
            </a:ext>
          </a:extLst>
        </xdr:cNvPr>
        <xdr:cNvSpPr/>
      </xdr:nvSpPr>
      <xdr:spPr>
        <a:xfrm>
          <a:off x="7839075" y="13716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147828</xdr:rowOff>
    </xdr:from>
    <xdr:to>
      <xdr:col>50</xdr:col>
      <xdr:colOff>114300</xdr:colOff>
      <xdr:row>84</xdr:row>
      <xdr:rowOff>152400</xdr:rowOff>
    </xdr:to>
    <xdr:cxnSp macro="">
      <xdr:nvCxnSpPr>
        <xdr:cNvPr id="365" name="直線コネクタ 364">
          <a:extLst>
            <a:ext uri="{FF2B5EF4-FFF2-40B4-BE49-F238E27FC236}">
              <a16:creationId xmlns:a16="http://schemas.microsoft.com/office/drawing/2014/main" id="{A4BAD6E9-BC9B-47C0-B769-486825721A96}"/>
            </a:ext>
          </a:extLst>
        </xdr:cNvPr>
        <xdr:cNvCxnSpPr/>
      </xdr:nvCxnSpPr>
      <xdr:spPr>
        <a:xfrm flipV="1">
          <a:off x="7886700" y="13755878"/>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106172</xdr:rowOff>
    </xdr:from>
    <xdr:to>
      <xdr:col>41</xdr:col>
      <xdr:colOff>101600</xdr:colOff>
      <xdr:row>85</xdr:row>
      <xdr:rowOff>36322</xdr:rowOff>
    </xdr:to>
    <xdr:sp macro="" textlink="">
      <xdr:nvSpPr>
        <xdr:cNvPr id="366" name="楕円 365">
          <a:extLst>
            <a:ext uri="{FF2B5EF4-FFF2-40B4-BE49-F238E27FC236}">
              <a16:creationId xmlns:a16="http://schemas.microsoft.com/office/drawing/2014/main" id="{6658D1AD-84CB-40F5-923C-574BE7D0AD23}"/>
            </a:ext>
          </a:extLst>
        </xdr:cNvPr>
        <xdr:cNvSpPr/>
      </xdr:nvSpPr>
      <xdr:spPr>
        <a:xfrm>
          <a:off x="7029450" y="137142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156972</xdr:rowOff>
    </xdr:to>
    <xdr:cxnSp macro="">
      <xdr:nvCxnSpPr>
        <xdr:cNvPr id="367" name="直線コネクタ 366">
          <a:extLst>
            <a:ext uri="{FF2B5EF4-FFF2-40B4-BE49-F238E27FC236}">
              <a16:creationId xmlns:a16="http://schemas.microsoft.com/office/drawing/2014/main" id="{372355EB-0E34-4EE8-9568-6B15E52AFD9B}"/>
            </a:ext>
          </a:extLst>
        </xdr:cNvPr>
        <xdr:cNvCxnSpPr/>
      </xdr:nvCxnSpPr>
      <xdr:spPr>
        <a:xfrm flipV="1">
          <a:off x="7077075" y="13763625"/>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108458</xdr:rowOff>
    </xdr:from>
    <xdr:to>
      <xdr:col>36</xdr:col>
      <xdr:colOff>165100</xdr:colOff>
      <xdr:row>85</xdr:row>
      <xdr:rowOff>38608</xdr:rowOff>
    </xdr:to>
    <xdr:sp macro="" textlink="">
      <xdr:nvSpPr>
        <xdr:cNvPr id="368" name="楕円 367">
          <a:extLst>
            <a:ext uri="{FF2B5EF4-FFF2-40B4-BE49-F238E27FC236}">
              <a16:creationId xmlns:a16="http://schemas.microsoft.com/office/drawing/2014/main" id="{FA68F3B0-C614-4EF4-A7EC-830F31B4201C}"/>
            </a:ext>
          </a:extLst>
        </xdr:cNvPr>
        <xdr:cNvSpPr/>
      </xdr:nvSpPr>
      <xdr:spPr>
        <a:xfrm>
          <a:off x="6238875" y="137165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156972</xdr:rowOff>
    </xdr:from>
    <xdr:to>
      <xdr:col>41</xdr:col>
      <xdr:colOff>50800</xdr:colOff>
      <xdr:row>84</xdr:row>
      <xdr:rowOff>159258</xdr:rowOff>
    </xdr:to>
    <xdr:cxnSp macro="">
      <xdr:nvCxnSpPr>
        <xdr:cNvPr id="369" name="直線コネクタ 368">
          <a:extLst>
            <a:ext uri="{FF2B5EF4-FFF2-40B4-BE49-F238E27FC236}">
              <a16:creationId xmlns:a16="http://schemas.microsoft.com/office/drawing/2014/main" id="{3FA84E55-3381-4F55-A8A1-C0BEBEF5981F}"/>
            </a:ext>
          </a:extLst>
        </xdr:cNvPr>
        <xdr:cNvCxnSpPr/>
      </xdr:nvCxnSpPr>
      <xdr:spPr>
        <a:xfrm flipV="1">
          <a:off x="6286500" y="13771372"/>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70" name="n_1aveValue【福祉施設】&#10;一人当たり面積">
          <a:extLst>
            <a:ext uri="{FF2B5EF4-FFF2-40B4-BE49-F238E27FC236}">
              <a16:creationId xmlns:a16="http://schemas.microsoft.com/office/drawing/2014/main" id="{FE06F25C-6513-4D59-9BC3-6525F7C9541B}"/>
            </a:ext>
          </a:extLst>
        </xdr:cNvPr>
        <xdr:cNvSpPr txBox="1"/>
      </xdr:nvSpPr>
      <xdr:spPr>
        <a:xfrm>
          <a:off x="8458277"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71" name="n_2aveValue【福祉施設】&#10;一人当たり面積">
          <a:extLst>
            <a:ext uri="{FF2B5EF4-FFF2-40B4-BE49-F238E27FC236}">
              <a16:creationId xmlns:a16="http://schemas.microsoft.com/office/drawing/2014/main" id="{9A6C9CB1-351E-4D38-9AB7-467404401768}"/>
            </a:ext>
          </a:extLst>
        </xdr:cNvPr>
        <xdr:cNvSpPr txBox="1"/>
      </xdr:nvSpPr>
      <xdr:spPr>
        <a:xfrm>
          <a:off x="7677227" y="133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72" name="n_3aveValue【福祉施設】&#10;一人当たり面積">
          <a:extLst>
            <a:ext uri="{FF2B5EF4-FFF2-40B4-BE49-F238E27FC236}">
              <a16:creationId xmlns:a16="http://schemas.microsoft.com/office/drawing/2014/main" id="{A1E964DF-31CD-4290-A00E-D1F028CBA7B3}"/>
            </a:ext>
          </a:extLst>
        </xdr:cNvPr>
        <xdr:cNvSpPr txBox="1"/>
      </xdr:nvSpPr>
      <xdr:spPr>
        <a:xfrm>
          <a:off x="6867602"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a:extLst>
            <a:ext uri="{FF2B5EF4-FFF2-40B4-BE49-F238E27FC236}">
              <a16:creationId xmlns:a16="http://schemas.microsoft.com/office/drawing/2014/main" id="{3280432E-2632-424B-BD3D-A56CD35961F8}"/>
            </a:ext>
          </a:extLst>
        </xdr:cNvPr>
        <xdr:cNvSpPr txBox="1"/>
      </xdr:nvSpPr>
      <xdr:spPr>
        <a:xfrm>
          <a:off x="6067502"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18305</xdr:rowOff>
    </xdr:from>
    <xdr:ext cx="469744" cy="259045"/>
    <xdr:sp macro="" textlink="">
      <xdr:nvSpPr>
        <xdr:cNvPr id="374" name="n_1mainValue【福祉施設】&#10;一人当たり面積">
          <a:extLst>
            <a:ext uri="{FF2B5EF4-FFF2-40B4-BE49-F238E27FC236}">
              <a16:creationId xmlns:a16="http://schemas.microsoft.com/office/drawing/2014/main" id="{B3D75619-3DA0-4022-8E8D-0A8B0CA7AD0F}"/>
            </a:ext>
          </a:extLst>
        </xdr:cNvPr>
        <xdr:cNvSpPr txBox="1"/>
      </xdr:nvSpPr>
      <xdr:spPr>
        <a:xfrm>
          <a:off x="8458277" y="137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5" name="n_2mainValue【福祉施設】&#10;一人当たり面積">
          <a:extLst>
            <a:ext uri="{FF2B5EF4-FFF2-40B4-BE49-F238E27FC236}">
              <a16:creationId xmlns:a16="http://schemas.microsoft.com/office/drawing/2014/main" id="{5B2C4495-E7A0-493C-A3AB-EE4386BFE113}"/>
            </a:ext>
          </a:extLst>
        </xdr:cNvPr>
        <xdr:cNvSpPr txBox="1"/>
      </xdr:nvSpPr>
      <xdr:spPr>
        <a:xfrm>
          <a:off x="7677227"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27449</xdr:rowOff>
    </xdr:from>
    <xdr:ext cx="469744" cy="259045"/>
    <xdr:sp macro="" textlink="">
      <xdr:nvSpPr>
        <xdr:cNvPr id="376" name="n_3mainValue【福祉施設】&#10;一人当たり面積">
          <a:extLst>
            <a:ext uri="{FF2B5EF4-FFF2-40B4-BE49-F238E27FC236}">
              <a16:creationId xmlns:a16="http://schemas.microsoft.com/office/drawing/2014/main" id="{2DF7537F-9FED-4306-B01D-1790FD0CABFA}"/>
            </a:ext>
          </a:extLst>
        </xdr:cNvPr>
        <xdr:cNvSpPr txBox="1"/>
      </xdr:nvSpPr>
      <xdr:spPr>
        <a:xfrm>
          <a:off x="6867602" y="1380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29735</xdr:rowOff>
    </xdr:from>
    <xdr:ext cx="469744" cy="259045"/>
    <xdr:sp macro="" textlink="">
      <xdr:nvSpPr>
        <xdr:cNvPr id="377" name="n_4mainValue【福祉施設】&#10;一人当たり面積">
          <a:extLst>
            <a:ext uri="{FF2B5EF4-FFF2-40B4-BE49-F238E27FC236}">
              <a16:creationId xmlns:a16="http://schemas.microsoft.com/office/drawing/2014/main" id="{7E29949A-031B-4B5A-95F0-F45614E110C6}"/>
            </a:ext>
          </a:extLst>
        </xdr:cNvPr>
        <xdr:cNvSpPr txBox="1"/>
      </xdr:nvSpPr>
      <xdr:spPr>
        <a:xfrm>
          <a:off x="6067502" y="137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770B98E-E4C9-4397-B7F3-E579B45F5B6E}"/>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D24F151-D490-4386-99DC-A9BCB222EA7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9121858-EED8-4BAC-8A3F-9A3C3617C78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6410AEBB-BD4C-4CEE-B629-FE23BD442D2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14E9762-4C53-419F-84D8-F230EBBA3AB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92AD067-FA00-41FE-BE25-4E06AAB19E4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0BEACB1-E682-4BA0-87DC-E6353001E65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E0D5130-F01B-46EE-A254-98EE9004F738}"/>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711D1D21-5A97-4ED7-AEBE-6973EF555EA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244471B4-419F-49B2-B997-D2C7CC988F7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66A11FF7-5C43-4438-BAE7-53C8E37268B6}"/>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274C22D1-8E01-489B-B877-33DF4AA37DED}"/>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8912591E-84B8-4B8A-B1E8-7942CDD8DEA9}"/>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A3537830-FDC4-41C6-920E-CABF3611A21F}"/>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B63E0E3E-32BC-4599-A403-4569448E5979}"/>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4E0D05AB-AB53-4ED2-9D17-3BBD1039CECE}"/>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4B20500B-0F21-4FC2-A59F-DA16CB56F896}"/>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2EE3A93-3ED4-46DD-BA87-36CF089FC462}"/>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D54D1A55-7828-432C-9EAB-9BCA35F2D440}"/>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20592842-613D-4100-A429-5C4D95C355F9}"/>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CC4D4CC5-432F-4E97-A974-62F17C854AE9}"/>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84B87A42-9009-4310-9892-35ADF98200D5}"/>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A09273B5-4C47-463E-87A2-7EFF7666C267}"/>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3C2DC39F-F85A-4F7A-88E1-89865923010B}"/>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94F8A172-7570-42CC-A550-120127F4BC38}"/>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BC74C495-E656-423C-8E32-E2E87F1DD11B}"/>
            </a:ext>
          </a:extLst>
        </xdr:cNvPr>
        <xdr:cNvCxnSpPr/>
      </xdr:nvCxnSpPr>
      <xdr:spPr>
        <a:xfrm flipV="1">
          <a:off x="4180840" y="16447136"/>
          <a:ext cx="0" cy="1419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4EF151D2-4BC0-4E24-BE16-EF515DA32DC4}"/>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31600C09-5ADD-4B5E-AEE1-3FC167DFF09A}"/>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F02EC7D0-3869-432C-A44E-EC98FB79F233}"/>
            </a:ext>
          </a:extLst>
        </xdr:cNvPr>
        <xdr:cNvSpPr txBox="1"/>
      </xdr:nvSpPr>
      <xdr:spPr>
        <a:xfrm>
          <a:off x="4219575" y="1622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31CD319F-8262-41EA-A6B2-92DEFC71AA92}"/>
            </a:ext>
          </a:extLst>
        </xdr:cNvPr>
        <xdr:cNvCxnSpPr/>
      </xdr:nvCxnSpPr>
      <xdr:spPr>
        <a:xfrm>
          <a:off x="4105275" y="164471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1EAF075B-F723-479B-B8BB-FE8470AFB547}"/>
            </a:ext>
          </a:extLst>
        </xdr:cNvPr>
        <xdr:cNvSpPr txBox="1"/>
      </xdr:nvSpPr>
      <xdr:spPr>
        <a:xfrm>
          <a:off x="4219575" y="1704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613C974C-AE4D-4BFA-B14C-B3BF5642A8B7}"/>
            </a:ext>
          </a:extLst>
        </xdr:cNvPr>
        <xdr:cNvSpPr/>
      </xdr:nvSpPr>
      <xdr:spPr>
        <a:xfrm>
          <a:off x="4124325" y="17067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A5C4520A-194E-4F57-B133-E988A774A1B0}"/>
            </a:ext>
          </a:extLst>
        </xdr:cNvPr>
        <xdr:cNvSpPr/>
      </xdr:nvSpPr>
      <xdr:spPr>
        <a:xfrm>
          <a:off x="3381375" y="170037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04C3C163-0AFB-4207-A2E3-5D65434617C9}"/>
            </a:ext>
          </a:extLst>
        </xdr:cNvPr>
        <xdr:cNvSpPr/>
      </xdr:nvSpPr>
      <xdr:spPr>
        <a:xfrm>
          <a:off x="2571750" y="169711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id="{6D53C49C-8E91-4E09-8669-B7F88A3BF9C1}"/>
            </a:ext>
          </a:extLst>
        </xdr:cNvPr>
        <xdr:cNvSpPr/>
      </xdr:nvSpPr>
      <xdr:spPr>
        <a:xfrm>
          <a:off x="1781175" y="170903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a:extLst>
            <a:ext uri="{FF2B5EF4-FFF2-40B4-BE49-F238E27FC236}">
              <a16:creationId xmlns:a16="http://schemas.microsoft.com/office/drawing/2014/main" id="{60FD16DB-624F-44DE-B1E0-D972F5926D40}"/>
            </a:ext>
          </a:extLst>
        </xdr:cNvPr>
        <xdr:cNvSpPr/>
      </xdr:nvSpPr>
      <xdr:spPr>
        <a:xfrm>
          <a:off x="981075" y="170887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25E963F-6351-4D3C-AC0C-85F8B6694D2C}"/>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B7437D0-46D5-4178-8484-C37280E73740}"/>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B044DCF-C65B-442B-9544-EA4CC508FC2E}"/>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AC72077-5376-4DD6-A2F9-6852F78134F2}"/>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17CA4AC-FD7A-4E35-B803-9FC5C848F08F}"/>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152763</xdr:rowOff>
    </xdr:from>
    <xdr:to>
      <xdr:col>24</xdr:col>
      <xdr:colOff>114300</xdr:colOff>
      <xdr:row>103</xdr:row>
      <xdr:rowOff>82913</xdr:rowOff>
    </xdr:to>
    <xdr:sp macro="" textlink="">
      <xdr:nvSpPr>
        <xdr:cNvPr id="419" name="楕円 418">
          <a:extLst>
            <a:ext uri="{FF2B5EF4-FFF2-40B4-BE49-F238E27FC236}">
              <a16:creationId xmlns:a16="http://schemas.microsoft.com/office/drawing/2014/main" id="{9D41D86B-3834-49A6-9049-A0AE9D9DD3A1}"/>
            </a:ext>
          </a:extLst>
        </xdr:cNvPr>
        <xdr:cNvSpPr/>
      </xdr:nvSpPr>
      <xdr:spPr>
        <a:xfrm>
          <a:off x="4124325" y="167834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4190</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19D80DD8-509C-4EBB-BDA4-B6D3367AC97F}"/>
            </a:ext>
          </a:extLst>
        </xdr:cNvPr>
        <xdr:cNvSpPr txBox="1"/>
      </xdr:nvSpPr>
      <xdr:spPr>
        <a:xfrm>
          <a:off x="4219575" y="1663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421" name="楕円 420">
          <a:extLst>
            <a:ext uri="{FF2B5EF4-FFF2-40B4-BE49-F238E27FC236}">
              <a16:creationId xmlns:a16="http://schemas.microsoft.com/office/drawing/2014/main" id="{8F24D4B6-7D47-4B3D-A2BA-26F43718488F}"/>
            </a:ext>
          </a:extLst>
        </xdr:cNvPr>
        <xdr:cNvSpPr/>
      </xdr:nvSpPr>
      <xdr:spPr>
        <a:xfrm>
          <a:off x="3381375" y="16755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xdr:rowOff>
    </xdr:from>
    <xdr:to>
      <xdr:col>24</xdr:col>
      <xdr:colOff>63500</xdr:colOff>
      <xdr:row>103</xdr:row>
      <xdr:rowOff>32113</xdr:rowOff>
    </xdr:to>
    <xdr:cxnSp macro="">
      <xdr:nvCxnSpPr>
        <xdr:cNvPr id="422" name="直線コネクタ 421">
          <a:extLst>
            <a:ext uri="{FF2B5EF4-FFF2-40B4-BE49-F238E27FC236}">
              <a16:creationId xmlns:a16="http://schemas.microsoft.com/office/drawing/2014/main" id="{BBEB3FD6-1AB6-4D9C-B784-FFA9F081A3A6}"/>
            </a:ext>
          </a:extLst>
        </xdr:cNvPr>
        <xdr:cNvCxnSpPr/>
      </xdr:nvCxnSpPr>
      <xdr:spPr>
        <a:xfrm>
          <a:off x="3429000" y="16812895"/>
          <a:ext cx="752475"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102144</xdr:rowOff>
    </xdr:from>
    <xdr:to>
      <xdr:col>15</xdr:col>
      <xdr:colOff>101600</xdr:colOff>
      <xdr:row>103</xdr:row>
      <xdr:rowOff>32294</xdr:rowOff>
    </xdr:to>
    <xdr:sp macro="" textlink="">
      <xdr:nvSpPr>
        <xdr:cNvPr id="423" name="楕円 422">
          <a:extLst>
            <a:ext uri="{FF2B5EF4-FFF2-40B4-BE49-F238E27FC236}">
              <a16:creationId xmlns:a16="http://schemas.microsoft.com/office/drawing/2014/main" id="{6C5B31E4-9D01-4E62-A7B4-9821C945231A}"/>
            </a:ext>
          </a:extLst>
        </xdr:cNvPr>
        <xdr:cNvSpPr/>
      </xdr:nvSpPr>
      <xdr:spPr>
        <a:xfrm>
          <a:off x="2571750" y="167359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152944</xdr:rowOff>
    </xdr:from>
    <xdr:to>
      <xdr:col>19</xdr:col>
      <xdr:colOff>177800</xdr:colOff>
      <xdr:row>103</xdr:row>
      <xdr:rowOff>7620</xdr:rowOff>
    </xdr:to>
    <xdr:cxnSp macro="">
      <xdr:nvCxnSpPr>
        <xdr:cNvPr id="424" name="直線コネクタ 423">
          <a:extLst>
            <a:ext uri="{FF2B5EF4-FFF2-40B4-BE49-F238E27FC236}">
              <a16:creationId xmlns:a16="http://schemas.microsoft.com/office/drawing/2014/main" id="{17422AD1-E59C-4EB0-AB51-D9C6976C6FAC}"/>
            </a:ext>
          </a:extLst>
        </xdr:cNvPr>
        <xdr:cNvCxnSpPr/>
      </xdr:nvCxnSpPr>
      <xdr:spPr>
        <a:xfrm>
          <a:off x="2619375" y="16783594"/>
          <a:ext cx="80962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58057</xdr:rowOff>
    </xdr:from>
    <xdr:to>
      <xdr:col>10</xdr:col>
      <xdr:colOff>165100</xdr:colOff>
      <xdr:row>105</xdr:row>
      <xdr:rowOff>159657</xdr:rowOff>
    </xdr:to>
    <xdr:sp macro="" textlink="">
      <xdr:nvSpPr>
        <xdr:cNvPr id="425" name="楕円 424">
          <a:extLst>
            <a:ext uri="{FF2B5EF4-FFF2-40B4-BE49-F238E27FC236}">
              <a16:creationId xmlns:a16="http://schemas.microsoft.com/office/drawing/2014/main" id="{8062D750-1B21-416F-9DAF-E7E1989453CA}"/>
            </a:ext>
          </a:extLst>
        </xdr:cNvPr>
        <xdr:cNvSpPr/>
      </xdr:nvSpPr>
      <xdr:spPr>
        <a:xfrm>
          <a:off x="1781175" y="172030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152944</xdr:rowOff>
    </xdr:from>
    <xdr:to>
      <xdr:col>15</xdr:col>
      <xdr:colOff>50800</xdr:colOff>
      <xdr:row>105</xdr:row>
      <xdr:rowOff>108857</xdr:rowOff>
    </xdr:to>
    <xdr:cxnSp macro="">
      <xdr:nvCxnSpPr>
        <xdr:cNvPr id="426" name="直線コネクタ 425">
          <a:extLst>
            <a:ext uri="{FF2B5EF4-FFF2-40B4-BE49-F238E27FC236}">
              <a16:creationId xmlns:a16="http://schemas.microsoft.com/office/drawing/2014/main" id="{8EE3F2D4-9DBC-4521-A528-7CFAE39E37FA}"/>
            </a:ext>
          </a:extLst>
        </xdr:cNvPr>
        <xdr:cNvCxnSpPr/>
      </xdr:nvCxnSpPr>
      <xdr:spPr>
        <a:xfrm flipV="1">
          <a:off x="1828800" y="16783594"/>
          <a:ext cx="790575" cy="46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30299</xdr:rowOff>
    </xdr:from>
    <xdr:to>
      <xdr:col>6</xdr:col>
      <xdr:colOff>38100</xdr:colOff>
      <xdr:row>105</xdr:row>
      <xdr:rowOff>131899</xdr:rowOff>
    </xdr:to>
    <xdr:sp macro="" textlink="">
      <xdr:nvSpPr>
        <xdr:cNvPr id="427" name="楕円 426">
          <a:extLst>
            <a:ext uri="{FF2B5EF4-FFF2-40B4-BE49-F238E27FC236}">
              <a16:creationId xmlns:a16="http://schemas.microsoft.com/office/drawing/2014/main" id="{BC5DB74F-4982-4CC5-B358-B47A731C82F9}"/>
            </a:ext>
          </a:extLst>
        </xdr:cNvPr>
        <xdr:cNvSpPr/>
      </xdr:nvSpPr>
      <xdr:spPr>
        <a:xfrm>
          <a:off x="981075" y="171721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81099</xdr:rowOff>
    </xdr:from>
    <xdr:to>
      <xdr:col>10</xdr:col>
      <xdr:colOff>114300</xdr:colOff>
      <xdr:row>105</xdr:row>
      <xdr:rowOff>108857</xdr:rowOff>
    </xdr:to>
    <xdr:cxnSp macro="">
      <xdr:nvCxnSpPr>
        <xdr:cNvPr id="428" name="直線コネクタ 427">
          <a:extLst>
            <a:ext uri="{FF2B5EF4-FFF2-40B4-BE49-F238E27FC236}">
              <a16:creationId xmlns:a16="http://schemas.microsoft.com/office/drawing/2014/main" id="{C4D606FC-05CF-4FFD-83A9-60C7544F4682}"/>
            </a:ext>
          </a:extLst>
        </xdr:cNvPr>
        <xdr:cNvCxnSpPr/>
      </xdr:nvCxnSpPr>
      <xdr:spPr>
        <a:xfrm>
          <a:off x="1028700" y="17229274"/>
          <a:ext cx="8001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429" name="n_1aveValue【市民会館】&#10;有形固定資産減価償却率">
          <a:extLst>
            <a:ext uri="{FF2B5EF4-FFF2-40B4-BE49-F238E27FC236}">
              <a16:creationId xmlns:a16="http://schemas.microsoft.com/office/drawing/2014/main" id="{51C91CB0-F807-4CD2-A383-6A4F6CF54BED}"/>
            </a:ext>
          </a:extLst>
        </xdr:cNvPr>
        <xdr:cNvSpPr txBox="1"/>
      </xdr:nvSpPr>
      <xdr:spPr>
        <a:xfrm>
          <a:off x="3239144" y="1709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430" name="n_2aveValue【市民会館】&#10;有形固定資産減価償却率">
          <a:extLst>
            <a:ext uri="{FF2B5EF4-FFF2-40B4-BE49-F238E27FC236}">
              <a16:creationId xmlns:a16="http://schemas.microsoft.com/office/drawing/2014/main" id="{E00AA833-7392-48B3-B377-C96D8A48B7B7}"/>
            </a:ext>
          </a:extLst>
        </xdr:cNvPr>
        <xdr:cNvSpPr txBox="1"/>
      </xdr:nvSpPr>
      <xdr:spPr>
        <a:xfrm>
          <a:off x="2439044" y="1706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31" name="n_3aveValue【市民会館】&#10;有形固定資産減価償却率">
          <a:extLst>
            <a:ext uri="{FF2B5EF4-FFF2-40B4-BE49-F238E27FC236}">
              <a16:creationId xmlns:a16="http://schemas.microsoft.com/office/drawing/2014/main" id="{05A011CA-AA6A-42B8-BADE-1472A39D56EF}"/>
            </a:ext>
          </a:extLst>
        </xdr:cNvPr>
        <xdr:cNvSpPr txBox="1"/>
      </xdr:nvSpPr>
      <xdr:spPr>
        <a:xfrm>
          <a:off x="1648469"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32" name="n_4aveValue【市民会館】&#10;有形固定資産減価償却率">
          <a:extLst>
            <a:ext uri="{FF2B5EF4-FFF2-40B4-BE49-F238E27FC236}">
              <a16:creationId xmlns:a16="http://schemas.microsoft.com/office/drawing/2014/main" id="{B4318F42-725C-4F32-A09B-71FE07F0C5D8}"/>
            </a:ext>
          </a:extLst>
        </xdr:cNvPr>
        <xdr:cNvSpPr txBox="1"/>
      </xdr:nvSpPr>
      <xdr:spPr>
        <a:xfrm>
          <a:off x="848369" y="1686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74947</xdr:rowOff>
    </xdr:from>
    <xdr:ext cx="405111" cy="259045"/>
    <xdr:sp macro="" textlink="">
      <xdr:nvSpPr>
        <xdr:cNvPr id="433" name="n_1mainValue【市民会館】&#10;有形固定資産減価償却率">
          <a:extLst>
            <a:ext uri="{FF2B5EF4-FFF2-40B4-BE49-F238E27FC236}">
              <a16:creationId xmlns:a16="http://schemas.microsoft.com/office/drawing/2014/main" id="{7BF6CFBC-E2EC-471C-B720-BCD6A524264D}"/>
            </a:ext>
          </a:extLst>
        </xdr:cNvPr>
        <xdr:cNvSpPr txBox="1"/>
      </xdr:nvSpPr>
      <xdr:spPr>
        <a:xfrm>
          <a:off x="3239144" y="1653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48821</xdr:rowOff>
    </xdr:from>
    <xdr:ext cx="405111" cy="259045"/>
    <xdr:sp macro="" textlink="">
      <xdr:nvSpPr>
        <xdr:cNvPr id="434" name="n_2mainValue【市民会館】&#10;有形固定資産減価償却率">
          <a:extLst>
            <a:ext uri="{FF2B5EF4-FFF2-40B4-BE49-F238E27FC236}">
              <a16:creationId xmlns:a16="http://schemas.microsoft.com/office/drawing/2014/main" id="{0776ABCE-16ED-4FB9-98F7-A641DB10822F}"/>
            </a:ext>
          </a:extLst>
        </xdr:cNvPr>
        <xdr:cNvSpPr txBox="1"/>
      </xdr:nvSpPr>
      <xdr:spPr>
        <a:xfrm>
          <a:off x="2439044" y="1650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150784</xdr:rowOff>
    </xdr:from>
    <xdr:ext cx="405111" cy="259045"/>
    <xdr:sp macro="" textlink="">
      <xdr:nvSpPr>
        <xdr:cNvPr id="435" name="n_3mainValue【市民会館】&#10;有形固定資産減価償却率">
          <a:extLst>
            <a:ext uri="{FF2B5EF4-FFF2-40B4-BE49-F238E27FC236}">
              <a16:creationId xmlns:a16="http://schemas.microsoft.com/office/drawing/2014/main" id="{DC26E737-2F45-4A24-BE43-CFE11A21B97F}"/>
            </a:ext>
          </a:extLst>
        </xdr:cNvPr>
        <xdr:cNvSpPr txBox="1"/>
      </xdr:nvSpPr>
      <xdr:spPr>
        <a:xfrm>
          <a:off x="1648469" y="17295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123026</xdr:rowOff>
    </xdr:from>
    <xdr:ext cx="405111" cy="259045"/>
    <xdr:sp macro="" textlink="">
      <xdr:nvSpPr>
        <xdr:cNvPr id="436" name="n_4mainValue【市民会館】&#10;有形固定資産減価償却率">
          <a:extLst>
            <a:ext uri="{FF2B5EF4-FFF2-40B4-BE49-F238E27FC236}">
              <a16:creationId xmlns:a16="http://schemas.microsoft.com/office/drawing/2014/main" id="{308F1896-B247-4608-BBC1-EB2A433D9E13}"/>
            </a:ext>
          </a:extLst>
        </xdr:cNvPr>
        <xdr:cNvSpPr txBox="1"/>
      </xdr:nvSpPr>
      <xdr:spPr>
        <a:xfrm>
          <a:off x="848369" y="17271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74FE99C-0088-4444-A8BD-D06D7006CCE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5D122616-7EBB-4521-8113-FC42000F597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60CB5A00-47C3-4C23-95BA-F7E4FBE559EA}"/>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69386831-7AF2-4435-A04C-0B0D47A986FC}"/>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6A4E1816-34A3-45D9-9FDF-7AB53A6954E5}"/>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402DEAEB-B66F-4A12-94C1-F3049CAB142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93A1384-311A-4C0E-B8E1-EA2D69436709}"/>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8C027CD4-A686-44E0-93CC-42D79BC99DDC}"/>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4EEEFD42-A452-4F65-8781-38FFE8EBFDC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480E06A8-56F3-4ABF-9AFB-8B0511009896}"/>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749D5D0D-8FBD-4BC6-9122-B931E4434EE5}"/>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D83F1834-313D-4AF4-BDA5-57369693B8CA}"/>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A0D19629-66E6-46AF-9A11-C1067BCF4D8E}"/>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26F31613-3B5D-48F4-BB92-53D2CD9E1C56}"/>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3F123C42-B822-468F-B748-8D0111C26C33}"/>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378E6455-3AF0-4F62-BE58-1F9A3A1FD8B7}"/>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8D9D8B38-F9B4-4DB9-97DC-31166F732C94}"/>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AE121012-9336-4EE9-9816-87F850BE0AAB}"/>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F9DBD66E-E0F5-4974-8115-3F892F948B2E}"/>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45D61778-0DEF-481F-94EB-621504FE519E}"/>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ABF4C527-C64A-43CE-B53E-DF84E81930E3}"/>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6F669208-0877-4038-89DA-D5E914555D96}"/>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B5731493-DA9C-455D-AFAB-604B108B8FC9}"/>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a:extLst>
            <a:ext uri="{FF2B5EF4-FFF2-40B4-BE49-F238E27FC236}">
              <a16:creationId xmlns:a16="http://schemas.microsoft.com/office/drawing/2014/main" id="{CB76226C-5488-48FA-885C-29E01101EDA6}"/>
            </a:ext>
          </a:extLst>
        </xdr:cNvPr>
        <xdr:cNvCxnSpPr/>
      </xdr:nvCxnSpPr>
      <xdr:spPr>
        <a:xfrm flipV="1">
          <a:off x="9429115" y="16402050"/>
          <a:ext cx="0" cy="1400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a:extLst>
            <a:ext uri="{FF2B5EF4-FFF2-40B4-BE49-F238E27FC236}">
              <a16:creationId xmlns:a16="http://schemas.microsoft.com/office/drawing/2014/main" id="{ECEF0659-13E9-4AE4-A524-47413F7D0595}"/>
            </a:ext>
          </a:extLst>
        </xdr:cNvPr>
        <xdr:cNvSpPr txBox="1"/>
      </xdr:nvSpPr>
      <xdr:spPr>
        <a:xfrm>
          <a:off x="9467850" y="17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a:extLst>
            <a:ext uri="{FF2B5EF4-FFF2-40B4-BE49-F238E27FC236}">
              <a16:creationId xmlns:a16="http://schemas.microsoft.com/office/drawing/2014/main" id="{90630903-900F-4850-96C0-03721B2F5FDE}"/>
            </a:ext>
          </a:extLst>
        </xdr:cNvPr>
        <xdr:cNvCxnSpPr/>
      </xdr:nvCxnSpPr>
      <xdr:spPr>
        <a:xfrm>
          <a:off x="9363075" y="178024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a:extLst>
            <a:ext uri="{FF2B5EF4-FFF2-40B4-BE49-F238E27FC236}">
              <a16:creationId xmlns:a16="http://schemas.microsoft.com/office/drawing/2014/main" id="{8FC13CB1-5D50-4688-8CA4-9F8AC2D2F0AA}"/>
            </a:ext>
          </a:extLst>
        </xdr:cNvPr>
        <xdr:cNvSpPr txBox="1"/>
      </xdr:nvSpPr>
      <xdr:spPr>
        <a:xfrm>
          <a:off x="9467850" y="1618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a:extLst>
            <a:ext uri="{FF2B5EF4-FFF2-40B4-BE49-F238E27FC236}">
              <a16:creationId xmlns:a16="http://schemas.microsoft.com/office/drawing/2014/main" id="{17DF3994-D39E-4F3A-A156-4CA3B85E745D}"/>
            </a:ext>
          </a:extLst>
        </xdr:cNvPr>
        <xdr:cNvCxnSpPr/>
      </xdr:nvCxnSpPr>
      <xdr:spPr>
        <a:xfrm>
          <a:off x="9363075" y="16402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65" name="【市民会館】&#10;一人当たり面積平均値テキスト">
          <a:extLst>
            <a:ext uri="{FF2B5EF4-FFF2-40B4-BE49-F238E27FC236}">
              <a16:creationId xmlns:a16="http://schemas.microsoft.com/office/drawing/2014/main" id="{ADA8E1D7-95C9-4B24-9288-4289F1A365D5}"/>
            </a:ext>
          </a:extLst>
        </xdr:cNvPr>
        <xdr:cNvSpPr txBox="1"/>
      </xdr:nvSpPr>
      <xdr:spPr>
        <a:xfrm>
          <a:off x="9467850" y="17555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a:extLst>
            <a:ext uri="{FF2B5EF4-FFF2-40B4-BE49-F238E27FC236}">
              <a16:creationId xmlns:a16="http://schemas.microsoft.com/office/drawing/2014/main" id="{4FC8C5DD-6BBC-40D7-82FB-36C108FEC6B0}"/>
            </a:ext>
          </a:extLst>
        </xdr:cNvPr>
        <xdr:cNvSpPr/>
      </xdr:nvSpPr>
      <xdr:spPr>
        <a:xfrm>
          <a:off x="9401175" y="1758035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a:extLst>
            <a:ext uri="{FF2B5EF4-FFF2-40B4-BE49-F238E27FC236}">
              <a16:creationId xmlns:a16="http://schemas.microsoft.com/office/drawing/2014/main" id="{24ECA194-31CC-4285-B07B-25898B5997ED}"/>
            </a:ext>
          </a:extLst>
        </xdr:cNvPr>
        <xdr:cNvSpPr/>
      </xdr:nvSpPr>
      <xdr:spPr>
        <a:xfrm>
          <a:off x="8639175" y="175613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a:extLst>
            <a:ext uri="{FF2B5EF4-FFF2-40B4-BE49-F238E27FC236}">
              <a16:creationId xmlns:a16="http://schemas.microsoft.com/office/drawing/2014/main" id="{ACF0E2BE-CC53-46B4-909A-2A61A74CCCDB}"/>
            </a:ext>
          </a:extLst>
        </xdr:cNvPr>
        <xdr:cNvSpPr/>
      </xdr:nvSpPr>
      <xdr:spPr>
        <a:xfrm>
          <a:off x="7839075" y="175635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9" name="フローチャート: 判断 468">
          <a:extLst>
            <a:ext uri="{FF2B5EF4-FFF2-40B4-BE49-F238E27FC236}">
              <a16:creationId xmlns:a16="http://schemas.microsoft.com/office/drawing/2014/main" id="{7A0534DE-484C-43E5-839C-EB8D0ABDAA9E}"/>
            </a:ext>
          </a:extLst>
        </xdr:cNvPr>
        <xdr:cNvSpPr/>
      </xdr:nvSpPr>
      <xdr:spPr>
        <a:xfrm>
          <a:off x="7029450" y="175713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70" name="フローチャート: 判断 469">
          <a:extLst>
            <a:ext uri="{FF2B5EF4-FFF2-40B4-BE49-F238E27FC236}">
              <a16:creationId xmlns:a16="http://schemas.microsoft.com/office/drawing/2014/main" id="{CC58A463-E685-4165-9ED5-33839A5AAB73}"/>
            </a:ext>
          </a:extLst>
        </xdr:cNvPr>
        <xdr:cNvSpPr/>
      </xdr:nvSpPr>
      <xdr:spPr>
        <a:xfrm>
          <a:off x="6238875" y="176016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634CD07-39AB-445A-A360-F9B33AA02FE5}"/>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38334EA-10E4-4F61-9C64-008F7DBF6100}"/>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2AF4EB6-7FB3-4C04-8BEC-81CE3165C2D6}"/>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165045E-89BC-4711-AD7F-039997FCDD3F}"/>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FEB9AD7-6AA4-41B9-934D-3BEF327B75FD}"/>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125222</xdr:rowOff>
    </xdr:from>
    <xdr:to>
      <xdr:col>55</xdr:col>
      <xdr:colOff>50800</xdr:colOff>
      <xdr:row>106</xdr:row>
      <xdr:rowOff>55372</xdr:rowOff>
    </xdr:to>
    <xdr:sp macro="" textlink="">
      <xdr:nvSpPr>
        <xdr:cNvPr id="476" name="楕円 475">
          <a:extLst>
            <a:ext uri="{FF2B5EF4-FFF2-40B4-BE49-F238E27FC236}">
              <a16:creationId xmlns:a16="http://schemas.microsoft.com/office/drawing/2014/main" id="{DC1C350A-D2AA-4BD4-81A7-0D043394BE15}"/>
            </a:ext>
          </a:extLst>
        </xdr:cNvPr>
        <xdr:cNvSpPr/>
      </xdr:nvSpPr>
      <xdr:spPr>
        <a:xfrm>
          <a:off x="9401175" y="1726704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148099</xdr:rowOff>
    </xdr:from>
    <xdr:ext cx="469744" cy="259045"/>
    <xdr:sp macro="" textlink="">
      <xdr:nvSpPr>
        <xdr:cNvPr id="477" name="【市民会館】&#10;一人当たり面積該当値テキスト">
          <a:extLst>
            <a:ext uri="{FF2B5EF4-FFF2-40B4-BE49-F238E27FC236}">
              <a16:creationId xmlns:a16="http://schemas.microsoft.com/office/drawing/2014/main" id="{89E2D7B1-54FB-4FC4-8C85-ED5123DE4AD2}"/>
            </a:ext>
          </a:extLst>
        </xdr:cNvPr>
        <xdr:cNvSpPr txBox="1"/>
      </xdr:nvSpPr>
      <xdr:spPr>
        <a:xfrm>
          <a:off x="9467850" y="1711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136652</xdr:rowOff>
    </xdr:from>
    <xdr:to>
      <xdr:col>50</xdr:col>
      <xdr:colOff>165100</xdr:colOff>
      <xdr:row>106</xdr:row>
      <xdr:rowOff>66802</xdr:rowOff>
    </xdr:to>
    <xdr:sp macro="" textlink="">
      <xdr:nvSpPr>
        <xdr:cNvPr id="478" name="楕円 477">
          <a:extLst>
            <a:ext uri="{FF2B5EF4-FFF2-40B4-BE49-F238E27FC236}">
              <a16:creationId xmlns:a16="http://schemas.microsoft.com/office/drawing/2014/main" id="{816F690D-3381-440A-AA73-3694E1581093}"/>
            </a:ext>
          </a:extLst>
        </xdr:cNvPr>
        <xdr:cNvSpPr/>
      </xdr:nvSpPr>
      <xdr:spPr>
        <a:xfrm>
          <a:off x="8639175" y="172848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4572</xdr:rowOff>
    </xdr:from>
    <xdr:to>
      <xdr:col>55</xdr:col>
      <xdr:colOff>0</xdr:colOff>
      <xdr:row>106</xdr:row>
      <xdr:rowOff>16002</xdr:rowOff>
    </xdr:to>
    <xdr:cxnSp macro="">
      <xdr:nvCxnSpPr>
        <xdr:cNvPr id="479" name="直線コネクタ 478">
          <a:extLst>
            <a:ext uri="{FF2B5EF4-FFF2-40B4-BE49-F238E27FC236}">
              <a16:creationId xmlns:a16="http://schemas.microsoft.com/office/drawing/2014/main" id="{03931B54-B724-441F-8FB1-0CA10FA5E58C}"/>
            </a:ext>
          </a:extLst>
        </xdr:cNvPr>
        <xdr:cNvCxnSpPr/>
      </xdr:nvCxnSpPr>
      <xdr:spPr>
        <a:xfrm flipV="1">
          <a:off x="8686800" y="17324197"/>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145796</xdr:rowOff>
    </xdr:from>
    <xdr:to>
      <xdr:col>46</xdr:col>
      <xdr:colOff>38100</xdr:colOff>
      <xdr:row>106</xdr:row>
      <xdr:rowOff>75946</xdr:rowOff>
    </xdr:to>
    <xdr:sp macro="" textlink="">
      <xdr:nvSpPr>
        <xdr:cNvPr id="480" name="楕円 479">
          <a:extLst>
            <a:ext uri="{FF2B5EF4-FFF2-40B4-BE49-F238E27FC236}">
              <a16:creationId xmlns:a16="http://schemas.microsoft.com/office/drawing/2014/main" id="{BC1FEC12-09D3-46D0-BCE6-F869AD557B3A}"/>
            </a:ext>
          </a:extLst>
        </xdr:cNvPr>
        <xdr:cNvSpPr/>
      </xdr:nvSpPr>
      <xdr:spPr>
        <a:xfrm>
          <a:off x="7839075" y="172876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xdr:rowOff>
    </xdr:from>
    <xdr:to>
      <xdr:col>50</xdr:col>
      <xdr:colOff>114300</xdr:colOff>
      <xdr:row>106</xdr:row>
      <xdr:rowOff>25146</xdr:rowOff>
    </xdr:to>
    <xdr:cxnSp macro="">
      <xdr:nvCxnSpPr>
        <xdr:cNvPr id="481" name="直線コネクタ 480">
          <a:extLst>
            <a:ext uri="{FF2B5EF4-FFF2-40B4-BE49-F238E27FC236}">
              <a16:creationId xmlns:a16="http://schemas.microsoft.com/office/drawing/2014/main" id="{23F54564-1471-47B0-8C7B-66CE05D32056}"/>
            </a:ext>
          </a:extLst>
        </xdr:cNvPr>
        <xdr:cNvCxnSpPr/>
      </xdr:nvCxnSpPr>
      <xdr:spPr>
        <a:xfrm flipV="1">
          <a:off x="7886700" y="17332452"/>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155702</xdr:rowOff>
    </xdr:from>
    <xdr:to>
      <xdr:col>41</xdr:col>
      <xdr:colOff>101600</xdr:colOff>
      <xdr:row>106</xdr:row>
      <xdr:rowOff>85852</xdr:rowOff>
    </xdr:to>
    <xdr:sp macro="" textlink="">
      <xdr:nvSpPr>
        <xdr:cNvPr id="482" name="楕円 481">
          <a:extLst>
            <a:ext uri="{FF2B5EF4-FFF2-40B4-BE49-F238E27FC236}">
              <a16:creationId xmlns:a16="http://schemas.microsoft.com/office/drawing/2014/main" id="{A378E317-BE86-4766-B98C-24EE4F907C84}"/>
            </a:ext>
          </a:extLst>
        </xdr:cNvPr>
        <xdr:cNvSpPr/>
      </xdr:nvSpPr>
      <xdr:spPr>
        <a:xfrm>
          <a:off x="7029450" y="173038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25146</xdr:rowOff>
    </xdr:from>
    <xdr:to>
      <xdr:col>45</xdr:col>
      <xdr:colOff>177800</xdr:colOff>
      <xdr:row>106</xdr:row>
      <xdr:rowOff>35052</xdr:rowOff>
    </xdr:to>
    <xdr:cxnSp macro="">
      <xdr:nvCxnSpPr>
        <xdr:cNvPr id="483" name="直線コネクタ 482">
          <a:extLst>
            <a:ext uri="{FF2B5EF4-FFF2-40B4-BE49-F238E27FC236}">
              <a16:creationId xmlns:a16="http://schemas.microsoft.com/office/drawing/2014/main" id="{08A0E6B7-7D44-4BD4-9D15-6AF6CDE7B91A}"/>
            </a:ext>
          </a:extLst>
        </xdr:cNvPr>
        <xdr:cNvCxnSpPr/>
      </xdr:nvCxnSpPr>
      <xdr:spPr>
        <a:xfrm flipV="1">
          <a:off x="7077075" y="17344771"/>
          <a:ext cx="809625"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153415</xdr:rowOff>
    </xdr:from>
    <xdr:to>
      <xdr:col>36</xdr:col>
      <xdr:colOff>165100</xdr:colOff>
      <xdr:row>106</xdr:row>
      <xdr:rowOff>83565</xdr:rowOff>
    </xdr:to>
    <xdr:sp macro="" textlink="">
      <xdr:nvSpPr>
        <xdr:cNvPr id="484" name="楕円 483">
          <a:extLst>
            <a:ext uri="{FF2B5EF4-FFF2-40B4-BE49-F238E27FC236}">
              <a16:creationId xmlns:a16="http://schemas.microsoft.com/office/drawing/2014/main" id="{D1261D69-3F34-4DA9-AB7D-F5560410BF07}"/>
            </a:ext>
          </a:extLst>
        </xdr:cNvPr>
        <xdr:cNvSpPr/>
      </xdr:nvSpPr>
      <xdr:spPr>
        <a:xfrm>
          <a:off x="6238875" y="172984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32765</xdr:rowOff>
    </xdr:from>
    <xdr:to>
      <xdr:col>41</xdr:col>
      <xdr:colOff>50800</xdr:colOff>
      <xdr:row>106</xdr:row>
      <xdr:rowOff>35052</xdr:rowOff>
    </xdr:to>
    <xdr:cxnSp macro="">
      <xdr:nvCxnSpPr>
        <xdr:cNvPr id="485" name="直線コネクタ 484">
          <a:extLst>
            <a:ext uri="{FF2B5EF4-FFF2-40B4-BE49-F238E27FC236}">
              <a16:creationId xmlns:a16="http://schemas.microsoft.com/office/drawing/2014/main" id="{17472CAF-AB04-4231-AF64-105C85C62C38}"/>
            </a:ext>
          </a:extLst>
        </xdr:cNvPr>
        <xdr:cNvCxnSpPr/>
      </xdr:nvCxnSpPr>
      <xdr:spPr>
        <a:xfrm>
          <a:off x="6286500" y="17346040"/>
          <a:ext cx="790575"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486" name="n_1aveValue【市民会館】&#10;一人当たり面積">
          <a:extLst>
            <a:ext uri="{FF2B5EF4-FFF2-40B4-BE49-F238E27FC236}">
              <a16:creationId xmlns:a16="http://schemas.microsoft.com/office/drawing/2014/main" id="{92B09E03-3908-4862-B569-45C1C9ED0EAB}"/>
            </a:ext>
          </a:extLst>
        </xdr:cNvPr>
        <xdr:cNvSpPr txBox="1"/>
      </xdr:nvSpPr>
      <xdr:spPr>
        <a:xfrm>
          <a:off x="8458277" y="176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87" name="n_2aveValue【市民会館】&#10;一人当たり面積">
          <a:extLst>
            <a:ext uri="{FF2B5EF4-FFF2-40B4-BE49-F238E27FC236}">
              <a16:creationId xmlns:a16="http://schemas.microsoft.com/office/drawing/2014/main" id="{AF615EB7-4226-4AC7-85B4-F7803448BEEC}"/>
            </a:ext>
          </a:extLst>
        </xdr:cNvPr>
        <xdr:cNvSpPr txBox="1"/>
      </xdr:nvSpPr>
      <xdr:spPr>
        <a:xfrm>
          <a:off x="7677227" y="1765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88" name="n_3aveValue【市民会館】&#10;一人当たり面積">
          <a:extLst>
            <a:ext uri="{FF2B5EF4-FFF2-40B4-BE49-F238E27FC236}">
              <a16:creationId xmlns:a16="http://schemas.microsoft.com/office/drawing/2014/main" id="{46A97AE9-CFF9-4EF5-AC00-B9F62DEBBE8C}"/>
            </a:ext>
          </a:extLst>
        </xdr:cNvPr>
        <xdr:cNvSpPr txBox="1"/>
      </xdr:nvSpPr>
      <xdr:spPr>
        <a:xfrm>
          <a:off x="6867602" y="1766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489" name="n_4aveValue【市民会館】&#10;一人当たり面積">
          <a:extLst>
            <a:ext uri="{FF2B5EF4-FFF2-40B4-BE49-F238E27FC236}">
              <a16:creationId xmlns:a16="http://schemas.microsoft.com/office/drawing/2014/main" id="{7E2C125C-B258-4A58-B723-8E4C22DF2A3B}"/>
            </a:ext>
          </a:extLst>
        </xdr:cNvPr>
        <xdr:cNvSpPr txBox="1"/>
      </xdr:nvSpPr>
      <xdr:spPr>
        <a:xfrm>
          <a:off x="6067502"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83329</xdr:rowOff>
    </xdr:from>
    <xdr:ext cx="469744" cy="259045"/>
    <xdr:sp macro="" textlink="">
      <xdr:nvSpPr>
        <xdr:cNvPr id="490" name="n_1mainValue【市民会館】&#10;一人当たり面積">
          <a:extLst>
            <a:ext uri="{FF2B5EF4-FFF2-40B4-BE49-F238E27FC236}">
              <a16:creationId xmlns:a16="http://schemas.microsoft.com/office/drawing/2014/main" id="{CA7A4217-4874-43E4-82D2-57E45FF8AADE}"/>
            </a:ext>
          </a:extLst>
        </xdr:cNvPr>
        <xdr:cNvSpPr txBox="1"/>
      </xdr:nvSpPr>
      <xdr:spPr>
        <a:xfrm>
          <a:off x="8458277" y="1706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92473</xdr:rowOff>
    </xdr:from>
    <xdr:ext cx="469744" cy="259045"/>
    <xdr:sp macro="" textlink="">
      <xdr:nvSpPr>
        <xdr:cNvPr id="491" name="n_2mainValue【市民会館】&#10;一人当たり面積">
          <a:extLst>
            <a:ext uri="{FF2B5EF4-FFF2-40B4-BE49-F238E27FC236}">
              <a16:creationId xmlns:a16="http://schemas.microsoft.com/office/drawing/2014/main" id="{185FD5EB-01D5-47BC-986B-13671F0D08B0}"/>
            </a:ext>
          </a:extLst>
        </xdr:cNvPr>
        <xdr:cNvSpPr txBox="1"/>
      </xdr:nvSpPr>
      <xdr:spPr>
        <a:xfrm>
          <a:off x="7677227" y="1706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102379</xdr:rowOff>
    </xdr:from>
    <xdr:ext cx="469744" cy="259045"/>
    <xdr:sp macro="" textlink="">
      <xdr:nvSpPr>
        <xdr:cNvPr id="492" name="n_3mainValue【市民会館】&#10;一人当たり面積">
          <a:extLst>
            <a:ext uri="{FF2B5EF4-FFF2-40B4-BE49-F238E27FC236}">
              <a16:creationId xmlns:a16="http://schemas.microsoft.com/office/drawing/2014/main" id="{932414E4-38AB-4155-AD7B-46ABB1DB0016}"/>
            </a:ext>
          </a:extLst>
        </xdr:cNvPr>
        <xdr:cNvSpPr txBox="1"/>
      </xdr:nvSpPr>
      <xdr:spPr>
        <a:xfrm>
          <a:off x="6867602" y="1707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100092</xdr:rowOff>
    </xdr:from>
    <xdr:ext cx="469744" cy="259045"/>
    <xdr:sp macro="" textlink="">
      <xdr:nvSpPr>
        <xdr:cNvPr id="493" name="n_4mainValue【市民会館】&#10;一人当たり面積">
          <a:extLst>
            <a:ext uri="{FF2B5EF4-FFF2-40B4-BE49-F238E27FC236}">
              <a16:creationId xmlns:a16="http://schemas.microsoft.com/office/drawing/2014/main" id="{FAFD1CB5-F5C8-46BA-8ED1-B40AD4277B0D}"/>
            </a:ext>
          </a:extLst>
        </xdr:cNvPr>
        <xdr:cNvSpPr txBox="1"/>
      </xdr:nvSpPr>
      <xdr:spPr>
        <a:xfrm>
          <a:off x="6067502" y="1707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4323A7DE-657C-4CE9-BC00-B78B1720F97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A7CA575A-742A-4367-BCAC-0C8C34A10FFF}"/>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BF31853-091B-4A39-8C9B-54D82EC7502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0642C86-B3DE-4D23-94FE-60BE160D5E0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BEAB78B-B569-458C-9A6F-24C0D8412A9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9356458-7478-4AB1-8B51-7619BD10F466}"/>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3ED2585-965D-4554-99F2-00A8842C7C0F}"/>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F0F2E2F-1168-4986-A57C-0A43AA1A4D55}"/>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F321DB34-E16C-41AE-BE61-1A65DDE4B02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4156A11F-C7E5-4DF5-AB44-BB6E64A939F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32108038-0526-446C-BF6A-6C2BAC39D2F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D8DACAAF-2F1A-4686-833A-4537684AB1E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46480C15-1EF7-4964-B017-464EFBF2D60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8966922D-9C7E-4769-9F8E-B166F3568B1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E2CFC37B-80C9-4741-94F0-D4E70F4B567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9E4C63B8-1466-497B-825F-0193AC2FC80F}"/>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733EE1D-B6DB-479A-B7C2-B6FF63C3DD6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DDB71FFA-B831-4D4E-A1AA-A58F85CE2CEB}"/>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94A0E91-81D5-4DDE-B667-90E009DD424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28B8734D-1993-4FAE-83B7-7A19D80735E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FBE2F12-A3CF-4FC5-BD9A-765564E289D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13491B29-131E-452E-A675-8366D0D63FC0}"/>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D2FC8B0A-475E-4CDF-B818-994E702D304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57F2805-DEA2-4C4A-B1EF-D83423C24E6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2A55FC7-90BF-4E90-A3C4-D36C669F396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44CB052-6118-4D5F-AF77-34512EE01B7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4735866E-A147-4ACF-AA0D-E05AC17F464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6A2657A6-488D-4099-AD18-CB26356657B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98EA2BFA-8438-46EF-B240-138363E39101}"/>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7F02ABA-8E76-4499-A40C-3756F9EF4821}"/>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DF0A4352-6FE6-4A08-A8F2-8B0B36AF76EC}"/>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E630F188-488A-4E72-97DD-F0B481953E6E}"/>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D78F7D57-C60A-4C7A-AC48-FE9D3F1DBCDF}"/>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4EF5DB0-1181-443B-B0E1-C2F60BA89E8D}"/>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4AA13D3-92CA-4FC7-A212-87C82870410C}"/>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9C8D05CA-4D0C-4013-8DF0-9902F8E2FEA0}"/>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799C64B9-2EDB-4A99-BCCB-6ABB078A6E48}"/>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6E823407-1AF8-418A-B931-549108E89BC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7F30262A-BED8-4678-B98E-C20A7D4E6236}"/>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D2E14EEB-4157-4354-8486-1D9F13E440A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34" name="直線コネクタ 533">
          <a:extLst>
            <a:ext uri="{FF2B5EF4-FFF2-40B4-BE49-F238E27FC236}">
              <a16:creationId xmlns:a16="http://schemas.microsoft.com/office/drawing/2014/main" id="{535FFD3A-1871-4BBA-BF60-D7005B4BFD1E}"/>
            </a:ext>
          </a:extLst>
        </xdr:cNvPr>
        <xdr:cNvCxnSpPr/>
      </xdr:nvCxnSpPr>
      <xdr:spPr>
        <a:xfrm flipV="1">
          <a:off x="14696439" y="9241155"/>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A58523D4-9D61-474D-ADDF-1F13891EBBC3}"/>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6" name="直線コネクタ 535">
          <a:extLst>
            <a:ext uri="{FF2B5EF4-FFF2-40B4-BE49-F238E27FC236}">
              <a16:creationId xmlns:a16="http://schemas.microsoft.com/office/drawing/2014/main" id="{81317563-8AD0-4FF1-99BD-12E6604D6D90}"/>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659E1631-C033-44AB-BF6B-B3E8560FFB86}"/>
            </a:ext>
          </a:extLst>
        </xdr:cNvPr>
        <xdr:cNvSpPr txBox="1"/>
      </xdr:nvSpPr>
      <xdr:spPr>
        <a:xfrm>
          <a:off x="14735175" y="903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38" name="直線コネクタ 537">
          <a:extLst>
            <a:ext uri="{FF2B5EF4-FFF2-40B4-BE49-F238E27FC236}">
              <a16:creationId xmlns:a16="http://schemas.microsoft.com/office/drawing/2014/main" id="{43DDAADD-EF8A-44C0-97E0-E43ECDD75CD5}"/>
            </a:ext>
          </a:extLst>
        </xdr:cNvPr>
        <xdr:cNvCxnSpPr/>
      </xdr:nvCxnSpPr>
      <xdr:spPr>
        <a:xfrm>
          <a:off x="14611350" y="9241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4CFCB087-9E92-44BE-89CC-3EA1D9ED2C43}"/>
            </a:ext>
          </a:extLst>
        </xdr:cNvPr>
        <xdr:cNvSpPr txBox="1"/>
      </xdr:nvSpPr>
      <xdr:spPr>
        <a:xfrm>
          <a:off x="14735175" y="9448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0" name="フローチャート: 判断 539">
          <a:extLst>
            <a:ext uri="{FF2B5EF4-FFF2-40B4-BE49-F238E27FC236}">
              <a16:creationId xmlns:a16="http://schemas.microsoft.com/office/drawing/2014/main" id="{2E863CCF-F61E-4386-A78A-F468A0F4B8F6}"/>
            </a:ext>
          </a:extLst>
        </xdr:cNvPr>
        <xdr:cNvSpPr/>
      </xdr:nvSpPr>
      <xdr:spPr>
        <a:xfrm>
          <a:off x="14649450" y="9593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1" name="フローチャート: 判断 540">
          <a:extLst>
            <a:ext uri="{FF2B5EF4-FFF2-40B4-BE49-F238E27FC236}">
              <a16:creationId xmlns:a16="http://schemas.microsoft.com/office/drawing/2014/main" id="{01410547-BFE7-4EB1-869F-F71C190B5A5C}"/>
            </a:ext>
          </a:extLst>
        </xdr:cNvPr>
        <xdr:cNvSpPr/>
      </xdr:nvSpPr>
      <xdr:spPr>
        <a:xfrm>
          <a:off x="13887450" y="95650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2" name="フローチャート: 判断 541">
          <a:extLst>
            <a:ext uri="{FF2B5EF4-FFF2-40B4-BE49-F238E27FC236}">
              <a16:creationId xmlns:a16="http://schemas.microsoft.com/office/drawing/2014/main" id="{870E7A8C-B9EF-4C55-AA6D-8E46382E72C1}"/>
            </a:ext>
          </a:extLst>
        </xdr:cNvPr>
        <xdr:cNvSpPr/>
      </xdr:nvSpPr>
      <xdr:spPr>
        <a:xfrm>
          <a:off x="13096875" y="9537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3" name="フローチャート: 判断 542">
          <a:extLst>
            <a:ext uri="{FF2B5EF4-FFF2-40B4-BE49-F238E27FC236}">
              <a16:creationId xmlns:a16="http://schemas.microsoft.com/office/drawing/2014/main" id="{111EF967-7E15-4A90-9E1F-C1BC0CA4F573}"/>
            </a:ext>
          </a:extLst>
        </xdr:cNvPr>
        <xdr:cNvSpPr/>
      </xdr:nvSpPr>
      <xdr:spPr>
        <a:xfrm>
          <a:off x="12296775" y="94951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4" name="フローチャート: 判断 543">
          <a:extLst>
            <a:ext uri="{FF2B5EF4-FFF2-40B4-BE49-F238E27FC236}">
              <a16:creationId xmlns:a16="http://schemas.microsoft.com/office/drawing/2014/main" id="{FFBB1213-C151-4550-8752-845AAC5F37C7}"/>
            </a:ext>
          </a:extLst>
        </xdr:cNvPr>
        <xdr:cNvSpPr/>
      </xdr:nvSpPr>
      <xdr:spPr>
        <a:xfrm>
          <a:off x="11487150" y="95434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1533248-1EF9-4FA3-9DC8-D243F457DCA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ED3EFD4-68AC-469E-A4AB-AF3869D45781}"/>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6C83AE9-F188-4605-A72B-80E9FB14891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68682CC-C34C-4472-A746-AFF079BB6C1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8BA31C2-E0C3-46AF-B153-A9EBF3083FF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xdr:rowOff>
    </xdr:from>
    <xdr:to>
      <xdr:col>85</xdr:col>
      <xdr:colOff>177800</xdr:colOff>
      <xdr:row>61</xdr:row>
      <xdr:rowOff>102235</xdr:rowOff>
    </xdr:to>
    <xdr:sp macro="" textlink="">
      <xdr:nvSpPr>
        <xdr:cNvPr id="550" name="楕円 549">
          <a:extLst>
            <a:ext uri="{FF2B5EF4-FFF2-40B4-BE49-F238E27FC236}">
              <a16:creationId xmlns:a16="http://schemas.microsoft.com/office/drawing/2014/main" id="{5AB62FAC-CCE7-49A0-88D6-D2B9A9ACA9E0}"/>
            </a:ext>
          </a:extLst>
        </xdr:cNvPr>
        <xdr:cNvSpPr/>
      </xdr:nvSpPr>
      <xdr:spPr>
        <a:xfrm>
          <a:off x="14649450" y="98875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150512</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696E9F98-B420-45E7-BC17-3F561316E913}"/>
            </a:ext>
          </a:extLst>
        </xdr:cNvPr>
        <xdr:cNvSpPr txBox="1"/>
      </xdr:nvSpPr>
      <xdr:spPr>
        <a:xfrm>
          <a:off x="14735175"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552" name="楕円 551">
          <a:extLst>
            <a:ext uri="{FF2B5EF4-FFF2-40B4-BE49-F238E27FC236}">
              <a16:creationId xmlns:a16="http://schemas.microsoft.com/office/drawing/2014/main" id="{793389D3-406C-4DFA-A7AA-4B5989077E74}"/>
            </a:ext>
          </a:extLst>
        </xdr:cNvPr>
        <xdr:cNvSpPr/>
      </xdr:nvSpPr>
      <xdr:spPr>
        <a:xfrm>
          <a:off x="13887450" y="98482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51435</xdr:rowOff>
    </xdr:to>
    <xdr:cxnSp macro="">
      <xdr:nvCxnSpPr>
        <xdr:cNvPr id="553" name="直線コネクタ 552">
          <a:extLst>
            <a:ext uri="{FF2B5EF4-FFF2-40B4-BE49-F238E27FC236}">
              <a16:creationId xmlns:a16="http://schemas.microsoft.com/office/drawing/2014/main" id="{E18E45A3-ED61-47B4-9C6E-08EC8AD2E678}"/>
            </a:ext>
          </a:extLst>
        </xdr:cNvPr>
        <xdr:cNvCxnSpPr/>
      </xdr:nvCxnSpPr>
      <xdr:spPr>
        <a:xfrm>
          <a:off x="13935075" y="9895840"/>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78740</xdr:rowOff>
    </xdr:from>
    <xdr:to>
      <xdr:col>76</xdr:col>
      <xdr:colOff>165100</xdr:colOff>
      <xdr:row>61</xdr:row>
      <xdr:rowOff>8890</xdr:rowOff>
    </xdr:to>
    <xdr:sp macro="" textlink="">
      <xdr:nvSpPr>
        <xdr:cNvPr id="554" name="楕円 553">
          <a:extLst>
            <a:ext uri="{FF2B5EF4-FFF2-40B4-BE49-F238E27FC236}">
              <a16:creationId xmlns:a16="http://schemas.microsoft.com/office/drawing/2014/main" id="{2A659F33-0CAE-4C4F-8A55-C2730EF7C7F8}"/>
            </a:ext>
          </a:extLst>
        </xdr:cNvPr>
        <xdr:cNvSpPr/>
      </xdr:nvSpPr>
      <xdr:spPr>
        <a:xfrm>
          <a:off x="13096875" y="98037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129540</xdr:rowOff>
    </xdr:from>
    <xdr:to>
      <xdr:col>81</xdr:col>
      <xdr:colOff>50800</xdr:colOff>
      <xdr:row>61</xdr:row>
      <xdr:rowOff>5715</xdr:rowOff>
    </xdr:to>
    <xdr:cxnSp macro="">
      <xdr:nvCxnSpPr>
        <xdr:cNvPr id="555" name="直線コネクタ 554">
          <a:extLst>
            <a:ext uri="{FF2B5EF4-FFF2-40B4-BE49-F238E27FC236}">
              <a16:creationId xmlns:a16="http://schemas.microsoft.com/office/drawing/2014/main" id="{564226AA-511D-4AB1-B5D4-EA34DA164A89}"/>
            </a:ext>
          </a:extLst>
        </xdr:cNvPr>
        <xdr:cNvCxnSpPr/>
      </xdr:nvCxnSpPr>
      <xdr:spPr>
        <a:xfrm>
          <a:off x="13144500" y="9851390"/>
          <a:ext cx="790575"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33020</xdr:rowOff>
    </xdr:from>
    <xdr:to>
      <xdr:col>72</xdr:col>
      <xdr:colOff>38100</xdr:colOff>
      <xdr:row>60</xdr:row>
      <xdr:rowOff>134620</xdr:rowOff>
    </xdr:to>
    <xdr:sp macro="" textlink="">
      <xdr:nvSpPr>
        <xdr:cNvPr id="556" name="楕円 555">
          <a:extLst>
            <a:ext uri="{FF2B5EF4-FFF2-40B4-BE49-F238E27FC236}">
              <a16:creationId xmlns:a16="http://schemas.microsoft.com/office/drawing/2014/main" id="{7BCC1899-29F2-441F-AACC-E57017A60EB5}"/>
            </a:ext>
          </a:extLst>
        </xdr:cNvPr>
        <xdr:cNvSpPr/>
      </xdr:nvSpPr>
      <xdr:spPr>
        <a:xfrm>
          <a:off x="12296775" y="97548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83820</xdr:rowOff>
    </xdr:from>
    <xdr:to>
      <xdr:col>76</xdr:col>
      <xdr:colOff>114300</xdr:colOff>
      <xdr:row>60</xdr:row>
      <xdr:rowOff>129540</xdr:rowOff>
    </xdr:to>
    <xdr:cxnSp macro="">
      <xdr:nvCxnSpPr>
        <xdr:cNvPr id="557" name="直線コネクタ 556">
          <a:extLst>
            <a:ext uri="{FF2B5EF4-FFF2-40B4-BE49-F238E27FC236}">
              <a16:creationId xmlns:a16="http://schemas.microsoft.com/office/drawing/2014/main" id="{AEEE730F-8A0E-4030-A93B-72C242C92819}"/>
            </a:ext>
          </a:extLst>
        </xdr:cNvPr>
        <xdr:cNvCxnSpPr/>
      </xdr:nvCxnSpPr>
      <xdr:spPr>
        <a:xfrm>
          <a:off x="12344400" y="981202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558" name="楕円 557">
          <a:extLst>
            <a:ext uri="{FF2B5EF4-FFF2-40B4-BE49-F238E27FC236}">
              <a16:creationId xmlns:a16="http://schemas.microsoft.com/office/drawing/2014/main" id="{B859D9BE-0689-452E-BA24-915F92EEDAE0}"/>
            </a:ext>
          </a:extLst>
        </xdr:cNvPr>
        <xdr:cNvSpPr/>
      </xdr:nvSpPr>
      <xdr:spPr>
        <a:xfrm>
          <a:off x="11487150" y="9725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38100</xdr:rowOff>
    </xdr:from>
    <xdr:to>
      <xdr:col>71</xdr:col>
      <xdr:colOff>177800</xdr:colOff>
      <xdr:row>60</xdr:row>
      <xdr:rowOff>83820</xdr:rowOff>
    </xdr:to>
    <xdr:cxnSp macro="">
      <xdr:nvCxnSpPr>
        <xdr:cNvPr id="559" name="直線コネクタ 558">
          <a:extLst>
            <a:ext uri="{FF2B5EF4-FFF2-40B4-BE49-F238E27FC236}">
              <a16:creationId xmlns:a16="http://schemas.microsoft.com/office/drawing/2014/main" id="{C70A9A0E-E23A-48C5-A357-1BD8B8450372}"/>
            </a:ext>
          </a:extLst>
        </xdr:cNvPr>
        <xdr:cNvCxnSpPr/>
      </xdr:nvCxnSpPr>
      <xdr:spPr>
        <a:xfrm>
          <a:off x="11534775" y="976312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68D3F3D2-C4DC-4614-B1BE-A4C2011AA41B}"/>
            </a:ext>
          </a:extLst>
        </xdr:cNvPr>
        <xdr:cNvSpPr txBox="1"/>
      </xdr:nvSpPr>
      <xdr:spPr>
        <a:xfrm>
          <a:off x="1374521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DE5AB0E6-6F31-4327-86EC-4835DB64AA4A}"/>
            </a:ext>
          </a:extLst>
        </xdr:cNvPr>
        <xdr:cNvSpPr txBox="1"/>
      </xdr:nvSpPr>
      <xdr:spPr>
        <a:xfrm>
          <a:off x="12964169"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8CB3259F-FB1D-4997-974B-C3C1DA97C60B}"/>
            </a:ext>
          </a:extLst>
        </xdr:cNvPr>
        <xdr:cNvSpPr txBox="1"/>
      </xdr:nvSpPr>
      <xdr:spPr>
        <a:xfrm>
          <a:off x="12164069"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B0E60F12-5557-4810-B2F6-7BC0A1A8B499}"/>
            </a:ext>
          </a:extLst>
        </xdr:cNvPr>
        <xdr:cNvSpPr txBox="1"/>
      </xdr:nvSpPr>
      <xdr:spPr>
        <a:xfrm>
          <a:off x="11354444"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EF6CFCF0-7FF5-4A7F-B5C2-175A229A1A27}"/>
            </a:ext>
          </a:extLst>
        </xdr:cNvPr>
        <xdr:cNvSpPr txBox="1"/>
      </xdr:nvSpPr>
      <xdr:spPr>
        <a:xfrm>
          <a:off x="13745219"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6C5CEB71-3C57-474A-B2AF-94638F7F5444}"/>
            </a:ext>
          </a:extLst>
        </xdr:cNvPr>
        <xdr:cNvSpPr txBox="1"/>
      </xdr:nvSpPr>
      <xdr:spPr>
        <a:xfrm>
          <a:off x="12964169" y="988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125747</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1DCC25BD-4208-4168-85E3-15DC695B0D38}"/>
            </a:ext>
          </a:extLst>
        </xdr:cNvPr>
        <xdr:cNvSpPr txBox="1"/>
      </xdr:nvSpPr>
      <xdr:spPr>
        <a:xfrm>
          <a:off x="12164069"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498693B-DE7F-4D42-A87B-F9253B86B071}"/>
            </a:ext>
          </a:extLst>
        </xdr:cNvPr>
        <xdr:cNvSpPr txBox="1"/>
      </xdr:nvSpPr>
      <xdr:spPr>
        <a:xfrm>
          <a:off x="113544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E4538705-B065-4804-9150-0F95C09F1A2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8F49A661-4FBF-4A91-8F5F-862BA85C327B}"/>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1F5C1A8-DB92-4C99-93FD-88C75E823085}"/>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23544DA-FB81-48CE-B79D-CD73D2402691}"/>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5B5E7EC0-94BB-4966-B4FF-45AFFBFBFB4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2E99763C-72C6-4E48-9AD9-87300C3C39C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83357C74-4786-4E86-9EEC-D7CE4F5EDDC1}"/>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2977A2C4-58AF-4128-9E18-C3A0A3DBC7E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E500DBEA-48F9-45A0-83AE-11EEE70787EF}"/>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160BE20D-E5F8-426D-81F2-959D57B6B218}"/>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9081A4FE-D169-4CD5-950C-E54BA59CAC22}"/>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928CB797-DCB8-4E17-B820-2998519E4B9C}"/>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4B875665-056C-43D7-8455-A84E59ABD7F4}"/>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4456C317-BE83-4588-A2BF-FAAD43B3E9E8}"/>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D66250AB-DABD-47DD-98E7-EC4D26B3CB5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6AAD37C1-F772-4456-84B1-8E25E5D4FD42}"/>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D5C7E47A-B05E-4079-851F-DB74D5D060A7}"/>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1FAA7ED3-45C0-43F6-AD4F-502C9D7F5988}"/>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25D8E083-7A4E-48CD-84C4-EE30D8B7741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FD9B65F9-0924-4422-96B0-8F18F8AE3D8E}"/>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91381FDF-49D2-4B4C-B8EB-1ADAC8B3B1A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FD1AD654-9259-47E3-819F-D14467821C3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F602C1A6-C54B-4975-AB55-E911C66BB188}"/>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91" name="直線コネクタ 590">
          <a:extLst>
            <a:ext uri="{FF2B5EF4-FFF2-40B4-BE49-F238E27FC236}">
              <a16:creationId xmlns:a16="http://schemas.microsoft.com/office/drawing/2014/main" id="{6058BE32-7CFB-4111-A3E3-60047BBE8B8E}"/>
            </a:ext>
          </a:extLst>
        </xdr:cNvPr>
        <xdr:cNvCxnSpPr/>
      </xdr:nvCxnSpPr>
      <xdr:spPr>
        <a:xfrm flipV="1">
          <a:off x="19954239" y="921893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2093EE-7C29-4EB3-82A6-F7ABC451AB7B}"/>
            </a:ext>
          </a:extLst>
        </xdr:cNvPr>
        <xdr:cNvSpPr txBox="1"/>
      </xdr:nvSpPr>
      <xdr:spPr>
        <a:xfrm>
          <a:off x="19992975"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3" name="直線コネクタ 592">
          <a:extLst>
            <a:ext uri="{FF2B5EF4-FFF2-40B4-BE49-F238E27FC236}">
              <a16:creationId xmlns:a16="http://schemas.microsoft.com/office/drawing/2014/main" id="{E0B16AEE-D20C-48FB-96BE-E0D37496D4C5}"/>
            </a:ext>
          </a:extLst>
        </xdr:cNvPr>
        <xdr:cNvCxnSpPr/>
      </xdr:nvCxnSpPr>
      <xdr:spPr>
        <a:xfrm>
          <a:off x="19878675" y="10333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5B42334B-9ED7-4556-9BB5-18844A0CDAB7}"/>
            </a:ext>
          </a:extLst>
        </xdr:cNvPr>
        <xdr:cNvSpPr txBox="1"/>
      </xdr:nvSpPr>
      <xdr:spPr>
        <a:xfrm>
          <a:off x="19992975" y="900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5" name="直線コネクタ 594">
          <a:extLst>
            <a:ext uri="{FF2B5EF4-FFF2-40B4-BE49-F238E27FC236}">
              <a16:creationId xmlns:a16="http://schemas.microsoft.com/office/drawing/2014/main" id="{76E312CE-51C4-4D54-88A2-0ABFFF693C80}"/>
            </a:ext>
          </a:extLst>
        </xdr:cNvPr>
        <xdr:cNvCxnSpPr/>
      </xdr:nvCxnSpPr>
      <xdr:spPr>
        <a:xfrm>
          <a:off x="19878675" y="92189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9BB886AB-E1DB-4A65-80CD-305FDDB37C96}"/>
            </a:ext>
          </a:extLst>
        </xdr:cNvPr>
        <xdr:cNvSpPr txBox="1"/>
      </xdr:nvSpPr>
      <xdr:spPr>
        <a:xfrm>
          <a:off x="19992975" y="10048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97" name="フローチャート: 判断 596">
          <a:extLst>
            <a:ext uri="{FF2B5EF4-FFF2-40B4-BE49-F238E27FC236}">
              <a16:creationId xmlns:a16="http://schemas.microsoft.com/office/drawing/2014/main" id="{3D4EE0DF-2BF6-4FDB-963E-C08D9D50A65E}"/>
            </a:ext>
          </a:extLst>
        </xdr:cNvPr>
        <xdr:cNvSpPr/>
      </xdr:nvSpPr>
      <xdr:spPr>
        <a:xfrm>
          <a:off x="19897725" y="100704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98" name="フローチャート: 判断 597">
          <a:extLst>
            <a:ext uri="{FF2B5EF4-FFF2-40B4-BE49-F238E27FC236}">
              <a16:creationId xmlns:a16="http://schemas.microsoft.com/office/drawing/2014/main" id="{44BC5738-87F2-49EA-8F97-56BC7999CE7B}"/>
            </a:ext>
          </a:extLst>
        </xdr:cNvPr>
        <xdr:cNvSpPr/>
      </xdr:nvSpPr>
      <xdr:spPr>
        <a:xfrm>
          <a:off x="19154775" y="100704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99" name="フローチャート: 判断 598">
          <a:extLst>
            <a:ext uri="{FF2B5EF4-FFF2-40B4-BE49-F238E27FC236}">
              <a16:creationId xmlns:a16="http://schemas.microsoft.com/office/drawing/2014/main" id="{0381053E-ED63-4DB2-9D0F-ED2CB54A1BAA}"/>
            </a:ext>
          </a:extLst>
        </xdr:cNvPr>
        <xdr:cNvSpPr/>
      </xdr:nvSpPr>
      <xdr:spPr>
        <a:xfrm>
          <a:off x="18345150" y="10077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00" name="フローチャート: 判断 599">
          <a:extLst>
            <a:ext uri="{FF2B5EF4-FFF2-40B4-BE49-F238E27FC236}">
              <a16:creationId xmlns:a16="http://schemas.microsoft.com/office/drawing/2014/main" id="{45DA2B1E-9CC6-4EE6-81B0-61AF7CA16964}"/>
            </a:ext>
          </a:extLst>
        </xdr:cNvPr>
        <xdr:cNvSpPr/>
      </xdr:nvSpPr>
      <xdr:spPr>
        <a:xfrm>
          <a:off x="17554575" y="1005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1" name="フローチャート: 判断 600">
          <a:extLst>
            <a:ext uri="{FF2B5EF4-FFF2-40B4-BE49-F238E27FC236}">
              <a16:creationId xmlns:a16="http://schemas.microsoft.com/office/drawing/2014/main" id="{6F8A8C06-FBC4-4BB9-99AA-E9196A5D4BDC}"/>
            </a:ext>
          </a:extLst>
        </xdr:cNvPr>
        <xdr:cNvSpPr/>
      </xdr:nvSpPr>
      <xdr:spPr>
        <a:xfrm>
          <a:off x="16754475" y="10096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4596C22-E0ED-4EB8-9012-EAE6EEBF192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A9AEB38-146B-4A6C-BCAC-5E2D4BA3407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2D4C028-45D4-4517-BC95-F3725AB27055}"/>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C83C781-5932-46E4-9F50-1B8164D697E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4BB3858-C7F8-4894-8A12-66527DCEF0C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105410</xdr:rowOff>
    </xdr:from>
    <xdr:to>
      <xdr:col>116</xdr:col>
      <xdr:colOff>114300</xdr:colOff>
      <xdr:row>62</xdr:row>
      <xdr:rowOff>35560</xdr:rowOff>
    </xdr:to>
    <xdr:sp macro="" textlink="">
      <xdr:nvSpPr>
        <xdr:cNvPr id="607" name="楕円 606">
          <a:extLst>
            <a:ext uri="{FF2B5EF4-FFF2-40B4-BE49-F238E27FC236}">
              <a16:creationId xmlns:a16="http://schemas.microsoft.com/office/drawing/2014/main" id="{3E748299-DA21-4721-9036-F0496F136CAC}"/>
            </a:ext>
          </a:extLst>
        </xdr:cNvPr>
        <xdr:cNvSpPr/>
      </xdr:nvSpPr>
      <xdr:spPr>
        <a:xfrm>
          <a:off x="19897725" y="99891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128287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960177B8-5978-4628-826F-51CB426B46F8}"/>
            </a:ext>
          </a:extLst>
        </xdr:cNvPr>
        <xdr:cNvSpPr txBox="1"/>
      </xdr:nvSpPr>
      <xdr:spPr>
        <a:xfrm>
          <a:off x="19992975" y="98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116840</xdr:rowOff>
    </xdr:from>
    <xdr:to>
      <xdr:col>112</xdr:col>
      <xdr:colOff>38100</xdr:colOff>
      <xdr:row>62</xdr:row>
      <xdr:rowOff>46990</xdr:rowOff>
    </xdr:to>
    <xdr:sp macro="" textlink="">
      <xdr:nvSpPr>
        <xdr:cNvPr id="609" name="楕円 608">
          <a:extLst>
            <a:ext uri="{FF2B5EF4-FFF2-40B4-BE49-F238E27FC236}">
              <a16:creationId xmlns:a16="http://schemas.microsoft.com/office/drawing/2014/main" id="{0088E6E3-7DF9-485C-8F33-7199913A37B7}"/>
            </a:ext>
          </a:extLst>
        </xdr:cNvPr>
        <xdr:cNvSpPr/>
      </xdr:nvSpPr>
      <xdr:spPr>
        <a:xfrm>
          <a:off x="19154775" y="100037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156210</xdr:rowOff>
    </xdr:from>
    <xdr:to>
      <xdr:col>116</xdr:col>
      <xdr:colOff>63500</xdr:colOff>
      <xdr:row>61</xdr:row>
      <xdr:rowOff>167640</xdr:rowOff>
    </xdr:to>
    <xdr:cxnSp macro="">
      <xdr:nvCxnSpPr>
        <xdr:cNvPr id="610" name="直線コネクタ 609">
          <a:extLst>
            <a:ext uri="{FF2B5EF4-FFF2-40B4-BE49-F238E27FC236}">
              <a16:creationId xmlns:a16="http://schemas.microsoft.com/office/drawing/2014/main" id="{51F42BF8-972A-4E98-8063-79A9E8FB4781}"/>
            </a:ext>
          </a:extLst>
        </xdr:cNvPr>
        <xdr:cNvCxnSpPr/>
      </xdr:nvCxnSpPr>
      <xdr:spPr>
        <a:xfrm flipV="1">
          <a:off x="19202400" y="10046335"/>
          <a:ext cx="7524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124460</xdr:rowOff>
    </xdr:from>
    <xdr:to>
      <xdr:col>107</xdr:col>
      <xdr:colOff>101600</xdr:colOff>
      <xdr:row>62</xdr:row>
      <xdr:rowOff>54610</xdr:rowOff>
    </xdr:to>
    <xdr:sp macro="" textlink="">
      <xdr:nvSpPr>
        <xdr:cNvPr id="611" name="楕円 610">
          <a:extLst>
            <a:ext uri="{FF2B5EF4-FFF2-40B4-BE49-F238E27FC236}">
              <a16:creationId xmlns:a16="http://schemas.microsoft.com/office/drawing/2014/main" id="{461D9D8D-2F04-4388-8185-C21A35FEEBF0}"/>
            </a:ext>
          </a:extLst>
        </xdr:cNvPr>
        <xdr:cNvSpPr/>
      </xdr:nvSpPr>
      <xdr:spPr>
        <a:xfrm>
          <a:off x="18345150" y="100082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167640</xdr:rowOff>
    </xdr:from>
    <xdr:to>
      <xdr:col>111</xdr:col>
      <xdr:colOff>177800</xdr:colOff>
      <xdr:row>62</xdr:row>
      <xdr:rowOff>3810</xdr:rowOff>
    </xdr:to>
    <xdr:cxnSp macro="">
      <xdr:nvCxnSpPr>
        <xdr:cNvPr id="612" name="直線コネクタ 611">
          <a:extLst>
            <a:ext uri="{FF2B5EF4-FFF2-40B4-BE49-F238E27FC236}">
              <a16:creationId xmlns:a16="http://schemas.microsoft.com/office/drawing/2014/main" id="{AD30D9D3-088D-48D5-AF4E-81BB34E5AD3B}"/>
            </a:ext>
          </a:extLst>
        </xdr:cNvPr>
        <xdr:cNvCxnSpPr/>
      </xdr:nvCxnSpPr>
      <xdr:spPr>
        <a:xfrm flipV="1">
          <a:off x="18392775" y="10051415"/>
          <a:ext cx="80962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132080</xdr:rowOff>
    </xdr:from>
    <xdr:to>
      <xdr:col>102</xdr:col>
      <xdr:colOff>165100</xdr:colOff>
      <xdr:row>62</xdr:row>
      <xdr:rowOff>62230</xdr:rowOff>
    </xdr:to>
    <xdr:sp macro="" textlink="">
      <xdr:nvSpPr>
        <xdr:cNvPr id="613" name="楕円 612">
          <a:extLst>
            <a:ext uri="{FF2B5EF4-FFF2-40B4-BE49-F238E27FC236}">
              <a16:creationId xmlns:a16="http://schemas.microsoft.com/office/drawing/2014/main" id="{DDAB551B-F02C-452E-912D-327661648B2E}"/>
            </a:ext>
          </a:extLst>
        </xdr:cNvPr>
        <xdr:cNvSpPr/>
      </xdr:nvSpPr>
      <xdr:spPr>
        <a:xfrm>
          <a:off x="17554575" y="10019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xdr:rowOff>
    </xdr:from>
    <xdr:to>
      <xdr:col>107</xdr:col>
      <xdr:colOff>50800</xdr:colOff>
      <xdr:row>62</xdr:row>
      <xdr:rowOff>11430</xdr:rowOff>
    </xdr:to>
    <xdr:cxnSp macro="">
      <xdr:nvCxnSpPr>
        <xdr:cNvPr id="614" name="直線コネクタ 613">
          <a:extLst>
            <a:ext uri="{FF2B5EF4-FFF2-40B4-BE49-F238E27FC236}">
              <a16:creationId xmlns:a16="http://schemas.microsoft.com/office/drawing/2014/main" id="{44526357-E873-4A55-B2D7-9EA3F93874EE}"/>
            </a:ext>
          </a:extLst>
        </xdr:cNvPr>
        <xdr:cNvCxnSpPr/>
      </xdr:nvCxnSpPr>
      <xdr:spPr>
        <a:xfrm flipV="1">
          <a:off x="17602200" y="1005586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615" name="楕円 614">
          <a:extLst>
            <a:ext uri="{FF2B5EF4-FFF2-40B4-BE49-F238E27FC236}">
              <a16:creationId xmlns:a16="http://schemas.microsoft.com/office/drawing/2014/main" id="{E5E77B5A-041E-40CD-90AB-F72EEB38886E}"/>
            </a:ext>
          </a:extLst>
        </xdr:cNvPr>
        <xdr:cNvSpPr/>
      </xdr:nvSpPr>
      <xdr:spPr>
        <a:xfrm>
          <a:off x="16754475" y="100298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xdr:rowOff>
    </xdr:from>
    <xdr:to>
      <xdr:col>102</xdr:col>
      <xdr:colOff>114300</xdr:colOff>
      <xdr:row>62</xdr:row>
      <xdr:rowOff>19050</xdr:rowOff>
    </xdr:to>
    <xdr:cxnSp macro="">
      <xdr:nvCxnSpPr>
        <xdr:cNvPr id="616" name="直線コネクタ 615">
          <a:extLst>
            <a:ext uri="{FF2B5EF4-FFF2-40B4-BE49-F238E27FC236}">
              <a16:creationId xmlns:a16="http://schemas.microsoft.com/office/drawing/2014/main" id="{044215AC-966E-48DB-913B-961F4484E48C}"/>
            </a:ext>
          </a:extLst>
        </xdr:cNvPr>
        <xdr:cNvCxnSpPr/>
      </xdr:nvCxnSpPr>
      <xdr:spPr>
        <a:xfrm flipV="1">
          <a:off x="16802100" y="1005713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617" name="n_1aveValue【保健センター・保健所】&#10;一人当たり面積">
          <a:extLst>
            <a:ext uri="{FF2B5EF4-FFF2-40B4-BE49-F238E27FC236}">
              <a16:creationId xmlns:a16="http://schemas.microsoft.com/office/drawing/2014/main" id="{A3A8E23E-86B2-4994-B066-0E4E0CAE6FEB}"/>
            </a:ext>
          </a:extLst>
        </xdr:cNvPr>
        <xdr:cNvSpPr txBox="1"/>
      </xdr:nvSpPr>
      <xdr:spPr>
        <a:xfrm>
          <a:off x="18983402" y="1016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18" name="n_2aveValue【保健センター・保健所】&#10;一人当たり面積">
          <a:extLst>
            <a:ext uri="{FF2B5EF4-FFF2-40B4-BE49-F238E27FC236}">
              <a16:creationId xmlns:a16="http://schemas.microsoft.com/office/drawing/2014/main" id="{C8AA1125-F7CB-44BB-A498-B9591F8DA09A}"/>
            </a:ext>
          </a:extLst>
        </xdr:cNvPr>
        <xdr:cNvSpPr txBox="1"/>
      </xdr:nvSpPr>
      <xdr:spPr>
        <a:xfrm>
          <a:off x="18183302"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619" name="n_3aveValue【保健センター・保健所】&#10;一人当たり面積">
          <a:extLst>
            <a:ext uri="{FF2B5EF4-FFF2-40B4-BE49-F238E27FC236}">
              <a16:creationId xmlns:a16="http://schemas.microsoft.com/office/drawing/2014/main" id="{4851B209-6F9B-444F-ACF6-A001D126DEBE}"/>
            </a:ext>
          </a:extLst>
        </xdr:cNvPr>
        <xdr:cNvSpPr txBox="1"/>
      </xdr:nvSpPr>
      <xdr:spPr>
        <a:xfrm>
          <a:off x="17383202" y="101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620" name="n_4aveValue【保健センター・保健所】&#10;一人当たり面積">
          <a:extLst>
            <a:ext uri="{FF2B5EF4-FFF2-40B4-BE49-F238E27FC236}">
              <a16:creationId xmlns:a16="http://schemas.microsoft.com/office/drawing/2014/main" id="{67CFD276-799D-4EA4-87D4-3B88DC28287E}"/>
            </a:ext>
          </a:extLst>
        </xdr:cNvPr>
        <xdr:cNvSpPr txBox="1"/>
      </xdr:nvSpPr>
      <xdr:spPr>
        <a:xfrm>
          <a:off x="165926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63517</xdr:rowOff>
    </xdr:from>
    <xdr:ext cx="469744" cy="259045"/>
    <xdr:sp macro="" textlink="">
      <xdr:nvSpPr>
        <xdr:cNvPr id="621" name="n_1mainValue【保健センター・保健所】&#10;一人当たり面積">
          <a:extLst>
            <a:ext uri="{FF2B5EF4-FFF2-40B4-BE49-F238E27FC236}">
              <a16:creationId xmlns:a16="http://schemas.microsoft.com/office/drawing/2014/main" id="{E866D7F7-EBC6-4687-9F56-23E565E4D3E4}"/>
            </a:ext>
          </a:extLst>
        </xdr:cNvPr>
        <xdr:cNvSpPr txBox="1"/>
      </xdr:nvSpPr>
      <xdr:spPr>
        <a:xfrm>
          <a:off x="18983402" y="97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71137</xdr:rowOff>
    </xdr:from>
    <xdr:ext cx="469744" cy="259045"/>
    <xdr:sp macro="" textlink="">
      <xdr:nvSpPr>
        <xdr:cNvPr id="622" name="n_2mainValue【保健センター・保健所】&#10;一人当たり面積">
          <a:extLst>
            <a:ext uri="{FF2B5EF4-FFF2-40B4-BE49-F238E27FC236}">
              <a16:creationId xmlns:a16="http://schemas.microsoft.com/office/drawing/2014/main" id="{5A113463-B28B-4596-894C-3807B4DC857F}"/>
            </a:ext>
          </a:extLst>
        </xdr:cNvPr>
        <xdr:cNvSpPr txBox="1"/>
      </xdr:nvSpPr>
      <xdr:spPr>
        <a:xfrm>
          <a:off x="18183302" y="97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78757</xdr:rowOff>
    </xdr:from>
    <xdr:ext cx="469744" cy="259045"/>
    <xdr:sp macro="" textlink="">
      <xdr:nvSpPr>
        <xdr:cNvPr id="623" name="n_3mainValue【保健センター・保健所】&#10;一人当たり面積">
          <a:extLst>
            <a:ext uri="{FF2B5EF4-FFF2-40B4-BE49-F238E27FC236}">
              <a16:creationId xmlns:a16="http://schemas.microsoft.com/office/drawing/2014/main" id="{02BBB743-52C7-4EA2-B51B-18477F9C4216}"/>
            </a:ext>
          </a:extLst>
        </xdr:cNvPr>
        <xdr:cNvSpPr txBox="1"/>
      </xdr:nvSpPr>
      <xdr:spPr>
        <a:xfrm>
          <a:off x="17383202" y="980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624" name="n_4mainValue【保健センター・保健所】&#10;一人当たり面積">
          <a:extLst>
            <a:ext uri="{FF2B5EF4-FFF2-40B4-BE49-F238E27FC236}">
              <a16:creationId xmlns:a16="http://schemas.microsoft.com/office/drawing/2014/main" id="{ADDD28E8-3988-434E-8DA4-426743241C8F}"/>
            </a:ext>
          </a:extLst>
        </xdr:cNvPr>
        <xdr:cNvSpPr txBox="1"/>
      </xdr:nvSpPr>
      <xdr:spPr>
        <a:xfrm>
          <a:off x="16592627" y="98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1EE58D3-8B51-4912-B97A-7234C1F888D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FC4B145-931D-471E-BB6B-E80C28F2E4C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F32F1C0B-0DAD-4CB9-B696-BD7F92AE3D2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5FD0005A-76AF-42DF-ABA5-949C47063B11}"/>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633E6159-9866-4A09-B68A-87E1291817D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6C4EDDD-B465-46BE-8E70-99265474548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AA5B456-52AC-4781-8B09-25FD0673DBA1}"/>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F100F87-9921-4C8F-9B46-F560F76A825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4BCE7C5A-B47A-4F9C-BBCD-451F1BBF475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9F05B16-2629-4E49-9240-228DDC8ABA3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42F983F1-7F34-4DDF-9E97-CB950864BF22}"/>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DC2E5EBC-9C3F-44B9-B335-93D11A5C07AD}"/>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8707DDF3-D32E-49A8-B7E4-D744EDF4A429}"/>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9656A593-7CED-4CD2-9364-6D2C81BF57D2}"/>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7E8367AE-030E-4A52-86EC-64FF0C16B8C8}"/>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EC591F82-1CDF-4A75-90AA-3534637518DB}"/>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3C061F37-6336-4AC5-9439-84D19E3852FF}"/>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24F067F3-CBB3-4E16-B315-E1A37A06F815}"/>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F3C21400-9DC1-4DB3-A020-9AFF4795C155}"/>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52EAC129-291F-49D9-92CE-AA72CAA9709A}"/>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C12B1E0E-3033-4D01-8F2E-D35137DD2103}"/>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8E2961D4-EB51-4C0E-A342-455EC6F677D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A0E6F4D3-F9B0-4FC2-AB6D-47C0C4EC8014}"/>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3E81D45D-71D0-4DD1-9B46-AEA10B4A3882}"/>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136F0A5F-6F71-4BE2-B851-B0FAEF493020}"/>
            </a:ext>
          </a:extLst>
        </xdr:cNvPr>
        <xdr:cNvCxnSpPr/>
      </xdr:nvCxnSpPr>
      <xdr:spPr>
        <a:xfrm flipV="1">
          <a:off x="14696439" y="12564111"/>
          <a:ext cx="0" cy="1485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C11F85CA-74E4-41A2-B866-DE6AC8BC29B4}"/>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2E7C73CE-336C-4087-BC98-2FDA10984995}"/>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C0D5FE19-FFF3-4DFB-A0E9-8C1C129BE773}"/>
            </a:ext>
          </a:extLst>
        </xdr:cNvPr>
        <xdr:cNvSpPr txBox="1"/>
      </xdr:nvSpPr>
      <xdr:spPr>
        <a:xfrm>
          <a:off x="14735175" y="1235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3" name="直線コネクタ 652">
          <a:extLst>
            <a:ext uri="{FF2B5EF4-FFF2-40B4-BE49-F238E27FC236}">
              <a16:creationId xmlns:a16="http://schemas.microsoft.com/office/drawing/2014/main" id="{EDF9BA5B-1097-40C3-BBE8-9257B603E7F7}"/>
            </a:ext>
          </a:extLst>
        </xdr:cNvPr>
        <xdr:cNvCxnSpPr/>
      </xdr:nvCxnSpPr>
      <xdr:spPr>
        <a:xfrm>
          <a:off x="14611350" y="125641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705AA26A-3428-4A56-8604-501AACD17951}"/>
            </a:ext>
          </a:extLst>
        </xdr:cNvPr>
        <xdr:cNvSpPr txBox="1"/>
      </xdr:nvSpPr>
      <xdr:spPr>
        <a:xfrm>
          <a:off x="14735175" y="13162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5" name="フローチャート: 判断 654">
          <a:extLst>
            <a:ext uri="{FF2B5EF4-FFF2-40B4-BE49-F238E27FC236}">
              <a16:creationId xmlns:a16="http://schemas.microsoft.com/office/drawing/2014/main" id="{02E1EBC2-3D5D-4737-94E8-16B0DD204560}"/>
            </a:ext>
          </a:extLst>
        </xdr:cNvPr>
        <xdr:cNvSpPr/>
      </xdr:nvSpPr>
      <xdr:spPr>
        <a:xfrm>
          <a:off x="14649450" y="132981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6" name="フローチャート: 判断 655">
          <a:extLst>
            <a:ext uri="{FF2B5EF4-FFF2-40B4-BE49-F238E27FC236}">
              <a16:creationId xmlns:a16="http://schemas.microsoft.com/office/drawing/2014/main" id="{B4B33D7A-5C2B-4F75-83FC-6269A5DF0054}"/>
            </a:ext>
          </a:extLst>
        </xdr:cNvPr>
        <xdr:cNvSpPr/>
      </xdr:nvSpPr>
      <xdr:spPr>
        <a:xfrm>
          <a:off x="13887450" y="13286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7" name="フローチャート: 判断 656">
          <a:extLst>
            <a:ext uri="{FF2B5EF4-FFF2-40B4-BE49-F238E27FC236}">
              <a16:creationId xmlns:a16="http://schemas.microsoft.com/office/drawing/2014/main" id="{5372FDCB-5F54-46CF-9D8A-002E02C476D8}"/>
            </a:ext>
          </a:extLst>
        </xdr:cNvPr>
        <xdr:cNvSpPr/>
      </xdr:nvSpPr>
      <xdr:spPr>
        <a:xfrm>
          <a:off x="13096875" y="132486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58" name="フローチャート: 判断 657">
          <a:extLst>
            <a:ext uri="{FF2B5EF4-FFF2-40B4-BE49-F238E27FC236}">
              <a16:creationId xmlns:a16="http://schemas.microsoft.com/office/drawing/2014/main" id="{69591317-3283-437E-BCA3-A0303A1F6F48}"/>
            </a:ext>
          </a:extLst>
        </xdr:cNvPr>
        <xdr:cNvSpPr/>
      </xdr:nvSpPr>
      <xdr:spPr>
        <a:xfrm>
          <a:off x="12296775" y="13200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59" name="フローチャート: 判断 658">
          <a:extLst>
            <a:ext uri="{FF2B5EF4-FFF2-40B4-BE49-F238E27FC236}">
              <a16:creationId xmlns:a16="http://schemas.microsoft.com/office/drawing/2014/main" id="{CC7B0E13-411B-4957-B9A3-D039217B0409}"/>
            </a:ext>
          </a:extLst>
        </xdr:cNvPr>
        <xdr:cNvSpPr/>
      </xdr:nvSpPr>
      <xdr:spPr>
        <a:xfrm>
          <a:off x="11487150" y="13136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C426FF1-8797-4A51-8005-A5F695334E4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66977E6-C884-4938-A3E1-C81327D36ED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5C2A7D9-CEEE-4C4A-94D8-88F949001BA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1AAD21D-E21F-4842-808D-51BCD550F8B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213C9E3-1E1D-47FC-A1A2-452A2604714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126364</xdr:rowOff>
    </xdr:from>
    <xdr:to>
      <xdr:col>85</xdr:col>
      <xdr:colOff>177800</xdr:colOff>
      <xdr:row>85</xdr:row>
      <xdr:rowOff>56514</xdr:rowOff>
    </xdr:to>
    <xdr:sp macro="" textlink="">
      <xdr:nvSpPr>
        <xdr:cNvPr id="665" name="楕円 664">
          <a:extLst>
            <a:ext uri="{FF2B5EF4-FFF2-40B4-BE49-F238E27FC236}">
              <a16:creationId xmlns:a16="http://schemas.microsoft.com/office/drawing/2014/main" id="{64388A01-9F04-4961-8318-314D6D5AAABD}"/>
            </a:ext>
          </a:extLst>
        </xdr:cNvPr>
        <xdr:cNvSpPr/>
      </xdr:nvSpPr>
      <xdr:spPr>
        <a:xfrm>
          <a:off x="14649450" y="137344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104791</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CA462C92-8E57-46B1-AA98-2DB6874F2375}"/>
            </a:ext>
          </a:extLst>
        </xdr:cNvPr>
        <xdr:cNvSpPr txBox="1"/>
      </xdr:nvSpPr>
      <xdr:spPr>
        <a:xfrm>
          <a:off x="14735175"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109220</xdr:rowOff>
    </xdr:from>
    <xdr:to>
      <xdr:col>81</xdr:col>
      <xdr:colOff>101600</xdr:colOff>
      <xdr:row>85</xdr:row>
      <xdr:rowOff>39370</xdr:rowOff>
    </xdr:to>
    <xdr:sp macro="" textlink="">
      <xdr:nvSpPr>
        <xdr:cNvPr id="667" name="楕円 666">
          <a:extLst>
            <a:ext uri="{FF2B5EF4-FFF2-40B4-BE49-F238E27FC236}">
              <a16:creationId xmlns:a16="http://schemas.microsoft.com/office/drawing/2014/main" id="{0B32D4D7-83B6-483E-BCC9-54D38AAEECC1}"/>
            </a:ext>
          </a:extLst>
        </xdr:cNvPr>
        <xdr:cNvSpPr/>
      </xdr:nvSpPr>
      <xdr:spPr>
        <a:xfrm>
          <a:off x="13887450" y="137172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160020</xdr:rowOff>
    </xdr:from>
    <xdr:to>
      <xdr:col>85</xdr:col>
      <xdr:colOff>127000</xdr:colOff>
      <xdr:row>85</xdr:row>
      <xdr:rowOff>5714</xdr:rowOff>
    </xdr:to>
    <xdr:cxnSp macro="">
      <xdr:nvCxnSpPr>
        <xdr:cNvPr id="668" name="直線コネクタ 667">
          <a:extLst>
            <a:ext uri="{FF2B5EF4-FFF2-40B4-BE49-F238E27FC236}">
              <a16:creationId xmlns:a16="http://schemas.microsoft.com/office/drawing/2014/main" id="{32D5506D-F3EF-41B0-A613-7FEE6F68A554}"/>
            </a:ext>
          </a:extLst>
        </xdr:cNvPr>
        <xdr:cNvCxnSpPr/>
      </xdr:nvCxnSpPr>
      <xdr:spPr>
        <a:xfrm>
          <a:off x="13935075" y="13774420"/>
          <a:ext cx="762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105411</xdr:rowOff>
    </xdr:from>
    <xdr:to>
      <xdr:col>76</xdr:col>
      <xdr:colOff>165100</xdr:colOff>
      <xdr:row>85</xdr:row>
      <xdr:rowOff>35561</xdr:rowOff>
    </xdr:to>
    <xdr:sp macro="" textlink="">
      <xdr:nvSpPr>
        <xdr:cNvPr id="669" name="楕円 668">
          <a:extLst>
            <a:ext uri="{FF2B5EF4-FFF2-40B4-BE49-F238E27FC236}">
              <a16:creationId xmlns:a16="http://schemas.microsoft.com/office/drawing/2014/main" id="{6CF1A395-B450-43AE-8A13-B3727D6F3ED0}"/>
            </a:ext>
          </a:extLst>
        </xdr:cNvPr>
        <xdr:cNvSpPr/>
      </xdr:nvSpPr>
      <xdr:spPr>
        <a:xfrm>
          <a:off x="13096875" y="137134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156211</xdr:rowOff>
    </xdr:from>
    <xdr:to>
      <xdr:col>81</xdr:col>
      <xdr:colOff>50800</xdr:colOff>
      <xdr:row>84</xdr:row>
      <xdr:rowOff>160020</xdr:rowOff>
    </xdr:to>
    <xdr:cxnSp macro="">
      <xdr:nvCxnSpPr>
        <xdr:cNvPr id="670" name="直線コネクタ 669">
          <a:extLst>
            <a:ext uri="{FF2B5EF4-FFF2-40B4-BE49-F238E27FC236}">
              <a16:creationId xmlns:a16="http://schemas.microsoft.com/office/drawing/2014/main" id="{2C4AA34C-B10E-4E44-90A6-7A0746E9F164}"/>
            </a:ext>
          </a:extLst>
        </xdr:cNvPr>
        <xdr:cNvCxnSpPr/>
      </xdr:nvCxnSpPr>
      <xdr:spPr>
        <a:xfrm>
          <a:off x="13144500" y="13770611"/>
          <a:ext cx="7905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86361</xdr:rowOff>
    </xdr:from>
    <xdr:to>
      <xdr:col>72</xdr:col>
      <xdr:colOff>38100</xdr:colOff>
      <xdr:row>85</xdr:row>
      <xdr:rowOff>16511</xdr:rowOff>
    </xdr:to>
    <xdr:sp macro="" textlink="">
      <xdr:nvSpPr>
        <xdr:cNvPr id="671" name="楕円 670">
          <a:extLst>
            <a:ext uri="{FF2B5EF4-FFF2-40B4-BE49-F238E27FC236}">
              <a16:creationId xmlns:a16="http://schemas.microsoft.com/office/drawing/2014/main" id="{4D5BE6CF-DAF5-4ADB-9608-CF6119456513}"/>
            </a:ext>
          </a:extLst>
        </xdr:cNvPr>
        <xdr:cNvSpPr/>
      </xdr:nvSpPr>
      <xdr:spPr>
        <a:xfrm>
          <a:off x="12296775" y="136944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137161</xdr:rowOff>
    </xdr:from>
    <xdr:to>
      <xdr:col>76</xdr:col>
      <xdr:colOff>114300</xdr:colOff>
      <xdr:row>84</xdr:row>
      <xdr:rowOff>156211</xdr:rowOff>
    </xdr:to>
    <xdr:cxnSp macro="">
      <xdr:nvCxnSpPr>
        <xdr:cNvPr id="672" name="直線コネクタ 671">
          <a:extLst>
            <a:ext uri="{FF2B5EF4-FFF2-40B4-BE49-F238E27FC236}">
              <a16:creationId xmlns:a16="http://schemas.microsoft.com/office/drawing/2014/main" id="{990E93F9-CEF0-450C-96DC-813D35B3BFB6}"/>
            </a:ext>
          </a:extLst>
        </xdr:cNvPr>
        <xdr:cNvCxnSpPr/>
      </xdr:nvCxnSpPr>
      <xdr:spPr>
        <a:xfrm>
          <a:off x="12344400" y="13751561"/>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65405</xdr:rowOff>
    </xdr:from>
    <xdr:to>
      <xdr:col>67</xdr:col>
      <xdr:colOff>101600</xdr:colOff>
      <xdr:row>84</xdr:row>
      <xdr:rowOff>167005</xdr:rowOff>
    </xdr:to>
    <xdr:sp macro="" textlink="">
      <xdr:nvSpPr>
        <xdr:cNvPr id="673" name="楕円 672">
          <a:extLst>
            <a:ext uri="{FF2B5EF4-FFF2-40B4-BE49-F238E27FC236}">
              <a16:creationId xmlns:a16="http://schemas.microsoft.com/office/drawing/2014/main" id="{69A0F7DC-8AFB-4173-9E9E-D154E2DF3F04}"/>
            </a:ext>
          </a:extLst>
        </xdr:cNvPr>
        <xdr:cNvSpPr/>
      </xdr:nvSpPr>
      <xdr:spPr>
        <a:xfrm>
          <a:off x="11487150" y="136798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116205</xdr:rowOff>
    </xdr:from>
    <xdr:to>
      <xdr:col>71</xdr:col>
      <xdr:colOff>177800</xdr:colOff>
      <xdr:row>84</xdr:row>
      <xdr:rowOff>137161</xdr:rowOff>
    </xdr:to>
    <xdr:cxnSp macro="">
      <xdr:nvCxnSpPr>
        <xdr:cNvPr id="674" name="直線コネクタ 673">
          <a:extLst>
            <a:ext uri="{FF2B5EF4-FFF2-40B4-BE49-F238E27FC236}">
              <a16:creationId xmlns:a16="http://schemas.microsoft.com/office/drawing/2014/main" id="{BCA72218-84B4-4C70-9C0D-D29D6113B30C}"/>
            </a:ext>
          </a:extLst>
        </xdr:cNvPr>
        <xdr:cNvCxnSpPr/>
      </xdr:nvCxnSpPr>
      <xdr:spPr>
        <a:xfrm>
          <a:off x="11534775" y="13727430"/>
          <a:ext cx="809625"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5" name="n_1aveValue【消防施設】&#10;有形固定資産減価償却率">
          <a:extLst>
            <a:ext uri="{FF2B5EF4-FFF2-40B4-BE49-F238E27FC236}">
              <a16:creationId xmlns:a16="http://schemas.microsoft.com/office/drawing/2014/main" id="{A0167FD7-8F7C-40EA-910B-F13AD952D571}"/>
            </a:ext>
          </a:extLst>
        </xdr:cNvPr>
        <xdr:cNvSpPr txBox="1"/>
      </xdr:nvSpPr>
      <xdr:spPr>
        <a:xfrm>
          <a:off x="13745219"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676" name="n_2aveValue【消防施設】&#10;有形固定資産減価償却率">
          <a:extLst>
            <a:ext uri="{FF2B5EF4-FFF2-40B4-BE49-F238E27FC236}">
              <a16:creationId xmlns:a16="http://schemas.microsoft.com/office/drawing/2014/main" id="{6584C4A7-2E6F-49CB-AD1F-CCD1556086EB}"/>
            </a:ext>
          </a:extLst>
        </xdr:cNvPr>
        <xdr:cNvSpPr txBox="1"/>
      </xdr:nvSpPr>
      <xdr:spPr>
        <a:xfrm>
          <a:off x="12964169" y="1303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77" name="n_3aveValue【消防施設】&#10;有形固定資産減価償却率">
          <a:extLst>
            <a:ext uri="{FF2B5EF4-FFF2-40B4-BE49-F238E27FC236}">
              <a16:creationId xmlns:a16="http://schemas.microsoft.com/office/drawing/2014/main" id="{48C7631B-890F-449F-BC6E-826D6690D683}"/>
            </a:ext>
          </a:extLst>
        </xdr:cNvPr>
        <xdr:cNvSpPr txBox="1"/>
      </xdr:nvSpPr>
      <xdr:spPr>
        <a:xfrm>
          <a:off x="12164069" y="1298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678" name="n_4aveValue【消防施設】&#10;有形固定資産減価償却率">
          <a:extLst>
            <a:ext uri="{FF2B5EF4-FFF2-40B4-BE49-F238E27FC236}">
              <a16:creationId xmlns:a16="http://schemas.microsoft.com/office/drawing/2014/main" id="{557DCC80-CD89-41D9-93BC-84979C76A57E}"/>
            </a:ext>
          </a:extLst>
        </xdr:cNvPr>
        <xdr:cNvSpPr txBox="1"/>
      </xdr:nvSpPr>
      <xdr:spPr>
        <a:xfrm>
          <a:off x="11354444" y="1292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30497</xdr:rowOff>
    </xdr:from>
    <xdr:ext cx="405111" cy="259045"/>
    <xdr:sp macro="" textlink="">
      <xdr:nvSpPr>
        <xdr:cNvPr id="679" name="n_1mainValue【消防施設】&#10;有形固定資産減価償却率">
          <a:extLst>
            <a:ext uri="{FF2B5EF4-FFF2-40B4-BE49-F238E27FC236}">
              <a16:creationId xmlns:a16="http://schemas.microsoft.com/office/drawing/2014/main" id="{9B9D6F24-AE92-4444-9519-8E78066A211D}"/>
            </a:ext>
          </a:extLst>
        </xdr:cNvPr>
        <xdr:cNvSpPr txBox="1"/>
      </xdr:nvSpPr>
      <xdr:spPr>
        <a:xfrm>
          <a:off x="13745219"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26688</xdr:rowOff>
    </xdr:from>
    <xdr:ext cx="405111" cy="259045"/>
    <xdr:sp macro="" textlink="">
      <xdr:nvSpPr>
        <xdr:cNvPr id="680" name="n_2mainValue【消防施設】&#10;有形固定資産減価償却率">
          <a:extLst>
            <a:ext uri="{FF2B5EF4-FFF2-40B4-BE49-F238E27FC236}">
              <a16:creationId xmlns:a16="http://schemas.microsoft.com/office/drawing/2014/main" id="{2B28A38C-443A-4876-B112-95D33FC24B2C}"/>
            </a:ext>
          </a:extLst>
        </xdr:cNvPr>
        <xdr:cNvSpPr txBox="1"/>
      </xdr:nvSpPr>
      <xdr:spPr>
        <a:xfrm>
          <a:off x="12964169" y="1380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7638</xdr:rowOff>
    </xdr:from>
    <xdr:ext cx="405111" cy="259045"/>
    <xdr:sp macro="" textlink="">
      <xdr:nvSpPr>
        <xdr:cNvPr id="681" name="n_3mainValue【消防施設】&#10;有形固定資産減価償却率">
          <a:extLst>
            <a:ext uri="{FF2B5EF4-FFF2-40B4-BE49-F238E27FC236}">
              <a16:creationId xmlns:a16="http://schemas.microsoft.com/office/drawing/2014/main" id="{A09D8FB6-C2C2-4EA5-B5C7-B4D1547E0CAF}"/>
            </a:ext>
          </a:extLst>
        </xdr:cNvPr>
        <xdr:cNvSpPr txBox="1"/>
      </xdr:nvSpPr>
      <xdr:spPr>
        <a:xfrm>
          <a:off x="12164069" y="1378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158132</xdr:rowOff>
    </xdr:from>
    <xdr:ext cx="405111" cy="259045"/>
    <xdr:sp macro="" textlink="">
      <xdr:nvSpPr>
        <xdr:cNvPr id="682" name="n_4mainValue【消防施設】&#10;有形固定資産減価償却率">
          <a:extLst>
            <a:ext uri="{FF2B5EF4-FFF2-40B4-BE49-F238E27FC236}">
              <a16:creationId xmlns:a16="http://schemas.microsoft.com/office/drawing/2014/main" id="{FEDE3FBD-8ED2-4422-AF0A-E4F1D80F3337}"/>
            </a:ext>
          </a:extLst>
        </xdr:cNvPr>
        <xdr:cNvSpPr txBox="1"/>
      </xdr:nvSpPr>
      <xdr:spPr>
        <a:xfrm>
          <a:off x="11354444" y="1377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C187D4E6-D75C-4019-B3E6-8ADED082AB7C}"/>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BCE363D6-C515-46DF-B630-9B3BADA108B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2530F10F-5B0F-48C0-98F6-92A6851E652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6C768370-1E7B-48C4-94C0-9E5343751A5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60A3D2B-5E54-4716-A214-6887E876565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CA534497-3BC3-4684-AB97-6B6092E385DE}"/>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29181BFA-0C0B-4F39-8B43-0DCFA1E8887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1DA3E0FD-B9FF-4A9D-87BC-F599A7842A2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FCECF3CD-A861-40E0-87F6-C4A13C35FD7F}"/>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B9F17266-34D9-4A61-AFBC-A679A4A06B0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79B35C0F-7D8C-4610-A698-37B843B1387A}"/>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257160AC-C9D5-4861-8A29-CF4D36D13B50}"/>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EEC04B41-0978-4CB3-AF3A-00915CDD397D}"/>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7B5F81C-9DD7-48A9-98FA-4661F2DAEEC3}"/>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ABBDFB8F-E106-48AC-8582-6A6404029A7B}"/>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12C11CEC-8A5B-4EE1-82B7-0CC1E333797F}"/>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8D52D69E-06D9-4E87-8D34-1F7B1787CB36}"/>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AD83CD2A-A27F-4483-8DC9-0EC8068D91D0}"/>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E50DDAEC-A8DE-43AA-84AA-38B7125C105C}"/>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D1FC2777-B5CC-4F61-B720-B814814509A6}"/>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EA8F14C8-8BE9-47B7-93DB-FD653AE5D8D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93F2A70B-5FF7-48EA-A092-52C05BE53C5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23C6A7CE-32F0-4E20-9FC9-80B6F25F819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6" name="直線コネクタ 705">
          <a:extLst>
            <a:ext uri="{FF2B5EF4-FFF2-40B4-BE49-F238E27FC236}">
              <a16:creationId xmlns:a16="http://schemas.microsoft.com/office/drawing/2014/main" id="{5B3EB8E4-6CF2-4D37-862A-3313D9FE191D}"/>
            </a:ext>
          </a:extLst>
        </xdr:cNvPr>
        <xdr:cNvCxnSpPr/>
      </xdr:nvCxnSpPr>
      <xdr:spPr>
        <a:xfrm flipV="1">
          <a:off x="19954239" y="12847955"/>
          <a:ext cx="0" cy="118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07" name="【消防施設】&#10;一人当たり面積最小値テキスト">
          <a:extLst>
            <a:ext uri="{FF2B5EF4-FFF2-40B4-BE49-F238E27FC236}">
              <a16:creationId xmlns:a16="http://schemas.microsoft.com/office/drawing/2014/main" id="{870A2F46-DB65-4982-AAE5-FCE70ECABE64}"/>
            </a:ext>
          </a:extLst>
        </xdr:cNvPr>
        <xdr:cNvSpPr txBox="1"/>
      </xdr:nvSpPr>
      <xdr:spPr>
        <a:xfrm>
          <a:off x="19992975"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08" name="直線コネクタ 707">
          <a:extLst>
            <a:ext uri="{FF2B5EF4-FFF2-40B4-BE49-F238E27FC236}">
              <a16:creationId xmlns:a16="http://schemas.microsoft.com/office/drawing/2014/main" id="{A1D86A49-4672-485F-AD13-7D6E0BD2B7D0}"/>
            </a:ext>
          </a:extLst>
        </xdr:cNvPr>
        <xdr:cNvCxnSpPr/>
      </xdr:nvCxnSpPr>
      <xdr:spPr>
        <a:xfrm>
          <a:off x="19878675" y="14028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9" name="【消防施設】&#10;一人当たり面積最大値テキスト">
          <a:extLst>
            <a:ext uri="{FF2B5EF4-FFF2-40B4-BE49-F238E27FC236}">
              <a16:creationId xmlns:a16="http://schemas.microsoft.com/office/drawing/2014/main" id="{257C9DA3-538C-43B0-BDAD-10ABEDB64D7A}"/>
            </a:ext>
          </a:extLst>
        </xdr:cNvPr>
        <xdr:cNvSpPr txBox="1"/>
      </xdr:nvSpPr>
      <xdr:spPr>
        <a:xfrm>
          <a:off x="19992975" y="126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0" name="直線コネクタ 709">
          <a:extLst>
            <a:ext uri="{FF2B5EF4-FFF2-40B4-BE49-F238E27FC236}">
              <a16:creationId xmlns:a16="http://schemas.microsoft.com/office/drawing/2014/main" id="{0CE41D94-79B1-41B7-A0F5-9033A79EB714}"/>
            </a:ext>
          </a:extLst>
        </xdr:cNvPr>
        <xdr:cNvCxnSpPr/>
      </xdr:nvCxnSpPr>
      <xdr:spPr>
        <a:xfrm>
          <a:off x="19878675" y="12847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1" name="【消防施設】&#10;一人当たり面積平均値テキスト">
          <a:extLst>
            <a:ext uri="{FF2B5EF4-FFF2-40B4-BE49-F238E27FC236}">
              <a16:creationId xmlns:a16="http://schemas.microsoft.com/office/drawing/2014/main" id="{22F1EBBC-F862-4A92-8DF4-4F6F46FB2DDB}"/>
            </a:ext>
          </a:extLst>
        </xdr:cNvPr>
        <xdr:cNvSpPr txBox="1"/>
      </xdr:nvSpPr>
      <xdr:spPr>
        <a:xfrm>
          <a:off x="19992975" y="1363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2" name="フローチャート: 判断 711">
          <a:extLst>
            <a:ext uri="{FF2B5EF4-FFF2-40B4-BE49-F238E27FC236}">
              <a16:creationId xmlns:a16="http://schemas.microsoft.com/office/drawing/2014/main" id="{BDFF8F43-4474-47AD-846B-CA72D2429C25}"/>
            </a:ext>
          </a:extLst>
        </xdr:cNvPr>
        <xdr:cNvSpPr/>
      </xdr:nvSpPr>
      <xdr:spPr>
        <a:xfrm>
          <a:off x="19897725" y="13782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3" name="フローチャート: 判断 712">
          <a:extLst>
            <a:ext uri="{FF2B5EF4-FFF2-40B4-BE49-F238E27FC236}">
              <a16:creationId xmlns:a16="http://schemas.microsoft.com/office/drawing/2014/main" id="{8A0C35DE-CE31-4560-A881-7356E0FA1E42}"/>
            </a:ext>
          </a:extLst>
        </xdr:cNvPr>
        <xdr:cNvSpPr/>
      </xdr:nvSpPr>
      <xdr:spPr>
        <a:xfrm>
          <a:off x="19154775" y="13792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4" name="フローチャート: 判断 713">
          <a:extLst>
            <a:ext uri="{FF2B5EF4-FFF2-40B4-BE49-F238E27FC236}">
              <a16:creationId xmlns:a16="http://schemas.microsoft.com/office/drawing/2014/main" id="{8437A8D3-E439-4E7F-831B-AC85F6CD69FD}"/>
            </a:ext>
          </a:extLst>
        </xdr:cNvPr>
        <xdr:cNvSpPr/>
      </xdr:nvSpPr>
      <xdr:spPr>
        <a:xfrm>
          <a:off x="18345150" y="13789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5" name="フローチャート: 判断 714">
          <a:extLst>
            <a:ext uri="{FF2B5EF4-FFF2-40B4-BE49-F238E27FC236}">
              <a16:creationId xmlns:a16="http://schemas.microsoft.com/office/drawing/2014/main" id="{A950E5D6-EB13-4E1C-9C2B-8D96B45A54DD}"/>
            </a:ext>
          </a:extLst>
        </xdr:cNvPr>
        <xdr:cNvSpPr/>
      </xdr:nvSpPr>
      <xdr:spPr>
        <a:xfrm>
          <a:off x="17554575" y="13803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6" name="フローチャート: 判断 715">
          <a:extLst>
            <a:ext uri="{FF2B5EF4-FFF2-40B4-BE49-F238E27FC236}">
              <a16:creationId xmlns:a16="http://schemas.microsoft.com/office/drawing/2014/main" id="{089416B5-3B00-41EE-A397-5C0244FA47C6}"/>
            </a:ext>
          </a:extLst>
        </xdr:cNvPr>
        <xdr:cNvSpPr/>
      </xdr:nvSpPr>
      <xdr:spPr>
        <a:xfrm>
          <a:off x="16754475" y="13752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E32D376-DB3E-49E9-887A-37CC0188FFCE}"/>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4A73DBC-7F8E-4F24-BAAE-E242992CA61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5F3092F-2EF0-4B9C-BEF4-04A4B09F44D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FD63F69-F904-44DA-A22C-157FE1E29B1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605A62B-E4ED-4B73-B174-26FCEF412FB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92075</xdr:rowOff>
    </xdr:from>
    <xdr:to>
      <xdr:col>116</xdr:col>
      <xdr:colOff>114300</xdr:colOff>
      <xdr:row>86</xdr:row>
      <xdr:rowOff>22225</xdr:rowOff>
    </xdr:to>
    <xdr:sp macro="" textlink="">
      <xdr:nvSpPr>
        <xdr:cNvPr id="722" name="楕円 721">
          <a:extLst>
            <a:ext uri="{FF2B5EF4-FFF2-40B4-BE49-F238E27FC236}">
              <a16:creationId xmlns:a16="http://schemas.microsoft.com/office/drawing/2014/main" id="{DD418074-D0A9-4F96-BDB9-BCBF3DAB84F1}"/>
            </a:ext>
          </a:extLst>
        </xdr:cNvPr>
        <xdr:cNvSpPr/>
      </xdr:nvSpPr>
      <xdr:spPr>
        <a:xfrm>
          <a:off x="19897725" y="13865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7002</xdr:rowOff>
    </xdr:from>
    <xdr:ext cx="469744" cy="259045"/>
    <xdr:sp macro="" textlink="">
      <xdr:nvSpPr>
        <xdr:cNvPr id="723" name="【消防施設】&#10;一人当たり面積該当値テキスト">
          <a:extLst>
            <a:ext uri="{FF2B5EF4-FFF2-40B4-BE49-F238E27FC236}">
              <a16:creationId xmlns:a16="http://schemas.microsoft.com/office/drawing/2014/main" id="{2858BAFE-C3AF-48CD-8451-A191234C0F0D}"/>
            </a:ext>
          </a:extLst>
        </xdr:cNvPr>
        <xdr:cNvSpPr txBox="1"/>
      </xdr:nvSpPr>
      <xdr:spPr>
        <a:xfrm>
          <a:off x="19992975"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95886</xdr:rowOff>
    </xdr:from>
    <xdr:to>
      <xdr:col>112</xdr:col>
      <xdr:colOff>38100</xdr:colOff>
      <xdr:row>86</xdr:row>
      <xdr:rowOff>26036</xdr:rowOff>
    </xdr:to>
    <xdr:sp macro="" textlink="">
      <xdr:nvSpPr>
        <xdr:cNvPr id="724" name="楕円 723">
          <a:extLst>
            <a:ext uri="{FF2B5EF4-FFF2-40B4-BE49-F238E27FC236}">
              <a16:creationId xmlns:a16="http://schemas.microsoft.com/office/drawing/2014/main" id="{119AC967-1A40-4E3E-AA04-F1833B338E54}"/>
            </a:ext>
          </a:extLst>
        </xdr:cNvPr>
        <xdr:cNvSpPr/>
      </xdr:nvSpPr>
      <xdr:spPr>
        <a:xfrm>
          <a:off x="19154775" y="138690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142875</xdr:rowOff>
    </xdr:from>
    <xdr:to>
      <xdr:col>116</xdr:col>
      <xdr:colOff>63500</xdr:colOff>
      <xdr:row>85</xdr:row>
      <xdr:rowOff>146686</xdr:rowOff>
    </xdr:to>
    <xdr:cxnSp macro="">
      <xdr:nvCxnSpPr>
        <xdr:cNvPr id="725" name="直線コネクタ 724">
          <a:extLst>
            <a:ext uri="{FF2B5EF4-FFF2-40B4-BE49-F238E27FC236}">
              <a16:creationId xmlns:a16="http://schemas.microsoft.com/office/drawing/2014/main" id="{C217CD2F-D432-4297-AE82-1ABC0E2F3CA1}"/>
            </a:ext>
          </a:extLst>
        </xdr:cNvPr>
        <xdr:cNvCxnSpPr/>
      </xdr:nvCxnSpPr>
      <xdr:spPr>
        <a:xfrm flipV="1">
          <a:off x="19202400" y="13912850"/>
          <a:ext cx="75247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92075</xdr:rowOff>
    </xdr:from>
    <xdr:to>
      <xdr:col>107</xdr:col>
      <xdr:colOff>101600</xdr:colOff>
      <xdr:row>86</xdr:row>
      <xdr:rowOff>22225</xdr:rowOff>
    </xdr:to>
    <xdr:sp macro="" textlink="">
      <xdr:nvSpPr>
        <xdr:cNvPr id="726" name="楕円 725">
          <a:extLst>
            <a:ext uri="{FF2B5EF4-FFF2-40B4-BE49-F238E27FC236}">
              <a16:creationId xmlns:a16="http://schemas.microsoft.com/office/drawing/2014/main" id="{E4BEBBB7-03EB-4EDF-B6BA-BE6163DA0CB8}"/>
            </a:ext>
          </a:extLst>
        </xdr:cNvPr>
        <xdr:cNvSpPr/>
      </xdr:nvSpPr>
      <xdr:spPr>
        <a:xfrm>
          <a:off x="18345150" y="13865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142875</xdr:rowOff>
    </xdr:from>
    <xdr:to>
      <xdr:col>111</xdr:col>
      <xdr:colOff>177800</xdr:colOff>
      <xdr:row>85</xdr:row>
      <xdr:rowOff>146686</xdr:rowOff>
    </xdr:to>
    <xdr:cxnSp macro="">
      <xdr:nvCxnSpPr>
        <xdr:cNvPr id="727" name="直線コネクタ 726">
          <a:extLst>
            <a:ext uri="{FF2B5EF4-FFF2-40B4-BE49-F238E27FC236}">
              <a16:creationId xmlns:a16="http://schemas.microsoft.com/office/drawing/2014/main" id="{A9E706A1-A879-42DF-87F6-DB95B80F2275}"/>
            </a:ext>
          </a:extLst>
        </xdr:cNvPr>
        <xdr:cNvCxnSpPr/>
      </xdr:nvCxnSpPr>
      <xdr:spPr>
        <a:xfrm>
          <a:off x="18392775" y="13912850"/>
          <a:ext cx="80962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95886</xdr:rowOff>
    </xdr:from>
    <xdr:to>
      <xdr:col>102</xdr:col>
      <xdr:colOff>165100</xdr:colOff>
      <xdr:row>86</xdr:row>
      <xdr:rowOff>26036</xdr:rowOff>
    </xdr:to>
    <xdr:sp macro="" textlink="">
      <xdr:nvSpPr>
        <xdr:cNvPr id="728" name="楕円 727">
          <a:extLst>
            <a:ext uri="{FF2B5EF4-FFF2-40B4-BE49-F238E27FC236}">
              <a16:creationId xmlns:a16="http://schemas.microsoft.com/office/drawing/2014/main" id="{7D525BD1-0E17-47F6-B1AC-0302AD31A8C6}"/>
            </a:ext>
          </a:extLst>
        </xdr:cNvPr>
        <xdr:cNvSpPr/>
      </xdr:nvSpPr>
      <xdr:spPr>
        <a:xfrm>
          <a:off x="17554575" y="138690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142875</xdr:rowOff>
    </xdr:from>
    <xdr:to>
      <xdr:col>107</xdr:col>
      <xdr:colOff>50800</xdr:colOff>
      <xdr:row>85</xdr:row>
      <xdr:rowOff>146686</xdr:rowOff>
    </xdr:to>
    <xdr:cxnSp macro="">
      <xdr:nvCxnSpPr>
        <xdr:cNvPr id="729" name="直線コネクタ 728">
          <a:extLst>
            <a:ext uri="{FF2B5EF4-FFF2-40B4-BE49-F238E27FC236}">
              <a16:creationId xmlns:a16="http://schemas.microsoft.com/office/drawing/2014/main" id="{12EE4229-B818-4D2B-9292-77408F4D0B11}"/>
            </a:ext>
          </a:extLst>
        </xdr:cNvPr>
        <xdr:cNvCxnSpPr/>
      </xdr:nvCxnSpPr>
      <xdr:spPr>
        <a:xfrm flipV="1">
          <a:off x="17602200" y="13912850"/>
          <a:ext cx="79057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97789</xdr:rowOff>
    </xdr:from>
    <xdr:to>
      <xdr:col>98</xdr:col>
      <xdr:colOff>38100</xdr:colOff>
      <xdr:row>86</xdr:row>
      <xdr:rowOff>27939</xdr:rowOff>
    </xdr:to>
    <xdr:sp macro="" textlink="">
      <xdr:nvSpPr>
        <xdr:cNvPr id="730" name="楕円 729">
          <a:extLst>
            <a:ext uri="{FF2B5EF4-FFF2-40B4-BE49-F238E27FC236}">
              <a16:creationId xmlns:a16="http://schemas.microsoft.com/office/drawing/2014/main" id="{009DF7F9-3E0C-469D-8808-2B96F13CB626}"/>
            </a:ext>
          </a:extLst>
        </xdr:cNvPr>
        <xdr:cNvSpPr/>
      </xdr:nvSpPr>
      <xdr:spPr>
        <a:xfrm>
          <a:off x="16754475" y="138709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146686</xdr:rowOff>
    </xdr:from>
    <xdr:to>
      <xdr:col>102</xdr:col>
      <xdr:colOff>114300</xdr:colOff>
      <xdr:row>85</xdr:row>
      <xdr:rowOff>148589</xdr:rowOff>
    </xdr:to>
    <xdr:cxnSp macro="">
      <xdr:nvCxnSpPr>
        <xdr:cNvPr id="731" name="直線コネクタ 730">
          <a:extLst>
            <a:ext uri="{FF2B5EF4-FFF2-40B4-BE49-F238E27FC236}">
              <a16:creationId xmlns:a16="http://schemas.microsoft.com/office/drawing/2014/main" id="{73F090C4-860C-4873-A166-AB2E29115EB2}"/>
            </a:ext>
          </a:extLst>
        </xdr:cNvPr>
        <xdr:cNvCxnSpPr/>
      </xdr:nvCxnSpPr>
      <xdr:spPr>
        <a:xfrm flipV="1">
          <a:off x="16802100" y="1391666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732" name="n_1aveValue【消防施設】&#10;一人当たり面積">
          <a:extLst>
            <a:ext uri="{FF2B5EF4-FFF2-40B4-BE49-F238E27FC236}">
              <a16:creationId xmlns:a16="http://schemas.microsoft.com/office/drawing/2014/main" id="{7009D876-8FD7-4D36-B40E-5499B36E3DD8}"/>
            </a:ext>
          </a:extLst>
        </xdr:cNvPr>
        <xdr:cNvSpPr txBox="1"/>
      </xdr:nvSpPr>
      <xdr:spPr>
        <a:xfrm>
          <a:off x="18983402" y="135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733" name="n_2aveValue【消防施設】&#10;一人当たり面積">
          <a:extLst>
            <a:ext uri="{FF2B5EF4-FFF2-40B4-BE49-F238E27FC236}">
              <a16:creationId xmlns:a16="http://schemas.microsoft.com/office/drawing/2014/main" id="{601E56F6-0489-4098-B16E-4C47D7D3A481}"/>
            </a:ext>
          </a:extLst>
        </xdr:cNvPr>
        <xdr:cNvSpPr txBox="1"/>
      </xdr:nvSpPr>
      <xdr:spPr>
        <a:xfrm>
          <a:off x="18183302" y="1358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34" name="n_3aveValue【消防施設】&#10;一人当たり面積">
          <a:extLst>
            <a:ext uri="{FF2B5EF4-FFF2-40B4-BE49-F238E27FC236}">
              <a16:creationId xmlns:a16="http://schemas.microsoft.com/office/drawing/2014/main" id="{1F3737E3-F22E-4C7B-B00A-EBDD4E35B53F}"/>
            </a:ext>
          </a:extLst>
        </xdr:cNvPr>
        <xdr:cNvSpPr txBox="1"/>
      </xdr:nvSpPr>
      <xdr:spPr>
        <a:xfrm>
          <a:off x="17383202" y="135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5" name="n_4aveValue【消防施設】&#10;一人当たり面積">
          <a:extLst>
            <a:ext uri="{FF2B5EF4-FFF2-40B4-BE49-F238E27FC236}">
              <a16:creationId xmlns:a16="http://schemas.microsoft.com/office/drawing/2014/main" id="{67D32BC3-E5DC-466E-9D2E-AD8F3E209F4B}"/>
            </a:ext>
          </a:extLst>
        </xdr:cNvPr>
        <xdr:cNvSpPr txBox="1"/>
      </xdr:nvSpPr>
      <xdr:spPr>
        <a:xfrm>
          <a:off x="16592627" y="1353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17163</xdr:rowOff>
    </xdr:from>
    <xdr:ext cx="469744" cy="259045"/>
    <xdr:sp macro="" textlink="">
      <xdr:nvSpPr>
        <xdr:cNvPr id="736" name="n_1mainValue【消防施設】&#10;一人当たり面積">
          <a:extLst>
            <a:ext uri="{FF2B5EF4-FFF2-40B4-BE49-F238E27FC236}">
              <a16:creationId xmlns:a16="http://schemas.microsoft.com/office/drawing/2014/main" id="{3B7C8113-2A9A-4249-9B70-04A73998F6B7}"/>
            </a:ext>
          </a:extLst>
        </xdr:cNvPr>
        <xdr:cNvSpPr txBox="1"/>
      </xdr:nvSpPr>
      <xdr:spPr>
        <a:xfrm>
          <a:off x="18983402" y="139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13352</xdr:rowOff>
    </xdr:from>
    <xdr:ext cx="469744" cy="259045"/>
    <xdr:sp macro="" textlink="">
      <xdr:nvSpPr>
        <xdr:cNvPr id="737" name="n_2mainValue【消防施設】&#10;一人当たり面積">
          <a:extLst>
            <a:ext uri="{FF2B5EF4-FFF2-40B4-BE49-F238E27FC236}">
              <a16:creationId xmlns:a16="http://schemas.microsoft.com/office/drawing/2014/main" id="{747EF20D-63C3-415E-9F7C-7CB9FDF8F2CB}"/>
            </a:ext>
          </a:extLst>
        </xdr:cNvPr>
        <xdr:cNvSpPr txBox="1"/>
      </xdr:nvSpPr>
      <xdr:spPr>
        <a:xfrm>
          <a:off x="18183302" y="139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17163</xdr:rowOff>
    </xdr:from>
    <xdr:ext cx="469744" cy="259045"/>
    <xdr:sp macro="" textlink="">
      <xdr:nvSpPr>
        <xdr:cNvPr id="738" name="n_3mainValue【消防施設】&#10;一人当たり面積">
          <a:extLst>
            <a:ext uri="{FF2B5EF4-FFF2-40B4-BE49-F238E27FC236}">
              <a16:creationId xmlns:a16="http://schemas.microsoft.com/office/drawing/2014/main" id="{78233A06-60B4-4AD3-858C-BE6460D4AE91}"/>
            </a:ext>
          </a:extLst>
        </xdr:cNvPr>
        <xdr:cNvSpPr txBox="1"/>
      </xdr:nvSpPr>
      <xdr:spPr>
        <a:xfrm>
          <a:off x="17383202" y="139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19066</xdr:rowOff>
    </xdr:from>
    <xdr:ext cx="469744" cy="259045"/>
    <xdr:sp macro="" textlink="">
      <xdr:nvSpPr>
        <xdr:cNvPr id="739" name="n_4mainValue【消防施設】&#10;一人当たり面積">
          <a:extLst>
            <a:ext uri="{FF2B5EF4-FFF2-40B4-BE49-F238E27FC236}">
              <a16:creationId xmlns:a16="http://schemas.microsoft.com/office/drawing/2014/main" id="{7793AB64-83A5-4983-93E7-134A79EF4A63}"/>
            </a:ext>
          </a:extLst>
        </xdr:cNvPr>
        <xdr:cNvSpPr txBox="1"/>
      </xdr:nvSpPr>
      <xdr:spPr>
        <a:xfrm>
          <a:off x="16592627"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24D9E3F5-B52D-439A-BDB2-FFAF5106CA3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7A04D0B1-15C1-4CB9-9956-78FB13B6FE4F}"/>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9C7C2324-DF90-40D2-BE03-C82490F7A2A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5C2F594D-D38B-4B05-A43E-D4E97865BFE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11A97E1-5565-4EE6-9359-A860B9FE87F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A04E8465-DC5A-410D-B06B-D7F385E903A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3F94F6E9-C78A-434E-BD8E-5BDC1226B02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1FCEE0C-7425-4E9D-96C2-68CAEC92DCA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FA122E64-40F5-49FE-80C2-57557511096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4A3CF44-67A5-408C-863C-AD9B9E83676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9FE1115-3D50-4E2F-BCBB-2D35142113A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CDB77F79-300A-4235-AA68-6AD2E3055211}"/>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A5A0D240-EC42-4A92-93C7-110F3F12CC57}"/>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EBCD6729-270E-4ACC-B692-4104E7FC089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77F312AB-DA60-43DC-84F0-74DE4ECCE901}"/>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63FD2111-FD28-4D1E-A089-BA21C113B40C}"/>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C5C838AE-7A2F-4E4F-A2DA-4B29B8F872F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34FE5E7D-8DF5-458B-BD9C-155F0B19EBA9}"/>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10F9B1B6-3B7F-469B-9A87-D8B174FE6DAC}"/>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E1B7927D-4252-4E7A-8559-A3CD1A30E1D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11439D02-E846-4EC0-8E20-AB23E777D2A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737A538F-5EE6-483F-ABE3-B4F6CB6F054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8FE0C2E6-99C8-42CC-AE3F-CE87AFB7A244}"/>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A0FA51BC-884B-4ACD-A1F0-C477EBB308D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97AE3584-6580-445D-BCB5-EF120D7A169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B1DF194B-240F-43A3-ACC6-922658118E8C}"/>
            </a:ext>
          </a:extLst>
        </xdr:cNvPr>
        <xdr:cNvCxnSpPr/>
      </xdr:nvCxnSpPr>
      <xdr:spPr>
        <a:xfrm flipV="1">
          <a:off x="14696439" y="16295280"/>
          <a:ext cx="0" cy="157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BA90A239-FE77-478D-ADB0-E136FBCD10E5}"/>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903BDD73-141F-4137-8260-9FC15D071CF3}"/>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68" name="【庁舎】&#10;有形固定資産減価償却率最大値テキスト">
          <a:extLst>
            <a:ext uri="{FF2B5EF4-FFF2-40B4-BE49-F238E27FC236}">
              <a16:creationId xmlns:a16="http://schemas.microsoft.com/office/drawing/2014/main" id="{B941218D-4A3B-4790-B8C8-F64D88B16C5F}"/>
            </a:ext>
          </a:extLst>
        </xdr:cNvPr>
        <xdr:cNvSpPr txBox="1"/>
      </xdr:nvSpPr>
      <xdr:spPr>
        <a:xfrm>
          <a:off x="14735175" y="16070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69" name="直線コネクタ 768">
          <a:extLst>
            <a:ext uri="{FF2B5EF4-FFF2-40B4-BE49-F238E27FC236}">
              <a16:creationId xmlns:a16="http://schemas.microsoft.com/office/drawing/2014/main" id="{E326B9FD-BD26-4021-8483-551468E51658}"/>
            </a:ext>
          </a:extLst>
        </xdr:cNvPr>
        <xdr:cNvCxnSpPr/>
      </xdr:nvCxnSpPr>
      <xdr:spPr>
        <a:xfrm>
          <a:off x="14611350" y="16295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0" name="【庁舎】&#10;有形固定資産減価償却率平均値テキスト">
          <a:extLst>
            <a:ext uri="{FF2B5EF4-FFF2-40B4-BE49-F238E27FC236}">
              <a16:creationId xmlns:a16="http://schemas.microsoft.com/office/drawing/2014/main" id="{592730F8-74DC-4A25-9EAE-C31A76E71006}"/>
            </a:ext>
          </a:extLst>
        </xdr:cNvPr>
        <xdr:cNvSpPr txBox="1"/>
      </xdr:nvSpPr>
      <xdr:spPr>
        <a:xfrm>
          <a:off x="14735175" y="16842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1" name="フローチャート: 判断 770">
          <a:extLst>
            <a:ext uri="{FF2B5EF4-FFF2-40B4-BE49-F238E27FC236}">
              <a16:creationId xmlns:a16="http://schemas.microsoft.com/office/drawing/2014/main" id="{A5FA7EFA-BE5A-41AE-A00F-C1FDCBDED02D}"/>
            </a:ext>
          </a:extLst>
        </xdr:cNvPr>
        <xdr:cNvSpPr/>
      </xdr:nvSpPr>
      <xdr:spPr>
        <a:xfrm>
          <a:off x="14649450" y="169907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2" name="フローチャート: 判断 771">
          <a:extLst>
            <a:ext uri="{FF2B5EF4-FFF2-40B4-BE49-F238E27FC236}">
              <a16:creationId xmlns:a16="http://schemas.microsoft.com/office/drawing/2014/main" id="{81245643-D9A6-46B3-A32E-5E9EC9E7293F}"/>
            </a:ext>
          </a:extLst>
        </xdr:cNvPr>
        <xdr:cNvSpPr/>
      </xdr:nvSpPr>
      <xdr:spPr>
        <a:xfrm>
          <a:off x="13887450" y="16976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3" name="フローチャート: 判断 772">
          <a:extLst>
            <a:ext uri="{FF2B5EF4-FFF2-40B4-BE49-F238E27FC236}">
              <a16:creationId xmlns:a16="http://schemas.microsoft.com/office/drawing/2014/main" id="{A0672781-1677-4348-ABCF-122D79E11F24}"/>
            </a:ext>
          </a:extLst>
        </xdr:cNvPr>
        <xdr:cNvSpPr/>
      </xdr:nvSpPr>
      <xdr:spPr>
        <a:xfrm>
          <a:off x="13096875" y="169808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4" name="フローチャート: 判断 773">
          <a:extLst>
            <a:ext uri="{FF2B5EF4-FFF2-40B4-BE49-F238E27FC236}">
              <a16:creationId xmlns:a16="http://schemas.microsoft.com/office/drawing/2014/main" id="{2F288F81-E4B5-4E1B-A8B0-2C609D59BDBA}"/>
            </a:ext>
          </a:extLst>
        </xdr:cNvPr>
        <xdr:cNvSpPr/>
      </xdr:nvSpPr>
      <xdr:spPr>
        <a:xfrm>
          <a:off x="12296775" y="170658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5" name="フローチャート: 判断 774">
          <a:extLst>
            <a:ext uri="{FF2B5EF4-FFF2-40B4-BE49-F238E27FC236}">
              <a16:creationId xmlns:a16="http://schemas.microsoft.com/office/drawing/2014/main" id="{D3280921-95E7-45B5-8031-B6D6D864994B}"/>
            </a:ext>
          </a:extLst>
        </xdr:cNvPr>
        <xdr:cNvSpPr/>
      </xdr:nvSpPr>
      <xdr:spPr>
        <a:xfrm>
          <a:off x="11487150" y="171345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939F4A-4773-4EEB-A3AC-3432BD928D1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3330ED0-9C16-4B24-812F-6176651D0D2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27D441A-37F2-4615-ADF1-7909217EAF6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9C1C642-50E1-4B83-A67D-4BD38C97E374}"/>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C9FF87B-63C3-4600-BBC1-94CA0CCA680E}"/>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xdr:rowOff>
    </xdr:from>
    <xdr:to>
      <xdr:col>85</xdr:col>
      <xdr:colOff>177800</xdr:colOff>
      <xdr:row>108</xdr:row>
      <xdr:rowOff>110671</xdr:rowOff>
    </xdr:to>
    <xdr:sp macro="" textlink="">
      <xdr:nvSpPr>
        <xdr:cNvPr id="781" name="楕円 780">
          <a:extLst>
            <a:ext uri="{FF2B5EF4-FFF2-40B4-BE49-F238E27FC236}">
              <a16:creationId xmlns:a16="http://schemas.microsoft.com/office/drawing/2014/main" id="{B6AF21BF-F162-480F-BF35-847BCF2EBCD2}"/>
            </a:ext>
          </a:extLst>
        </xdr:cNvPr>
        <xdr:cNvSpPr/>
      </xdr:nvSpPr>
      <xdr:spPr>
        <a:xfrm>
          <a:off x="14649450" y="176715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158948</xdr:rowOff>
    </xdr:from>
    <xdr:ext cx="405111" cy="259045"/>
    <xdr:sp macro="" textlink="">
      <xdr:nvSpPr>
        <xdr:cNvPr id="782" name="【庁舎】&#10;有形固定資産減価償却率該当値テキスト">
          <a:extLst>
            <a:ext uri="{FF2B5EF4-FFF2-40B4-BE49-F238E27FC236}">
              <a16:creationId xmlns:a16="http://schemas.microsoft.com/office/drawing/2014/main" id="{69BCB4FF-DD83-4A98-BE9E-D24794F9C10D}"/>
            </a:ext>
          </a:extLst>
        </xdr:cNvPr>
        <xdr:cNvSpPr txBox="1"/>
      </xdr:nvSpPr>
      <xdr:spPr>
        <a:xfrm>
          <a:off x="14735175" y="1765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147864</xdr:rowOff>
    </xdr:from>
    <xdr:to>
      <xdr:col>81</xdr:col>
      <xdr:colOff>101600</xdr:colOff>
      <xdr:row>108</xdr:row>
      <xdr:rowOff>78014</xdr:rowOff>
    </xdr:to>
    <xdr:sp macro="" textlink="">
      <xdr:nvSpPr>
        <xdr:cNvPr id="783" name="楕円 782">
          <a:extLst>
            <a:ext uri="{FF2B5EF4-FFF2-40B4-BE49-F238E27FC236}">
              <a16:creationId xmlns:a16="http://schemas.microsoft.com/office/drawing/2014/main" id="{8D51DD3C-F993-4863-BC18-FC20E9D23BE9}"/>
            </a:ext>
          </a:extLst>
        </xdr:cNvPr>
        <xdr:cNvSpPr/>
      </xdr:nvSpPr>
      <xdr:spPr>
        <a:xfrm>
          <a:off x="13887450" y="176325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27214</xdr:rowOff>
    </xdr:from>
    <xdr:to>
      <xdr:col>85</xdr:col>
      <xdr:colOff>127000</xdr:colOff>
      <xdr:row>108</xdr:row>
      <xdr:rowOff>59871</xdr:rowOff>
    </xdr:to>
    <xdr:cxnSp macro="">
      <xdr:nvCxnSpPr>
        <xdr:cNvPr id="784" name="直線コネクタ 783">
          <a:extLst>
            <a:ext uri="{FF2B5EF4-FFF2-40B4-BE49-F238E27FC236}">
              <a16:creationId xmlns:a16="http://schemas.microsoft.com/office/drawing/2014/main" id="{9654D7C8-0D06-4D64-A574-7A9868B54590}"/>
            </a:ext>
          </a:extLst>
        </xdr:cNvPr>
        <xdr:cNvCxnSpPr/>
      </xdr:nvCxnSpPr>
      <xdr:spPr>
        <a:xfrm>
          <a:off x="13935075" y="17689739"/>
          <a:ext cx="762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115207</xdr:rowOff>
    </xdr:from>
    <xdr:to>
      <xdr:col>76</xdr:col>
      <xdr:colOff>165100</xdr:colOff>
      <xdr:row>108</xdr:row>
      <xdr:rowOff>45357</xdr:rowOff>
    </xdr:to>
    <xdr:sp macro="" textlink="">
      <xdr:nvSpPr>
        <xdr:cNvPr id="785" name="楕円 784">
          <a:extLst>
            <a:ext uri="{FF2B5EF4-FFF2-40B4-BE49-F238E27FC236}">
              <a16:creationId xmlns:a16="http://schemas.microsoft.com/office/drawing/2014/main" id="{9ECBAEF5-9507-4761-9682-7C889B035D45}"/>
            </a:ext>
          </a:extLst>
        </xdr:cNvPr>
        <xdr:cNvSpPr/>
      </xdr:nvSpPr>
      <xdr:spPr>
        <a:xfrm>
          <a:off x="13096875" y="176031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166007</xdr:rowOff>
    </xdr:from>
    <xdr:to>
      <xdr:col>81</xdr:col>
      <xdr:colOff>50800</xdr:colOff>
      <xdr:row>108</xdr:row>
      <xdr:rowOff>27214</xdr:rowOff>
    </xdr:to>
    <xdr:cxnSp macro="">
      <xdr:nvCxnSpPr>
        <xdr:cNvPr id="786" name="直線コネクタ 785">
          <a:extLst>
            <a:ext uri="{FF2B5EF4-FFF2-40B4-BE49-F238E27FC236}">
              <a16:creationId xmlns:a16="http://schemas.microsoft.com/office/drawing/2014/main" id="{532DA873-CEAA-4362-84E0-E32C733ABB6E}"/>
            </a:ext>
          </a:extLst>
        </xdr:cNvPr>
        <xdr:cNvCxnSpPr/>
      </xdr:nvCxnSpPr>
      <xdr:spPr>
        <a:xfrm>
          <a:off x="13144500" y="17650732"/>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787" name="楕円 786">
          <a:extLst>
            <a:ext uri="{FF2B5EF4-FFF2-40B4-BE49-F238E27FC236}">
              <a16:creationId xmlns:a16="http://schemas.microsoft.com/office/drawing/2014/main" id="{72CAA6B3-CC74-4657-ABDE-195F48879A1A}"/>
            </a:ext>
          </a:extLst>
        </xdr:cNvPr>
        <xdr:cNvSpPr/>
      </xdr:nvSpPr>
      <xdr:spPr>
        <a:xfrm>
          <a:off x="12296775" y="1757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107</xdr:row>
      <xdr:rowOff>166007</xdr:rowOff>
    </xdr:to>
    <xdr:cxnSp macro="">
      <xdr:nvCxnSpPr>
        <xdr:cNvPr id="788" name="直線コネクタ 787">
          <a:extLst>
            <a:ext uri="{FF2B5EF4-FFF2-40B4-BE49-F238E27FC236}">
              <a16:creationId xmlns:a16="http://schemas.microsoft.com/office/drawing/2014/main" id="{8D46E41E-7B5F-4B37-8A81-72E30618FAA7}"/>
            </a:ext>
          </a:extLst>
        </xdr:cNvPr>
        <xdr:cNvCxnSpPr/>
      </xdr:nvCxnSpPr>
      <xdr:spPr>
        <a:xfrm>
          <a:off x="12344400" y="17621250"/>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49893</xdr:rowOff>
    </xdr:from>
    <xdr:to>
      <xdr:col>67</xdr:col>
      <xdr:colOff>101600</xdr:colOff>
      <xdr:row>107</xdr:row>
      <xdr:rowOff>151493</xdr:rowOff>
    </xdr:to>
    <xdr:sp macro="" textlink="">
      <xdr:nvSpPr>
        <xdr:cNvPr id="789" name="楕円 788">
          <a:extLst>
            <a:ext uri="{FF2B5EF4-FFF2-40B4-BE49-F238E27FC236}">
              <a16:creationId xmlns:a16="http://schemas.microsoft.com/office/drawing/2014/main" id="{B9A99EA4-7A21-44EA-8314-3EABE8B6F62E}"/>
            </a:ext>
          </a:extLst>
        </xdr:cNvPr>
        <xdr:cNvSpPr/>
      </xdr:nvSpPr>
      <xdr:spPr>
        <a:xfrm>
          <a:off x="11487150" y="175346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100693</xdr:rowOff>
    </xdr:from>
    <xdr:to>
      <xdr:col>71</xdr:col>
      <xdr:colOff>177800</xdr:colOff>
      <xdr:row>107</xdr:row>
      <xdr:rowOff>133350</xdr:rowOff>
    </xdr:to>
    <xdr:cxnSp macro="">
      <xdr:nvCxnSpPr>
        <xdr:cNvPr id="790" name="直線コネクタ 789">
          <a:extLst>
            <a:ext uri="{FF2B5EF4-FFF2-40B4-BE49-F238E27FC236}">
              <a16:creationId xmlns:a16="http://schemas.microsoft.com/office/drawing/2014/main" id="{A03E08AC-B5B8-45E7-BCAE-4306C722C1B7}"/>
            </a:ext>
          </a:extLst>
        </xdr:cNvPr>
        <xdr:cNvCxnSpPr/>
      </xdr:nvCxnSpPr>
      <xdr:spPr>
        <a:xfrm>
          <a:off x="11534775" y="17591768"/>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91" name="n_1aveValue【庁舎】&#10;有形固定資産減価償却率">
          <a:extLst>
            <a:ext uri="{FF2B5EF4-FFF2-40B4-BE49-F238E27FC236}">
              <a16:creationId xmlns:a16="http://schemas.microsoft.com/office/drawing/2014/main" id="{890B7579-ED2E-4392-82CA-52B6828EFB4F}"/>
            </a:ext>
          </a:extLst>
        </xdr:cNvPr>
        <xdr:cNvSpPr txBox="1"/>
      </xdr:nvSpPr>
      <xdr:spPr>
        <a:xfrm>
          <a:off x="13745219" y="1675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92" name="n_2aveValue【庁舎】&#10;有形固定資産減価償却率">
          <a:extLst>
            <a:ext uri="{FF2B5EF4-FFF2-40B4-BE49-F238E27FC236}">
              <a16:creationId xmlns:a16="http://schemas.microsoft.com/office/drawing/2014/main" id="{449302E2-EF5C-4832-BACA-60D2E8742ACB}"/>
            </a:ext>
          </a:extLst>
        </xdr:cNvPr>
        <xdr:cNvSpPr txBox="1"/>
      </xdr:nvSpPr>
      <xdr:spPr>
        <a:xfrm>
          <a:off x="12964169" y="167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93" name="n_3aveValue【庁舎】&#10;有形固定資産減価償却率">
          <a:extLst>
            <a:ext uri="{FF2B5EF4-FFF2-40B4-BE49-F238E27FC236}">
              <a16:creationId xmlns:a16="http://schemas.microsoft.com/office/drawing/2014/main" id="{4392C67A-C770-4A0C-ADBD-654BECA8B078}"/>
            </a:ext>
          </a:extLst>
        </xdr:cNvPr>
        <xdr:cNvSpPr txBox="1"/>
      </xdr:nvSpPr>
      <xdr:spPr>
        <a:xfrm>
          <a:off x="12164069"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4" name="n_4aveValue【庁舎】&#10;有形固定資産減価償却率">
          <a:extLst>
            <a:ext uri="{FF2B5EF4-FFF2-40B4-BE49-F238E27FC236}">
              <a16:creationId xmlns:a16="http://schemas.microsoft.com/office/drawing/2014/main" id="{D6E06B6C-04DD-4A10-A8F7-64C02311FEED}"/>
            </a:ext>
          </a:extLst>
        </xdr:cNvPr>
        <xdr:cNvSpPr txBox="1"/>
      </xdr:nvSpPr>
      <xdr:spPr>
        <a:xfrm>
          <a:off x="11354444" y="1690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69141</xdr:rowOff>
    </xdr:from>
    <xdr:ext cx="405111" cy="259045"/>
    <xdr:sp macro="" textlink="">
      <xdr:nvSpPr>
        <xdr:cNvPr id="795" name="n_1mainValue【庁舎】&#10;有形固定資産減価償却率">
          <a:extLst>
            <a:ext uri="{FF2B5EF4-FFF2-40B4-BE49-F238E27FC236}">
              <a16:creationId xmlns:a16="http://schemas.microsoft.com/office/drawing/2014/main" id="{15F45EDF-2841-40C8-ACA2-065F5A077662}"/>
            </a:ext>
          </a:extLst>
        </xdr:cNvPr>
        <xdr:cNvSpPr txBox="1"/>
      </xdr:nvSpPr>
      <xdr:spPr>
        <a:xfrm>
          <a:off x="13745219" y="1772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36484</xdr:rowOff>
    </xdr:from>
    <xdr:ext cx="405111" cy="259045"/>
    <xdr:sp macro="" textlink="">
      <xdr:nvSpPr>
        <xdr:cNvPr id="796" name="n_2mainValue【庁舎】&#10;有形固定資産減価償却率">
          <a:extLst>
            <a:ext uri="{FF2B5EF4-FFF2-40B4-BE49-F238E27FC236}">
              <a16:creationId xmlns:a16="http://schemas.microsoft.com/office/drawing/2014/main" id="{A622901C-89D9-4E82-A24B-29F51EBD384A}"/>
            </a:ext>
          </a:extLst>
        </xdr:cNvPr>
        <xdr:cNvSpPr txBox="1"/>
      </xdr:nvSpPr>
      <xdr:spPr>
        <a:xfrm>
          <a:off x="12964169" y="1769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3827</xdr:rowOff>
    </xdr:from>
    <xdr:ext cx="405111" cy="259045"/>
    <xdr:sp macro="" textlink="">
      <xdr:nvSpPr>
        <xdr:cNvPr id="797" name="n_3mainValue【庁舎】&#10;有形固定資産減価償却率">
          <a:extLst>
            <a:ext uri="{FF2B5EF4-FFF2-40B4-BE49-F238E27FC236}">
              <a16:creationId xmlns:a16="http://schemas.microsoft.com/office/drawing/2014/main" id="{8D03AC95-3778-4895-93C4-1FD844B569FF}"/>
            </a:ext>
          </a:extLst>
        </xdr:cNvPr>
        <xdr:cNvSpPr txBox="1"/>
      </xdr:nvSpPr>
      <xdr:spPr>
        <a:xfrm>
          <a:off x="12164069" y="1766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142620</xdr:rowOff>
    </xdr:from>
    <xdr:ext cx="405111" cy="259045"/>
    <xdr:sp macro="" textlink="">
      <xdr:nvSpPr>
        <xdr:cNvPr id="798" name="n_4mainValue【庁舎】&#10;有形固定資産減価償却率">
          <a:extLst>
            <a:ext uri="{FF2B5EF4-FFF2-40B4-BE49-F238E27FC236}">
              <a16:creationId xmlns:a16="http://schemas.microsoft.com/office/drawing/2014/main" id="{6355C42D-6BD6-498D-A36E-20444B2284B4}"/>
            </a:ext>
          </a:extLst>
        </xdr:cNvPr>
        <xdr:cNvSpPr txBox="1"/>
      </xdr:nvSpPr>
      <xdr:spPr>
        <a:xfrm>
          <a:off x="11354444" y="1763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49BD7F30-F741-4CE1-956C-54B25D1DE7F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E6314C5F-77D5-4F30-B5A7-CADF2A37F9D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9ACE586C-D20C-4598-9006-4EAB02FDC6B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A954FC41-E17E-400A-B228-DA71A340E54C}"/>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E9C5A700-0CE2-435C-B2B4-61A07893832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74312E4-86F5-412D-B969-7E7427DFE84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2275DBB6-A25D-48D0-9EC6-C284C0913FD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18A6179E-B303-4FA5-85F9-3341E4910495}"/>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75AC9029-3AE1-494A-BC0F-DACF001DAFF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9854CFE5-B638-4C44-A2D5-915833041DA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88CCF00C-F605-490E-8263-E84046F535D6}"/>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BD0C5683-0108-4CE1-958E-457167953813}"/>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CB5346F2-D171-4D85-8179-B87C92C81376}"/>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CF7C1348-EFBB-42F7-AB1D-FE2196F5086B}"/>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FE80F71B-12B0-4B96-B57F-8E3D24D69921}"/>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BEE0A4DA-37DF-4B73-A80F-2F872AE34457}"/>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34D4E5DC-67D4-4D27-B746-9CF3CB4694E0}"/>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A2F30923-D805-4C26-A6AC-D09BBE58149E}"/>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8073190C-64D0-4B72-BB83-5A1504E3E3E9}"/>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33E8C4C7-74E8-4F12-8066-352A408AEEE9}"/>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ACF64B23-AE40-44C7-8CBE-F79233A0F104}"/>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9192C59E-EAAE-432C-8CC2-786CFE5F18E9}"/>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6C9062F6-3026-415B-AB3F-44B750C13BA9}"/>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597A9376-D295-4F3C-9494-71CC637E5F8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7B7FF9E1-500B-4F86-BCAC-F06B66DBBF6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4" name="直線コネクタ 823">
          <a:extLst>
            <a:ext uri="{FF2B5EF4-FFF2-40B4-BE49-F238E27FC236}">
              <a16:creationId xmlns:a16="http://schemas.microsoft.com/office/drawing/2014/main" id="{8BB8952E-AB70-45F9-8D3A-805C8E8402BB}"/>
            </a:ext>
          </a:extLst>
        </xdr:cNvPr>
        <xdr:cNvCxnSpPr/>
      </xdr:nvCxnSpPr>
      <xdr:spPr>
        <a:xfrm flipV="1">
          <a:off x="19954239" y="16223614"/>
          <a:ext cx="0" cy="1428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5" name="【庁舎】&#10;一人当たり面積最小値テキスト">
          <a:extLst>
            <a:ext uri="{FF2B5EF4-FFF2-40B4-BE49-F238E27FC236}">
              <a16:creationId xmlns:a16="http://schemas.microsoft.com/office/drawing/2014/main" id="{F16DF7BF-984F-4DC6-BC2B-ACAB957500D3}"/>
            </a:ext>
          </a:extLst>
        </xdr:cNvPr>
        <xdr:cNvSpPr txBox="1"/>
      </xdr:nvSpPr>
      <xdr:spPr>
        <a:xfrm>
          <a:off x="19992975" y="1764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6" name="直線コネクタ 825">
          <a:extLst>
            <a:ext uri="{FF2B5EF4-FFF2-40B4-BE49-F238E27FC236}">
              <a16:creationId xmlns:a16="http://schemas.microsoft.com/office/drawing/2014/main" id="{71313756-23B1-4380-8B3D-32A3E60D6FC6}"/>
            </a:ext>
          </a:extLst>
        </xdr:cNvPr>
        <xdr:cNvCxnSpPr/>
      </xdr:nvCxnSpPr>
      <xdr:spPr>
        <a:xfrm>
          <a:off x="19878675" y="176521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27" name="【庁舎】&#10;一人当たり面積最大値テキスト">
          <a:extLst>
            <a:ext uri="{FF2B5EF4-FFF2-40B4-BE49-F238E27FC236}">
              <a16:creationId xmlns:a16="http://schemas.microsoft.com/office/drawing/2014/main" id="{34CFF73E-4AE2-48D8-81F5-62998F5F3CF9}"/>
            </a:ext>
          </a:extLst>
        </xdr:cNvPr>
        <xdr:cNvSpPr txBox="1"/>
      </xdr:nvSpPr>
      <xdr:spPr>
        <a:xfrm>
          <a:off x="19992975" y="160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28" name="直線コネクタ 827">
          <a:extLst>
            <a:ext uri="{FF2B5EF4-FFF2-40B4-BE49-F238E27FC236}">
              <a16:creationId xmlns:a16="http://schemas.microsoft.com/office/drawing/2014/main" id="{11B4465F-8F4A-40F9-8BAA-82A96BC69C77}"/>
            </a:ext>
          </a:extLst>
        </xdr:cNvPr>
        <xdr:cNvCxnSpPr/>
      </xdr:nvCxnSpPr>
      <xdr:spPr>
        <a:xfrm>
          <a:off x="19878675"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29" name="【庁舎】&#10;一人当たり面積平均値テキスト">
          <a:extLst>
            <a:ext uri="{FF2B5EF4-FFF2-40B4-BE49-F238E27FC236}">
              <a16:creationId xmlns:a16="http://schemas.microsoft.com/office/drawing/2014/main" id="{7E167A49-0316-49F1-9347-0E4A15743AC2}"/>
            </a:ext>
          </a:extLst>
        </xdr:cNvPr>
        <xdr:cNvSpPr txBox="1"/>
      </xdr:nvSpPr>
      <xdr:spPr>
        <a:xfrm>
          <a:off x="19992975" y="17250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0" name="フローチャート: 判断 829">
          <a:extLst>
            <a:ext uri="{FF2B5EF4-FFF2-40B4-BE49-F238E27FC236}">
              <a16:creationId xmlns:a16="http://schemas.microsoft.com/office/drawing/2014/main" id="{F6996E66-2D25-43E7-AC29-7EFA6FB0ACA9}"/>
            </a:ext>
          </a:extLst>
        </xdr:cNvPr>
        <xdr:cNvSpPr/>
      </xdr:nvSpPr>
      <xdr:spPr>
        <a:xfrm>
          <a:off x="19897725" y="172717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1" name="フローチャート: 判断 830">
          <a:extLst>
            <a:ext uri="{FF2B5EF4-FFF2-40B4-BE49-F238E27FC236}">
              <a16:creationId xmlns:a16="http://schemas.microsoft.com/office/drawing/2014/main" id="{F3C09280-A8D4-4470-A17F-6A2E51329605}"/>
            </a:ext>
          </a:extLst>
        </xdr:cNvPr>
        <xdr:cNvSpPr/>
      </xdr:nvSpPr>
      <xdr:spPr>
        <a:xfrm>
          <a:off x="19154775" y="172666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2" name="フローチャート: 判断 831">
          <a:extLst>
            <a:ext uri="{FF2B5EF4-FFF2-40B4-BE49-F238E27FC236}">
              <a16:creationId xmlns:a16="http://schemas.microsoft.com/office/drawing/2014/main" id="{3D20A088-B20B-4C06-B1B2-AEE210382369}"/>
            </a:ext>
          </a:extLst>
        </xdr:cNvPr>
        <xdr:cNvSpPr/>
      </xdr:nvSpPr>
      <xdr:spPr>
        <a:xfrm>
          <a:off x="18345150" y="172682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3" name="フローチャート: 判断 832">
          <a:extLst>
            <a:ext uri="{FF2B5EF4-FFF2-40B4-BE49-F238E27FC236}">
              <a16:creationId xmlns:a16="http://schemas.microsoft.com/office/drawing/2014/main" id="{9612FE4E-D119-4708-A4D7-CA74AD1854BD}"/>
            </a:ext>
          </a:extLst>
        </xdr:cNvPr>
        <xdr:cNvSpPr/>
      </xdr:nvSpPr>
      <xdr:spPr>
        <a:xfrm>
          <a:off x="17554575" y="172505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4" name="フローチャート: 判断 833">
          <a:extLst>
            <a:ext uri="{FF2B5EF4-FFF2-40B4-BE49-F238E27FC236}">
              <a16:creationId xmlns:a16="http://schemas.microsoft.com/office/drawing/2014/main" id="{403C3360-8C58-4194-99D7-D4EB61437D43}"/>
            </a:ext>
          </a:extLst>
        </xdr:cNvPr>
        <xdr:cNvSpPr/>
      </xdr:nvSpPr>
      <xdr:spPr>
        <a:xfrm>
          <a:off x="16754475" y="172503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C397645-7FFE-41E6-9480-C1E7A87D41A1}"/>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1F3B578-058D-48F4-9082-36B5D394F69B}"/>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8AB7684F-E6C4-425B-B100-A5C900BFC287}"/>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F4A1E0C-DF38-4F4A-8E07-40EB95F0BD4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3BBD7CD-4B61-45F7-9C68-5694D66DBCBF}"/>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31931</xdr:rowOff>
    </xdr:from>
    <xdr:to>
      <xdr:col>116</xdr:col>
      <xdr:colOff>114300</xdr:colOff>
      <xdr:row>104</xdr:row>
      <xdr:rowOff>133531</xdr:rowOff>
    </xdr:to>
    <xdr:sp macro="" textlink="">
      <xdr:nvSpPr>
        <xdr:cNvPr id="840" name="楕円 839">
          <a:extLst>
            <a:ext uri="{FF2B5EF4-FFF2-40B4-BE49-F238E27FC236}">
              <a16:creationId xmlns:a16="http://schemas.microsoft.com/office/drawing/2014/main" id="{425596DE-C866-4403-A6E4-805091688F25}"/>
            </a:ext>
          </a:extLst>
        </xdr:cNvPr>
        <xdr:cNvSpPr/>
      </xdr:nvSpPr>
      <xdr:spPr>
        <a:xfrm>
          <a:off x="19897725" y="170023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54808</xdr:rowOff>
    </xdr:from>
    <xdr:ext cx="469744" cy="259045"/>
    <xdr:sp macro="" textlink="">
      <xdr:nvSpPr>
        <xdr:cNvPr id="841" name="【庁舎】&#10;一人当たり面積該当値テキスト">
          <a:extLst>
            <a:ext uri="{FF2B5EF4-FFF2-40B4-BE49-F238E27FC236}">
              <a16:creationId xmlns:a16="http://schemas.microsoft.com/office/drawing/2014/main" id="{7678E312-0A95-4AF8-9801-B798392B4207}"/>
            </a:ext>
          </a:extLst>
        </xdr:cNvPr>
        <xdr:cNvSpPr txBox="1"/>
      </xdr:nvSpPr>
      <xdr:spPr>
        <a:xfrm>
          <a:off x="19992975" y="1685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51526</xdr:rowOff>
    </xdr:from>
    <xdr:to>
      <xdr:col>112</xdr:col>
      <xdr:colOff>38100</xdr:colOff>
      <xdr:row>104</xdr:row>
      <xdr:rowOff>153126</xdr:rowOff>
    </xdr:to>
    <xdr:sp macro="" textlink="">
      <xdr:nvSpPr>
        <xdr:cNvPr id="842" name="楕円 841">
          <a:extLst>
            <a:ext uri="{FF2B5EF4-FFF2-40B4-BE49-F238E27FC236}">
              <a16:creationId xmlns:a16="http://schemas.microsoft.com/office/drawing/2014/main" id="{6B485125-90EF-4E89-8099-6B5E663F7A2C}"/>
            </a:ext>
          </a:extLst>
        </xdr:cNvPr>
        <xdr:cNvSpPr/>
      </xdr:nvSpPr>
      <xdr:spPr>
        <a:xfrm>
          <a:off x="19154775" y="170219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82731</xdr:rowOff>
    </xdr:from>
    <xdr:to>
      <xdr:col>116</xdr:col>
      <xdr:colOff>63500</xdr:colOff>
      <xdr:row>104</xdr:row>
      <xdr:rowOff>102326</xdr:rowOff>
    </xdr:to>
    <xdr:cxnSp macro="">
      <xdr:nvCxnSpPr>
        <xdr:cNvPr id="843" name="直線コネクタ 842">
          <a:extLst>
            <a:ext uri="{FF2B5EF4-FFF2-40B4-BE49-F238E27FC236}">
              <a16:creationId xmlns:a16="http://schemas.microsoft.com/office/drawing/2014/main" id="{24B738F4-8EC1-45B9-B1C2-4C270779011D}"/>
            </a:ext>
          </a:extLst>
        </xdr:cNvPr>
        <xdr:cNvCxnSpPr/>
      </xdr:nvCxnSpPr>
      <xdr:spPr>
        <a:xfrm flipV="1">
          <a:off x="19202400" y="17059456"/>
          <a:ext cx="7524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66221</xdr:rowOff>
    </xdr:from>
    <xdr:to>
      <xdr:col>107</xdr:col>
      <xdr:colOff>101600</xdr:colOff>
      <xdr:row>104</xdr:row>
      <xdr:rowOff>167821</xdr:rowOff>
    </xdr:to>
    <xdr:sp macro="" textlink="">
      <xdr:nvSpPr>
        <xdr:cNvPr id="844" name="楕円 843">
          <a:extLst>
            <a:ext uri="{FF2B5EF4-FFF2-40B4-BE49-F238E27FC236}">
              <a16:creationId xmlns:a16="http://schemas.microsoft.com/office/drawing/2014/main" id="{97BE5D29-FB2B-4BEA-9C20-A43F282881FB}"/>
            </a:ext>
          </a:extLst>
        </xdr:cNvPr>
        <xdr:cNvSpPr/>
      </xdr:nvSpPr>
      <xdr:spPr>
        <a:xfrm>
          <a:off x="18345150" y="170429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102326</xdr:rowOff>
    </xdr:from>
    <xdr:to>
      <xdr:col>111</xdr:col>
      <xdr:colOff>177800</xdr:colOff>
      <xdr:row>104</xdr:row>
      <xdr:rowOff>117021</xdr:rowOff>
    </xdr:to>
    <xdr:cxnSp macro="">
      <xdr:nvCxnSpPr>
        <xdr:cNvPr id="845" name="直線コネクタ 844">
          <a:extLst>
            <a:ext uri="{FF2B5EF4-FFF2-40B4-BE49-F238E27FC236}">
              <a16:creationId xmlns:a16="http://schemas.microsoft.com/office/drawing/2014/main" id="{A43D281A-BDA9-4F28-9896-1465DB97ECD4}"/>
            </a:ext>
          </a:extLst>
        </xdr:cNvPr>
        <xdr:cNvCxnSpPr/>
      </xdr:nvCxnSpPr>
      <xdr:spPr>
        <a:xfrm flipV="1">
          <a:off x="18392775" y="17079051"/>
          <a:ext cx="809625"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846" name="楕円 845">
          <a:extLst>
            <a:ext uri="{FF2B5EF4-FFF2-40B4-BE49-F238E27FC236}">
              <a16:creationId xmlns:a16="http://schemas.microsoft.com/office/drawing/2014/main" id="{85EB70F8-DF22-4D2E-ACEB-74A7A42349C3}"/>
            </a:ext>
          </a:extLst>
        </xdr:cNvPr>
        <xdr:cNvSpPr/>
      </xdr:nvSpPr>
      <xdr:spPr>
        <a:xfrm>
          <a:off x="17554575" y="17059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117021</xdr:rowOff>
    </xdr:from>
    <xdr:to>
      <xdr:col>107</xdr:col>
      <xdr:colOff>50800</xdr:colOff>
      <xdr:row>104</xdr:row>
      <xdr:rowOff>133350</xdr:rowOff>
    </xdr:to>
    <xdr:cxnSp macro="">
      <xdr:nvCxnSpPr>
        <xdr:cNvPr id="847" name="直線コネクタ 846">
          <a:extLst>
            <a:ext uri="{FF2B5EF4-FFF2-40B4-BE49-F238E27FC236}">
              <a16:creationId xmlns:a16="http://schemas.microsoft.com/office/drawing/2014/main" id="{44710405-9BB5-4D3D-BB25-6191FEFE850A}"/>
            </a:ext>
          </a:extLst>
        </xdr:cNvPr>
        <xdr:cNvCxnSpPr/>
      </xdr:nvCxnSpPr>
      <xdr:spPr>
        <a:xfrm flipV="1">
          <a:off x="17602200" y="17090571"/>
          <a:ext cx="7905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848" name="楕円 847">
          <a:extLst>
            <a:ext uri="{FF2B5EF4-FFF2-40B4-BE49-F238E27FC236}">
              <a16:creationId xmlns:a16="http://schemas.microsoft.com/office/drawing/2014/main" id="{07F85794-52E7-49E7-BC75-7797D931263E}"/>
            </a:ext>
          </a:extLst>
        </xdr:cNvPr>
        <xdr:cNvSpPr/>
      </xdr:nvSpPr>
      <xdr:spPr>
        <a:xfrm>
          <a:off x="16754475" y="170675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133350</xdr:rowOff>
    </xdr:from>
    <xdr:to>
      <xdr:col>102</xdr:col>
      <xdr:colOff>114300</xdr:colOff>
      <xdr:row>104</xdr:row>
      <xdr:rowOff>144780</xdr:rowOff>
    </xdr:to>
    <xdr:cxnSp macro="">
      <xdr:nvCxnSpPr>
        <xdr:cNvPr id="849" name="直線コネクタ 848">
          <a:extLst>
            <a:ext uri="{FF2B5EF4-FFF2-40B4-BE49-F238E27FC236}">
              <a16:creationId xmlns:a16="http://schemas.microsoft.com/office/drawing/2014/main" id="{740CBFD7-8863-4740-9442-E4FB97137B0C}"/>
            </a:ext>
          </a:extLst>
        </xdr:cNvPr>
        <xdr:cNvCxnSpPr/>
      </xdr:nvCxnSpPr>
      <xdr:spPr>
        <a:xfrm flipV="1">
          <a:off x="16802100" y="17106900"/>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850" name="n_1aveValue【庁舎】&#10;一人当たり面積">
          <a:extLst>
            <a:ext uri="{FF2B5EF4-FFF2-40B4-BE49-F238E27FC236}">
              <a16:creationId xmlns:a16="http://schemas.microsoft.com/office/drawing/2014/main" id="{1EAAE07B-C0CA-43A9-A756-BB975B31907F}"/>
            </a:ext>
          </a:extLst>
        </xdr:cNvPr>
        <xdr:cNvSpPr txBox="1"/>
      </xdr:nvSpPr>
      <xdr:spPr>
        <a:xfrm>
          <a:off x="18983402" y="1735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51" name="n_2aveValue【庁舎】&#10;一人当たり面積">
          <a:extLst>
            <a:ext uri="{FF2B5EF4-FFF2-40B4-BE49-F238E27FC236}">
              <a16:creationId xmlns:a16="http://schemas.microsoft.com/office/drawing/2014/main" id="{3732BF74-7693-45E4-916B-930ED73C246A}"/>
            </a:ext>
          </a:extLst>
        </xdr:cNvPr>
        <xdr:cNvSpPr txBox="1"/>
      </xdr:nvSpPr>
      <xdr:spPr>
        <a:xfrm>
          <a:off x="18183302" y="1736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852" name="n_3aveValue【庁舎】&#10;一人当たり面積">
          <a:extLst>
            <a:ext uri="{FF2B5EF4-FFF2-40B4-BE49-F238E27FC236}">
              <a16:creationId xmlns:a16="http://schemas.microsoft.com/office/drawing/2014/main" id="{5A419518-1B23-4FEA-95EB-56B565D4AADF}"/>
            </a:ext>
          </a:extLst>
        </xdr:cNvPr>
        <xdr:cNvSpPr txBox="1"/>
      </xdr:nvSpPr>
      <xdr:spPr>
        <a:xfrm>
          <a:off x="17383202" y="1734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853" name="n_4aveValue【庁舎】&#10;一人当たり面積">
          <a:extLst>
            <a:ext uri="{FF2B5EF4-FFF2-40B4-BE49-F238E27FC236}">
              <a16:creationId xmlns:a16="http://schemas.microsoft.com/office/drawing/2014/main" id="{E97EDD12-1B6F-4ACE-A992-7B6889397B42}"/>
            </a:ext>
          </a:extLst>
        </xdr:cNvPr>
        <xdr:cNvSpPr txBox="1"/>
      </xdr:nvSpPr>
      <xdr:spPr>
        <a:xfrm>
          <a:off x="16592627" y="1734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169653</xdr:rowOff>
    </xdr:from>
    <xdr:ext cx="469744" cy="259045"/>
    <xdr:sp macro="" textlink="">
      <xdr:nvSpPr>
        <xdr:cNvPr id="854" name="n_1mainValue【庁舎】&#10;一人当たり面積">
          <a:extLst>
            <a:ext uri="{FF2B5EF4-FFF2-40B4-BE49-F238E27FC236}">
              <a16:creationId xmlns:a16="http://schemas.microsoft.com/office/drawing/2014/main" id="{CCA35B0E-F30F-4989-8C4D-8D3EA32E550B}"/>
            </a:ext>
          </a:extLst>
        </xdr:cNvPr>
        <xdr:cNvSpPr txBox="1"/>
      </xdr:nvSpPr>
      <xdr:spPr>
        <a:xfrm>
          <a:off x="18983402" y="168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12898</xdr:rowOff>
    </xdr:from>
    <xdr:ext cx="469744" cy="259045"/>
    <xdr:sp macro="" textlink="">
      <xdr:nvSpPr>
        <xdr:cNvPr id="855" name="n_2mainValue【庁舎】&#10;一人当たり面積">
          <a:extLst>
            <a:ext uri="{FF2B5EF4-FFF2-40B4-BE49-F238E27FC236}">
              <a16:creationId xmlns:a16="http://schemas.microsoft.com/office/drawing/2014/main" id="{0FA8F633-3A6D-420B-A471-1EE67D58E93D}"/>
            </a:ext>
          </a:extLst>
        </xdr:cNvPr>
        <xdr:cNvSpPr txBox="1"/>
      </xdr:nvSpPr>
      <xdr:spPr>
        <a:xfrm>
          <a:off x="18183302" y="1681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856" name="n_3mainValue【庁舎】&#10;一人当たり面積">
          <a:extLst>
            <a:ext uri="{FF2B5EF4-FFF2-40B4-BE49-F238E27FC236}">
              <a16:creationId xmlns:a16="http://schemas.microsoft.com/office/drawing/2014/main" id="{30C29B78-3E44-43AF-BCE1-836A3C6D8FF3}"/>
            </a:ext>
          </a:extLst>
        </xdr:cNvPr>
        <xdr:cNvSpPr txBox="1"/>
      </xdr:nvSpPr>
      <xdr:spPr>
        <a:xfrm>
          <a:off x="17383202" y="1682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857" name="n_4mainValue【庁舎】&#10;一人当たり面積">
          <a:extLst>
            <a:ext uri="{FF2B5EF4-FFF2-40B4-BE49-F238E27FC236}">
              <a16:creationId xmlns:a16="http://schemas.microsoft.com/office/drawing/2014/main" id="{290C129D-A6C7-45CA-BFEB-BF096519A5AE}"/>
            </a:ext>
          </a:extLst>
        </xdr:cNvPr>
        <xdr:cNvSpPr txBox="1"/>
      </xdr:nvSpPr>
      <xdr:spPr>
        <a:xfrm>
          <a:off x="16592627" y="168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8D5E38D4-41FC-4F1C-9B14-B9F9CD9926D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D2A1BB40-1701-428A-9EEB-B07276FE5E2B}"/>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2D65CC37-CE6C-4DAC-BED7-100BEF6E6F9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類似団体と比較して特に有形固定資産減価償却率が高くなっている施設は、役場庁舎、消防施設、体育館・プール、福祉施設である。また、保健センターにおいても近年同様の傾向がみられる。</a:t>
          </a:r>
        </a:p>
        <a:p>
          <a:r>
            <a:rPr kumimoji="1" lang="ja-JP" altLang="en-US" sz="1300">
              <a:latin typeface="ＭＳ Ｐゴシック" panose="020B0600070205080204" pitchFamily="50" charset="-128"/>
              <a:ea typeface="ＭＳ Ｐゴシック" panose="020B0600070205080204" pitchFamily="50" charset="-128"/>
            </a:rPr>
            <a:t>役場庁舎については建設から４０年が経過し老朽化が進んでいるが、令和２年度に耐震化工事とエレベーター設置を行い、引き続き現在の庁舎を使用していく。</a:t>
          </a:r>
        </a:p>
        <a:p>
          <a:r>
            <a:rPr kumimoji="1" lang="ja-JP" altLang="en-US" sz="1300">
              <a:latin typeface="ＭＳ Ｐゴシック" panose="020B0600070205080204" pitchFamily="50" charset="-128"/>
              <a:ea typeface="ＭＳ Ｐゴシック" panose="020B0600070205080204" pitchFamily="50" charset="-128"/>
            </a:rPr>
            <a:t>体育館・プールや福祉施設に加え、保健センターも老朽化が進んでいるが、建て替えは難しく、住民の定期的な利用もあるため修繕しながら使用していく。</a:t>
          </a:r>
        </a:p>
        <a:p>
          <a:r>
            <a:rPr kumimoji="1" lang="ja-JP" altLang="en-US" sz="1300">
              <a:latin typeface="ＭＳ Ｐゴシック" panose="020B0600070205080204" pitchFamily="50" charset="-128"/>
              <a:ea typeface="ＭＳ Ｐゴシック" panose="020B0600070205080204" pitchFamily="50" charset="-128"/>
            </a:rPr>
            <a:t>また、各施設の一人当たりの面積が類似団体と比べると小さいが、県平均と比べると倍以上となっている施設もあり、施設の在り方の検討を進める。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14,576
14,264
439.28
11,264,918
10,502,997
666,521
6,642,596
6,515,208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内に大規模企業が少ないことや、人口が減少傾向にあることから、町税については今後における堅実な増加は見込めない状況にある。また、全国平均や群馬県平均と比較しても低い状況である。このため、税等の収納率の更なる向上を図り、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331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町税の収納率向上に努めているが、歳入の３分の１超を地方交付税に依存しており、地方交付税、臨時財政対策債など経常一般財源の増減については、国の政策によるところが大きい。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歳出面では、福祉関係経費や公債費が増加の傾向にある。公債費については抑制しながらも有利な起債を選択し、歳出の更なる抑制に努め、適正な水準の維持に努める。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137371</xdr:rowOff>
    </xdr:from>
    <xdr:to>
      <xdr:col>23</xdr:col>
      <xdr:colOff>133350</xdr:colOff>
      <xdr:row>66</xdr:row>
      <xdr:rowOff>46355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28162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65</xdr:row>
      <xdr:rowOff>137371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092604"/>
          <a:ext cx="889000" cy="1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65</xdr:row>
      <xdr:rowOff>16721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92604"/>
          <a:ext cx="889000" cy="6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16721</xdr:rowOff>
    </xdr:from>
    <xdr:to>
      <xdr:col>11</xdr:col>
      <xdr:colOff>31750</xdr:colOff>
      <xdr:row>65</xdr:row>
      <xdr:rowOff>32808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6097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167005</xdr:rowOff>
    </xdr:from>
    <xdr:to>
      <xdr:col>23</xdr:col>
      <xdr:colOff>184150</xdr:colOff>
      <xdr:row>66</xdr:row>
      <xdr:rowOff>97155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139082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28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86571</xdr:rowOff>
    </xdr:from>
    <xdr:to>
      <xdr:col>19</xdr:col>
      <xdr:colOff>184150</xdr:colOff>
      <xdr:row>66</xdr:row>
      <xdr:rowOff>16721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1498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1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155381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137371</xdr:rowOff>
    </xdr:from>
    <xdr:to>
      <xdr:col>11</xdr:col>
      <xdr:colOff>82550</xdr:colOff>
      <xdr:row>65</xdr:row>
      <xdr:rowOff>67521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77698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7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93785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9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類似団体平均に比べ高くなっているのは、民間における保育所や幼稚園の施設がないため町で施設を運営していかなければならず、職員の確保や施設維持に係る経費が多額となっているためである。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そのため、職員数や事業を見直し、民間でも実施可能な部分については指定管理者制度の導入を検討し、コスト削減に努める。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47738</xdr:rowOff>
    </xdr:from>
    <xdr:to>
      <xdr:col>23</xdr:col>
      <xdr:colOff>133350</xdr:colOff>
      <xdr:row>85</xdr:row>
      <xdr:rowOff>70281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620988"/>
          <a:ext cx="8382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85282</xdr:rowOff>
    </xdr:from>
    <xdr:to>
      <xdr:col>19</xdr:col>
      <xdr:colOff>133350</xdr:colOff>
      <xdr:row>85</xdr:row>
      <xdr:rowOff>70281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87082"/>
          <a:ext cx="889000" cy="1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83386</xdr:rowOff>
    </xdr:from>
    <xdr:to>
      <xdr:col>15</xdr:col>
      <xdr:colOff>82550</xdr:colOff>
      <xdr:row>84</xdr:row>
      <xdr:rowOff>85282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85186"/>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162499</xdr:rowOff>
    </xdr:from>
    <xdr:to>
      <xdr:col>11</xdr:col>
      <xdr:colOff>31750</xdr:colOff>
      <xdr:row>84</xdr:row>
      <xdr:rowOff>83386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92849"/>
          <a:ext cx="889000" cy="9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168388</xdr:rowOff>
    </xdr:from>
    <xdr:to>
      <xdr:col>23</xdr:col>
      <xdr:colOff>184150</xdr:colOff>
      <xdr:row>85</xdr:row>
      <xdr:rowOff>98538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140465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4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19481</xdr:rowOff>
    </xdr:from>
    <xdr:to>
      <xdr:col>19</xdr:col>
      <xdr:colOff>184150</xdr:colOff>
      <xdr:row>85</xdr:row>
      <xdr:rowOff>121081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9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105858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7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34482</xdr:rowOff>
    </xdr:from>
    <xdr:to>
      <xdr:col>15</xdr:col>
      <xdr:colOff>133350</xdr:colOff>
      <xdr:row>84</xdr:row>
      <xdr:rowOff>136082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120859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52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32586</xdr:rowOff>
    </xdr:from>
    <xdr:to>
      <xdr:col>11</xdr:col>
      <xdr:colOff>82550</xdr:colOff>
      <xdr:row>84</xdr:row>
      <xdr:rowOff>134186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3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118963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2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111699</xdr:rowOff>
    </xdr:from>
    <xdr:to>
      <xdr:col>7</xdr:col>
      <xdr:colOff>31750</xdr:colOff>
      <xdr:row>84</xdr:row>
      <xdr:rowOff>41849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26626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2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類似団体の平均を少し下回った。近年は平均を大きく乖離することなく推移している。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今後も現在の各種手当の見直しを行うなど、より一層の給与の適正化に努める。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125589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5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125589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854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34572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理由として、民間における保育所や幼稚園の施設がないため、町直営で施設を運営していかなければならず、多くの職員が必要となっていることと、令和２年度から新しい課が設置され、積極的な施策の実施に人員が必要であ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計画的な人員の削減と効率的な定員管理により、類似団体平均の水準を目標に職員数の引き下げに努める。</a:t>
          </a: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76764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19130"/>
          <a:ext cx="8382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23142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819130"/>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159738</xdr:rowOff>
    </xdr:from>
    <xdr:to>
      <xdr:col>72</xdr:col>
      <xdr:colOff>203200</xdr:colOff>
      <xdr:row>63</xdr:row>
      <xdr:rowOff>23142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89638"/>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136948</xdr:rowOff>
    </xdr:from>
    <xdr:to>
      <xdr:col>68</xdr:col>
      <xdr:colOff>152400</xdr:colOff>
      <xdr:row>62</xdr:row>
      <xdr:rowOff>159738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66848"/>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25964</xdr:rowOff>
    </xdr:from>
    <xdr:to>
      <xdr:col>81</xdr:col>
      <xdr:colOff>95250</xdr:colOff>
      <xdr:row>63</xdr:row>
      <xdr:rowOff>127564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2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169491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9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143792</xdr:rowOff>
    </xdr:from>
    <xdr:to>
      <xdr:col>73</xdr:col>
      <xdr:colOff>44450</xdr:colOff>
      <xdr:row>63</xdr:row>
      <xdr:rowOff>73942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58719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6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108938</xdr:rowOff>
    </xdr:from>
    <xdr:to>
      <xdr:col>68</xdr:col>
      <xdr:colOff>203200</xdr:colOff>
      <xdr:row>63</xdr:row>
      <xdr:rowOff>39088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23865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2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86148</xdr:rowOff>
    </xdr:from>
    <xdr:to>
      <xdr:col>64</xdr:col>
      <xdr:colOff>152400</xdr:colOff>
      <xdr:row>63</xdr:row>
      <xdr:rowOff>16298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からの起債抑制策により類似団体平均をわずかに下回っていたが、過疎対策事業債や、緊急防災・減災事業債などの有利な起債の活用により、令和元年度から類似団体平均を上回っている。今後数年間は比率が高くなることが見込まれるが、緊急性や住民ニーズを的確に把握した事業の選択により、起債に大きく頼ることの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111337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595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111337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273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55033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43</xdr:row>
      <xdr:rowOff>14817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308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算定されていないが、これは地方債の抑制に努めており、加えて財政調整基金や減債基金の積立てによる充当可能基金の増額が挙げられる。今後も公債費等の義務的経費の削減を中心とする行財政改革を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14,576
14,264
439.28
11,264,918
10,502,997
666,521
6,642,596
6,515,208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引き続き類似団体平均を上回っている。フルタイムやパートタイム職員の人数が多くなっていることが要因と考えられる。今後も職員給与等の見直し、計画的な人員の削減と効率的な定員管理により、適正水準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125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53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近年の物価上昇等による影響もあり増加したが類似団体の平均値を僅かに下回っている。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今後も、経費削減に努めるとともに、民間でも実施可能な業務については委託や指定管理を進めるなど、コストの削減を図っていく。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97282</xdr:rowOff>
    </xdr:from>
    <xdr:to>
      <xdr:col>82</xdr:col>
      <xdr:colOff>107950</xdr:colOff>
      <xdr:row>15</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26132"/>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60706</xdr:rowOff>
    </xdr:from>
    <xdr:to>
      <xdr:col>78</xdr:col>
      <xdr:colOff>69850</xdr:colOff>
      <xdr:row>13</xdr:row>
      <xdr:rowOff>97282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895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60706</xdr:rowOff>
    </xdr:from>
    <xdr:to>
      <xdr:col>73</xdr:col>
      <xdr:colOff>180975</xdr:colOff>
      <xdr:row>13</xdr:row>
      <xdr:rowOff>124714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895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124714</xdr:rowOff>
    </xdr:from>
    <xdr:to>
      <xdr:col>69</xdr:col>
      <xdr:colOff>92075</xdr:colOff>
      <xdr:row>13</xdr:row>
      <xdr:rowOff>152146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53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46482</xdr:rowOff>
    </xdr:from>
    <xdr:to>
      <xdr:col>78</xdr:col>
      <xdr:colOff>120650</xdr:colOff>
      <xdr:row>13</xdr:row>
      <xdr:rowOff>148082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158259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4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9906</xdr:rowOff>
    </xdr:from>
    <xdr:to>
      <xdr:col>74</xdr:col>
      <xdr:colOff>31750</xdr:colOff>
      <xdr:row>13</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121683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73914</xdr:rowOff>
    </xdr:from>
    <xdr:to>
      <xdr:col>69</xdr:col>
      <xdr:colOff>142875</xdr:colOff>
      <xdr:row>14</xdr:row>
      <xdr:rowOff>4064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101346</xdr:rowOff>
    </xdr:from>
    <xdr:to>
      <xdr:col>65</xdr:col>
      <xdr:colOff>53975</xdr:colOff>
      <xdr:row>14</xdr:row>
      <xdr:rowOff>31496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41673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類似団体平均に比べると低い水準にあるが、福祉医療費の充実、少子高齢化、子育て支援対策を加味した上で、財政を圧迫しない適正な水準を維持できるよう努める。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55</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363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54</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24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55</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24043"/>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今年度について下水道事業が企業会計へと移行になったため類似団体を下回った。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その他に係る経常収支比率は、介護老人施設などに対する繰出金が増加傾向にある。今後も普通会計の負担額を減らしていくよう努める。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60</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37700"/>
          <a:ext cx="8382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130810</xdr:rowOff>
    </xdr:from>
    <xdr:to>
      <xdr:col>78</xdr:col>
      <xdr:colOff>69850</xdr:colOff>
      <xdr:row>60</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46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130810</xdr:rowOff>
    </xdr:from>
    <xdr:to>
      <xdr:col>73</xdr:col>
      <xdr:colOff>180975</xdr:colOff>
      <xdr:row>60</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2463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96520</xdr:rowOff>
    </xdr:from>
    <xdr:to>
      <xdr:col>69</xdr:col>
      <xdr:colOff>92075</xdr:colOff>
      <xdr:row>60</xdr:row>
      <xdr:rowOff>157480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83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80010</xdr:rowOff>
    </xdr:from>
    <xdr:to>
      <xdr:col>74</xdr:col>
      <xdr:colOff>31750</xdr:colOff>
      <xdr:row>60</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166387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106680</xdr:rowOff>
    </xdr:from>
    <xdr:to>
      <xdr:col>69</xdr:col>
      <xdr:colOff>142875</xdr:colOff>
      <xdr:row>61</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21607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今年度については類似団体平均を大きく上回った。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新型コロナウイルスの５類への移行に伴い、観光協会・温泉協会といった外郭団体の活動が再開したことも要因の１つと考える。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しかし、依然として一部事務組合への負担金や、外郭団体への補助金、住民への各種補助金が多いため、必要性の低い補助金は見直しを検討しながら抑制に努めていく。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79647</xdr:rowOff>
    </xdr:from>
    <xdr:to>
      <xdr:col>82</xdr:col>
      <xdr:colOff>107950</xdr:colOff>
      <xdr:row>38</xdr:row>
      <xdr:rowOff>94343</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80397"/>
          <a:ext cx="838200" cy="5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27396</xdr:rowOff>
    </xdr:from>
    <xdr:to>
      <xdr:col>78</xdr:col>
      <xdr:colOff>69850</xdr:colOff>
      <xdr:row>35</xdr:row>
      <xdr:rowOff>79647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281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87811</xdr:rowOff>
    </xdr:from>
    <xdr:to>
      <xdr:col>73</xdr:col>
      <xdr:colOff>180975</xdr:colOff>
      <xdr:row>35</xdr:row>
      <xdr:rowOff>27396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91711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87811</xdr:rowOff>
    </xdr:from>
    <xdr:to>
      <xdr:col>69</xdr:col>
      <xdr:colOff>92075</xdr:colOff>
      <xdr:row>36</xdr:row>
      <xdr:rowOff>51889</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17111"/>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43543</xdr:rowOff>
    </xdr:from>
    <xdr:to>
      <xdr:col>82</xdr:col>
      <xdr:colOff>158750</xdr:colOff>
      <xdr:row>38</xdr:row>
      <xdr:rowOff>145143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15620</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28847</xdr:rowOff>
    </xdr:from>
    <xdr:to>
      <xdr:col>78</xdr:col>
      <xdr:colOff>120650</xdr:colOff>
      <xdr:row>35</xdr:row>
      <xdr:rowOff>130447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140624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9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148046</xdr:rowOff>
    </xdr:from>
    <xdr:to>
      <xdr:col>74</xdr:col>
      <xdr:colOff>31750</xdr:colOff>
      <xdr:row>35</xdr:row>
      <xdr:rowOff>78196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88373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37011</xdr:rowOff>
    </xdr:from>
    <xdr:to>
      <xdr:col>69</xdr:col>
      <xdr:colOff>142875</xdr:colOff>
      <xdr:row>34</xdr:row>
      <xdr:rowOff>138611</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148788</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3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1089</xdr:rowOff>
    </xdr:from>
    <xdr:to>
      <xdr:col>65</xdr:col>
      <xdr:colOff>53975</xdr:colOff>
      <xdr:row>36</xdr:row>
      <xdr:rowOff>102689</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87466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６年度から町全域が過疎地域となり、それ以降、過疎対策事業債を活用してきたが、平成２９年度から徐々に償還が始まったことと据置期間の見直しにより、ここ数年で数値が上がっている。公共施設が多く、老朽化による施設の改修等で起債を活用した大規模な事業が見込まれるため、今後も少しずつ上昇することが予想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080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170435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217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77</xdr:row>
      <xdr:rowOff>129287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21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129287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715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164864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公債費以外については類似団体や県の平均を上回った。　人件費や物件費等の義務的経費の削減を中心とする行財政改革を進め、財政の健全化に努める。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78</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6692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77</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023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023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709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167081</xdr:rowOff>
    </xdr:from>
    <xdr:to>
      <xdr:col>29</xdr:col>
      <xdr:colOff>127000</xdr:colOff>
      <xdr:row>13</xdr:row>
      <xdr:rowOff>118034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72106"/>
          <a:ext cx="647700" cy="122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118034</xdr:rowOff>
    </xdr:from>
    <xdr:to>
      <xdr:col>26</xdr:col>
      <xdr:colOff>50800</xdr:colOff>
      <xdr:row>13</xdr:row>
      <xdr:rowOff>128194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94509"/>
          <a:ext cx="698500" cy="1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128194</xdr:rowOff>
    </xdr:from>
    <xdr:to>
      <xdr:col>22</xdr:col>
      <xdr:colOff>114300</xdr:colOff>
      <xdr:row>14</xdr:row>
      <xdr:rowOff>38303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04669"/>
          <a:ext cx="698500" cy="81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38303</xdr:rowOff>
    </xdr:from>
    <xdr:to>
      <xdr:col>18</xdr:col>
      <xdr:colOff>177800</xdr:colOff>
      <xdr:row>14</xdr:row>
      <xdr:rowOff>147307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6228"/>
          <a:ext cx="698500" cy="109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116281</xdr:rowOff>
    </xdr:from>
    <xdr:to>
      <xdr:col>29</xdr:col>
      <xdr:colOff>177800</xdr:colOff>
      <xdr:row>13</xdr:row>
      <xdr:rowOff>46431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2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132808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6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67234</xdr:rowOff>
    </xdr:from>
    <xdr:to>
      <xdr:col>26</xdr:col>
      <xdr:colOff>101600</xdr:colOff>
      <xdr:row>13</xdr:row>
      <xdr:rowOff>168834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43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7561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1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77394</xdr:rowOff>
    </xdr:from>
    <xdr:to>
      <xdr:col>22</xdr:col>
      <xdr:colOff>165100</xdr:colOff>
      <xdr:row>14</xdr:row>
      <xdr:rowOff>7544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53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17721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2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158953</xdr:rowOff>
    </xdr:from>
    <xdr:to>
      <xdr:col>19</xdr:col>
      <xdr:colOff>38100</xdr:colOff>
      <xdr:row>14</xdr:row>
      <xdr:rowOff>89103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99280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96507</xdr:rowOff>
    </xdr:from>
    <xdr:to>
      <xdr:col>15</xdr:col>
      <xdr:colOff>101600</xdr:colOff>
      <xdr:row>15</xdr:row>
      <xdr:rowOff>26657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4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36834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164239</xdr:rowOff>
    </xdr:from>
    <xdr:to>
      <xdr:col>29</xdr:col>
      <xdr:colOff>127000</xdr:colOff>
      <xdr:row>34</xdr:row>
      <xdr:rowOff>340352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431689"/>
          <a:ext cx="647700" cy="176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164239</xdr:rowOff>
    </xdr:from>
    <xdr:to>
      <xdr:col>26</xdr:col>
      <xdr:colOff>50800</xdr:colOff>
      <xdr:row>34</xdr:row>
      <xdr:rowOff>272344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431689"/>
          <a:ext cx="698500" cy="10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272344</xdr:rowOff>
    </xdr:from>
    <xdr:to>
      <xdr:col>22</xdr:col>
      <xdr:colOff>114300</xdr:colOff>
      <xdr:row>35</xdr:row>
      <xdr:rowOff>8723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539794"/>
          <a:ext cx="698500" cy="79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8723</xdr:rowOff>
    </xdr:from>
    <xdr:to>
      <xdr:col>18</xdr:col>
      <xdr:colOff>177800</xdr:colOff>
      <xdr:row>35</xdr:row>
      <xdr:rowOff>93281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619073"/>
          <a:ext cx="698500" cy="8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289552</xdr:rowOff>
    </xdr:from>
    <xdr:to>
      <xdr:col>29</xdr:col>
      <xdr:colOff>177800</xdr:colOff>
      <xdr:row>35</xdr:row>
      <xdr:rowOff>48252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57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134629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113439</xdr:rowOff>
    </xdr:from>
    <xdr:to>
      <xdr:col>26</xdr:col>
      <xdr:colOff>101600</xdr:colOff>
      <xdr:row>34</xdr:row>
      <xdr:rowOff>215039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38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225216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149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221544</xdr:rowOff>
    </xdr:from>
    <xdr:to>
      <xdr:col>22</xdr:col>
      <xdr:colOff>165100</xdr:colOff>
      <xdr:row>34</xdr:row>
      <xdr:rowOff>323144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488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333321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25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300823</xdr:rowOff>
    </xdr:from>
    <xdr:to>
      <xdr:col>19</xdr:col>
      <xdr:colOff>38100</xdr:colOff>
      <xdr:row>35</xdr:row>
      <xdr:rowOff>59523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56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69699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3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42481</xdr:rowOff>
    </xdr:from>
    <xdr:to>
      <xdr:col>15</xdr:col>
      <xdr:colOff>101600</xdr:colOff>
      <xdr:row>35</xdr:row>
      <xdr:rowOff>144081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5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154259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2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14,576
14,264
439.28
11,264,918
10,502,997
666,521
6,642,596
6,515,208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135463</xdr:rowOff>
    </xdr:from>
    <xdr:to>
      <xdr:col>24</xdr:col>
      <xdr:colOff>63500</xdr:colOff>
      <xdr:row>32</xdr:row>
      <xdr:rowOff>105182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450413"/>
          <a:ext cx="838200" cy="14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94910</xdr:rowOff>
    </xdr:from>
    <xdr:to>
      <xdr:col>19</xdr:col>
      <xdr:colOff>177800</xdr:colOff>
      <xdr:row>32</xdr:row>
      <xdr:rowOff>105182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81310"/>
          <a:ext cx="889000" cy="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94910</xdr:rowOff>
    </xdr:from>
    <xdr:to>
      <xdr:col>15</xdr:col>
      <xdr:colOff>50800</xdr:colOff>
      <xdr:row>33</xdr:row>
      <xdr:rowOff>78313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81310"/>
          <a:ext cx="889000" cy="15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78313</xdr:rowOff>
    </xdr:from>
    <xdr:to>
      <xdr:col>10</xdr:col>
      <xdr:colOff>114300</xdr:colOff>
      <xdr:row>35</xdr:row>
      <xdr:rowOff>80279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36163"/>
          <a:ext cx="889000" cy="34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84663</xdr:rowOff>
    </xdr:from>
    <xdr:to>
      <xdr:col>24</xdr:col>
      <xdr:colOff>114300</xdr:colOff>
      <xdr:row>32</xdr:row>
      <xdr:rowOff>14813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107540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54382</xdr:rowOff>
    </xdr:from>
    <xdr:to>
      <xdr:col>20</xdr:col>
      <xdr:colOff>38100</xdr:colOff>
      <xdr:row>32</xdr:row>
      <xdr:rowOff>155982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1059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31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44110</xdr:rowOff>
    </xdr:from>
    <xdr:to>
      <xdr:col>15</xdr:col>
      <xdr:colOff>101600</xdr:colOff>
      <xdr:row>32</xdr:row>
      <xdr:rowOff>145710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162237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0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27513</xdr:rowOff>
    </xdr:from>
    <xdr:to>
      <xdr:col>10</xdr:col>
      <xdr:colOff>165100</xdr:colOff>
      <xdr:row>33</xdr:row>
      <xdr:rowOff>129113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145640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46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29479</xdr:rowOff>
    </xdr:from>
    <xdr:to>
      <xdr:col>6</xdr:col>
      <xdr:colOff>38100</xdr:colOff>
      <xdr:row>35</xdr:row>
      <xdr:rowOff>131079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3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147606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0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168833</xdr:rowOff>
    </xdr:from>
    <xdr:to>
      <xdr:col>24</xdr:col>
      <xdr:colOff>63500</xdr:colOff>
      <xdr:row>55</xdr:row>
      <xdr:rowOff>93148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427133"/>
          <a:ext cx="838200" cy="9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168833</xdr:rowOff>
    </xdr:from>
    <xdr:to>
      <xdr:col>19</xdr:col>
      <xdr:colOff>177800</xdr:colOff>
      <xdr:row>56</xdr:row>
      <xdr:rowOff>130428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27133"/>
          <a:ext cx="889000" cy="30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128535</xdr:rowOff>
    </xdr:from>
    <xdr:to>
      <xdr:col>15</xdr:col>
      <xdr:colOff>50800</xdr:colOff>
      <xdr:row>56</xdr:row>
      <xdr:rowOff>130428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29735"/>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41055</xdr:rowOff>
    </xdr:from>
    <xdr:to>
      <xdr:col>10</xdr:col>
      <xdr:colOff>114300</xdr:colOff>
      <xdr:row>56</xdr:row>
      <xdr:rowOff>128535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42255"/>
          <a:ext cx="889000" cy="8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42348</xdr:rowOff>
    </xdr:from>
    <xdr:to>
      <xdr:col>24</xdr:col>
      <xdr:colOff>114300</xdr:colOff>
      <xdr:row>55</xdr:row>
      <xdr:rowOff>143948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65225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2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118033</xdr:rowOff>
    </xdr:from>
    <xdr:to>
      <xdr:col>20</xdr:col>
      <xdr:colOff>38100</xdr:colOff>
      <xdr:row>55</xdr:row>
      <xdr:rowOff>48183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64710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5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79628</xdr:rowOff>
    </xdr:from>
    <xdr:to>
      <xdr:col>15</xdr:col>
      <xdr:colOff>101600</xdr:colOff>
      <xdr:row>57</xdr:row>
      <xdr:rowOff>9778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7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77735</xdr:rowOff>
    </xdr:from>
    <xdr:to>
      <xdr:col>10</xdr:col>
      <xdr:colOff>165100</xdr:colOff>
      <xdr:row>57</xdr:row>
      <xdr:rowOff>7885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24412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5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161705</xdr:rowOff>
    </xdr:from>
    <xdr:to>
      <xdr:col>6</xdr:col>
      <xdr:colOff>38100</xdr:colOff>
      <xdr:row>56</xdr:row>
      <xdr:rowOff>91855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108382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6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41539</xdr:rowOff>
    </xdr:from>
    <xdr:to>
      <xdr:col>24</xdr:col>
      <xdr:colOff>63500</xdr:colOff>
      <xdr:row>77</xdr:row>
      <xdr:rowOff>112359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43189"/>
          <a:ext cx="838200" cy="7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162263</xdr:rowOff>
    </xdr:from>
    <xdr:to>
      <xdr:col>19</xdr:col>
      <xdr:colOff>177800</xdr:colOff>
      <xdr:row>77</xdr:row>
      <xdr:rowOff>41539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192463"/>
          <a:ext cx="889000" cy="5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42568</xdr:rowOff>
    </xdr:from>
    <xdr:to>
      <xdr:col>15</xdr:col>
      <xdr:colOff>50800</xdr:colOff>
      <xdr:row>76</xdr:row>
      <xdr:rowOff>162263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072768"/>
          <a:ext cx="889000" cy="11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42568</xdr:rowOff>
    </xdr:from>
    <xdr:to>
      <xdr:col>10</xdr:col>
      <xdr:colOff>114300</xdr:colOff>
      <xdr:row>77</xdr:row>
      <xdr:rowOff>28670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072768"/>
          <a:ext cx="889000" cy="15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61559</xdr:rowOff>
    </xdr:from>
    <xdr:to>
      <xdr:col>24</xdr:col>
      <xdr:colOff>114300</xdr:colOff>
      <xdr:row>77</xdr:row>
      <xdr:rowOff>163159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39986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162189</xdr:rowOff>
    </xdr:from>
    <xdr:to>
      <xdr:col>20</xdr:col>
      <xdr:colOff>38100</xdr:colOff>
      <xdr:row>77</xdr:row>
      <xdr:rowOff>92339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108866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96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111463</xdr:rowOff>
    </xdr:from>
    <xdr:to>
      <xdr:col>15</xdr:col>
      <xdr:colOff>101600</xdr:colOff>
      <xdr:row>77</xdr:row>
      <xdr:rowOff>41613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58140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91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163218</xdr:rowOff>
    </xdr:from>
    <xdr:to>
      <xdr:col>10</xdr:col>
      <xdr:colOff>165100</xdr:colOff>
      <xdr:row>76</xdr:row>
      <xdr:rowOff>93368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2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109895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79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149320</xdr:rowOff>
    </xdr:from>
    <xdr:to>
      <xdr:col>6</xdr:col>
      <xdr:colOff>38100</xdr:colOff>
      <xdr:row>77</xdr:row>
      <xdr:rowOff>79470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95996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5381</xdr:rowOff>
    </xdr:from>
    <xdr:to>
      <xdr:col>24</xdr:col>
      <xdr:colOff>63500</xdr:colOff>
      <xdr:row>97</xdr:row>
      <xdr:rowOff>79164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36031"/>
          <a:ext cx="838200" cy="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133680</xdr:rowOff>
    </xdr:from>
    <xdr:to>
      <xdr:col>19</xdr:col>
      <xdr:colOff>177800</xdr:colOff>
      <xdr:row>97</xdr:row>
      <xdr:rowOff>79164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92880"/>
          <a:ext cx="889000" cy="1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133680</xdr:rowOff>
    </xdr:from>
    <xdr:to>
      <xdr:col>15</xdr:col>
      <xdr:colOff>50800</xdr:colOff>
      <xdr:row>98</xdr:row>
      <xdr:rowOff>25933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92880"/>
          <a:ext cx="889000" cy="23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146591</xdr:rowOff>
    </xdr:from>
    <xdr:to>
      <xdr:col>10</xdr:col>
      <xdr:colOff>114300</xdr:colOff>
      <xdr:row>98</xdr:row>
      <xdr:rowOff>25933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777241"/>
          <a:ext cx="889000" cy="5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126031</xdr:rowOff>
    </xdr:from>
    <xdr:to>
      <xdr:col>24</xdr:col>
      <xdr:colOff>114300</xdr:colOff>
      <xdr:row>97</xdr:row>
      <xdr:rowOff>56181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104458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6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28364</xdr:rowOff>
    </xdr:from>
    <xdr:to>
      <xdr:col>20</xdr:col>
      <xdr:colOff>38100</xdr:colOff>
      <xdr:row>97</xdr:row>
      <xdr:rowOff>129964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121091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5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82880</xdr:rowOff>
    </xdr:from>
    <xdr:to>
      <xdr:col>15</xdr:col>
      <xdr:colOff>101600</xdr:colOff>
      <xdr:row>97</xdr:row>
      <xdr:rowOff>13030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4157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146583</xdr:rowOff>
    </xdr:from>
    <xdr:to>
      <xdr:col>10</xdr:col>
      <xdr:colOff>165100</xdr:colOff>
      <xdr:row>98</xdr:row>
      <xdr:rowOff>76733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7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67860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6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95791</xdr:rowOff>
    </xdr:from>
    <xdr:to>
      <xdr:col>6</xdr:col>
      <xdr:colOff>38100</xdr:colOff>
      <xdr:row>98</xdr:row>
      <xdr:rowOff>25941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17068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170917</xdr:rowOff>
    </xdr:from>
    <xdr:to>
      <xdr:col>55</xdr:col>
      <xdr:colOff>0</xdr:colOff>
      <xdr:row>35</xdr:row>
      <xdr:rowOff>75884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00217"/>
          <a:ext cx="8382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75884</xdr:rowOff>
    </xdr:from>
    <xdr:to>
      <xdr:col>50</xdr:col>
      <xdr:colOff>114300</xdr:colOff>
      <xdr:row>35</xdr:row>
      <xdr:rowOff>116044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076634"/>
          <a:ext cx="889000" cy="4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125069</xdr:rowOff>
    </xdr:from>
    <xdr:to>
      <xdr:col>45</xdr:col>
      <xdr:colOff>177800</xdr:colOff>
      <xdr:row>35</xdr:row>
      <xdr:rowOff>116044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611469"/>
          <a:ext cx="889000" cy="50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125069</xdr:rowOff>
    </xdr:from>
    <xdr:to>
      <xdr:col>41</xdr:col>
      <xdr:colOff>50800</xdr:colOff>
      <xdr:row>36</xdr:row>
      <xdr:rowOff>39514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611469"/>
          <a:ext cx="889000" cy="60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120117</xdr:rowOff>
    </xdr:from>
    <xdr:to>
      <xdr:col>55</xdr:col>
      <xdr:colOff>50800</xdr:colOff>
      <xdr:row>35</xdr:row>
      <xdr:rowOff>50267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142994</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0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25084</xdr:rowOff>
    </xdr:from>
    <xdr:to>
      <xdr:col>50</xdr:col>
      <xdr:colOff>165100</xdr:colOff>
      <xdr:row>35</xdr:row>
      <xdr:rowOff>126684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143211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0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65244</xdr:rowOff>
    </xdr:from>
    <xdr:to>
      <xdr:col>46</xdr:col>
      <xdr:colOff>38100</xdr:colOff>
      <xdr:row>35</xdr:row>
      <xdr:rowOff>166844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0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11921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4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74269</xdr:rowOff>
    </xdr:from>
    <xdr:to>
      <xdr:col>41</xdr:col>
      <xdr:colOff>101600</xdr:colOff>
      <xdr:row>33</xdr:row>
      <xdr:rowOff>4419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20946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33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160164</xdr:rowOff>
    </xdr:from>
    <xdr:to>
      <xdr:col>36</xdr:col>
      <xdr:colOff>165100</xdr:colOff>
      <xdr:row>36</xdr:row>
      <xdr:rowOff>90314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106841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3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129032</xdr:rowOff>
    </xdr:from>
    <xdr:to>
      <xdr:col>55</xdr:col>
      <xdr:colOff>0</xdr:colOff>
      <xdr:row>56</xdr:row>
      <xdr:rowOff>17064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558782"/>
          <a:ext cx="838200" cy="5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17064</xdr:rowOff>
    </xdr:from>
    <xdr:to>
      <xdr:col>50</xdr:col>
      <xdr:colOff>114300</xdr:colOff>
      <xdr:row>56</xdr:row>
      <xdr:rowOff>159489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618264"/>
          <a:ext cx="889000" cy="14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50195</xdr:rowOff>
    </xdr:from>
    <xdr:to>
      <xdr:col>45</xdr:col>
      <xdr:colOff>177800</xdr:colOff>
      <xdr:row>56</xdr:row>
      <xdr:rowOff>159489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479945"/>
          <a:ext cx="889000" cy="28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57556</xdr:rowOff>
    </xdr:from>
    <xdr:to>
      <xdr:col>41</xdr:col>
      <xdr:colOff>50800</xdr:colOff>
      <xdr:row>55</xdr:row>
      <xdr:rowOff>50195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315856"/>
          <a:ext cx="889000" cy="1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78232</xdr:rowOff>
    </xdr:from>
    <xdr:to>
      <xdr:col>55</xdr:col>
      <xdr:colOff>50800</xdr:colOff>
      <xdr:row>56</xdr:row>
      <xdr:rowOff>8382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101109</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5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137714</xdr:rowOff>
    </xdr:from>
    <xdr:to>
      <xdr:col>50</xdr:col>
      <xdr:colOff>165100</xdr:colOff>
      <xdr:row>56</xdr:row>
      <xdr:rowOff>67864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5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84391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34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108689</xdr:rowOff>
    </xdr:from>
    <xdr:to>
      <xdr:col>46</xdr:col>
      <xdr:colOff>38100</xdr:colOff>
      <xdr:row>57</xdr:row>
      <xdr:rowOff>38839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29966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0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170845</xdr:rowOff>
    </xdr:from>
    <xdr:to>
      <xdr:col>41</xdr:col>
      <xdr:colOff>101600</xdr:colOff>
      <xdr:row>55</xdr:row>
      <xdr:rowOff>100995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4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92122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6756</xdr:rowOff>
    </xdr:from>
    <xdr:to>
      <xdr:col>36</xdr:col>
      <xdr:colOff>165100</xdr:colOff>
      <xdr:row>54</xdr:row>
      <xdr:rowOff>108356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2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124883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04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42411</xdr:rowOff>
    </xdr:from>
    <xdr:to>
      <xdr:col>55</xdr:col>
      <xdr:colOff>0</xdr:colOff>
      <xdr:row>76</xdr:row>
      <xdr:rowOff>99657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072611"/>
          <a:ext cx="838200" cy="5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42411</xdr:rowOff>
    </xdr:from>
    <xdr:to>
      <xdr:col>50</xdr:col>
      <xdr:colOff>114300</xdr:colOff>
      <xdr:row>78</xdr:row>
      <xdr:rowOff>45383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072611"/>
          <a:ext cx="889000" cy="3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597</xdr:rowOff>
    </xdr:from>
    <xdr:to>
      <xdr:col>45</xdr:col>
      <xdr:colOff>177800</xdr:colOff>
      <xdr:row>78</xdr:row>
      <xdr:rowOff>45383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73697"/>
          <a:ext cx="889000" cy="4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93390</xdr:rowOff>
    </xdr:from>
    <xdr:to>
      <xdr:col>41</xdr:col>
      <xdr:colOff>50800</xdr:colOff>
      <xdr:row>78</xdr:row>
      <xdr:rowOff>597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437790"/>
          <a:ext cx="889000" cy="93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48857</xdr:rowOff>
    </xdr:from>
    <xdr:to>
      <xdr:col>55</xdr:col>
      <xdr:colOff>50800</xdr:colOff>
      <xdr:row>76</xdr:row>
      <xdr:rowOff>150457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71734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163061</xdr:rowOff>
    </xdr:from>
    <xdr:to>
      <xdr:col>50</xdr:col>
      <xdr:colOff>165100</xdr:colOff>
      <xdr:row>76</xdr:row>
      <xdr:rowOff>93211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109738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79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166033</xdr:rowOff>
    </xdr:from>
    <xdr:to>
      <xdr:col>46</xdr:col>
      <xdr:colOff>38100</xdr:colOff>
      <xdr:row>78</xdr:row>
      <xdr:rowOff>96183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6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87310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6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121247</xdr:rowOff>
    </xdr:from>
    <xdr:to>
      <xdr:col>41</xdr:col>
      <xdr:colOff>101600</xdr:colOff>
      <xdr:row>78</xdr:row>
      <xdr:rowOff>51397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42524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42590</xdr:rowOff>
    </xdr:from>
    <xdr:to>
      <xdr:col>36</xdr:col>
      <xdr:colOff>165100</xdr:colOff>
      <xdr:row>72</xdr:row>
      <xdr:rowOff>144190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3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160717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1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47095</xdr:rowOff>
    </xdr:from>
    <xdr:to>
      <xdr:col>55</xdr:col>
      <xdr:colOff>0</xdr:colOff>
      <xdr:row>97</xdr:row>
      <xdr:rowOff>14035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506295"/>
          <a:ext cx="838200" cy="13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14035</xdr:rowOff>
    </xdr:from>
    <xdr:to>
      <xdr:col>50</xdr:col>
      <xdr:colOff>114300</xdr:colOff>
      <xdr:row>97</xdr:row>
      <xdr:rowOff>20948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44685"/>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20230</xdr:rowOff>
    </xdr:from>
    <xdr:to>
      <xdr:col>45</xdr:col>
      <xdr:colOff>177800</xdr:colOff>
      <xdr:row>97</xdr:row>
      <xdr:rowOff>20948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07980"/>
          <a:ext cx="889000" cy="3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20230</xdr:rowOff>
    </xdr:from>
    <xdr:to>
      <xdr:col>41</xdr:col>
      <xdr:colOff>50800</xdr:colOff>
      <xdr:row>96</xdr:row>
      <xdr:rowOff>126169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07980"/>
          <a:ext cx="889000" cy="27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167745</xdr:rowOff>
    </xdr:from>
    <xdr:to>
      <xdr:col>55</xdr:col>
      <xdr:colOff>50800</xdr:colOff>
      <xdr:row>96</xdr:row>
      <xdr:rowOff>97895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19172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30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134685</xdr:rowOff>
    </xdr:from>
    <xdr:to>
      <xdr:col>50</xdr:col>
      <xdr:colOff>165100</xdr:colOff>
      <xdr:row>97</xdr:row>
      <xdr:rowOff>64835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9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55962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141598</xdr:rowOff>
    </xdr:from>
    <xdr:to>
      <xdr:col>46</xdr:col>
      <xdr:colOff>38100</xdr:colOff>
      <xdr:row>97</xdr:row>
      <xdr:rowOff>71748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0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62875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140880</xdr:rowOff>
    </xdr:from>
    <xdr:to>
      <xdr:col>41</xdr:col>
      <xdr:colOff>101600</xdr:colOff>
      <xdr:row>95</xdr:row>
      <xdr:rowOff>71030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87557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3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75369</xdr:rowOff>
    </xdr:from>
    <xdr:to>
      <xdr:col>36</xdr:col>
      <xdr:colOff>165100</xdr:colOff>
      <xdr:row>97</xdr:row>
      <xdr:rowOff>5519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168096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95613</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2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71370</xdr:rowOff>
    </xdr:from>
    <xdr:to>
      <xdr:col>76</xdr:col>
      <xdr:colOff>114300</xdr:colOff>
      <xdr:row>39</xdr:row>
      <xdr:rowOff>95613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57920"/>
          <a:ext cx="889000" cy="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71370</xdr:rowOff>
    </xdr:from>
    <xdr:to>
      <xdr:col>71</xdr:col>
      <xdr:colOff>177800</xdr:colOff>
      <xdr:row>39</xdr:row>
      <xdr:rowOff>87938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57920"/>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44813</xdr:rowOff>
    </xdr:from>
    <xdr:to>
      <xdr:col>76</xdr:col>
      <xdr:colOff>165100</xdr:colOff>
      <xdr:row>39</xdr:row>
      <xdr:rowOff>146413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137540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82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20570</xdr:rowOff>
    </xdr:from>
    <xdr:to>
      <xdr:col>72</xdr:col>
      <xdr:colOff>38100</xdr:colOff>
      <xdr:row>39</xdr:row>
      <xdr:rowOff>122170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0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113297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9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37138</xdr:rowOff>
    </xdr:from>
    <xdr:to>
      <xdr:col>67</xdr:col>
      <xdr:colOff>101600</xdr:colOff>
      <xdr:row>39</xdr:row>
      <xdr:rowOff>138738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129865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8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129017</xdr:rowOff>
    </xdr:from>
    <xdr:to>
      <xdr:col>85</xdr:col>
      <xdr:colOff>127000</xdr:colOff>
      <xdr:row>76</xdr:row>
      <xdr:rowOff>3835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87767"/>
          <a:ext cx="838200" cy="4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129017</xdr:rowOff>
    </xdr:from>
    <xdr:to>
      <xdr:col>81</xdr:col>
      <xdr:colOff>50800</xdr:colOff>
      <xdr:row>75</xdr:row>
      <xdr:rowOff>151763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87767"/>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151763</xdr:rowOff>
    </xdr:from>
    <xdr:to>
      <xdr:col>76</xdr:col>
      <xdr:colOff>114300</xdr:colOff>
      <xdr:row>76</xdr:row>
      <xdr:rowOff>39643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10513"/>
          <a:ext cx="889000" cy="5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39643</xdr:rowOff>
    </xdr:from>
    <xdr:to>
      <xdr:col>71</xdr:col>
      <xdr:colOff>177800</xdr:colOff>
      <xdr:row>76</xdr:row>
      <xdr:rowOff>97340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69843"/>
          <a:ext cx="889000" cy="5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124485</xdr:rowOff>
    </xdr:from>
    <xdr:to>
      <xdr:col>85</xdr:col>
      <xdr:colOff>177800</xdr:colOff>
      <xdr:row>76</xdr:row>
      <xdr:rowOff>54635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147362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8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78217</xdr:rowOff>
    </xdr:from>
    <xdr:to>
      <xdr:col>81</xdr:col>
      <xdr:colOff>101600</xdr:colOff>
      <xdr:row>76</xdr:row>
      <xdr:rowOff>8367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3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24894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7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100963</xdr:rowOff>
    </xdr:from>
    <xdr:to>
      <xdr:col>76</xdr:col>
      <xdr:colOff>165100</xdr:colOff>
      <xdr:row>76</xdr:row>
      <xdr:rowOff>31113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47640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7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160293</xdr:rowOff>
    </xdr:from>
    <xdr:to>
      <xdr:col>72</xdr:col>
      <xdr:colOff>38100</xdr:colOff>
      <xdr:row>76</xdr:row>
      <xdr:rowOff>90443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106969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7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46540</xdr:rowOff>
    </xdr:from>
    <xdr:to>
      <xdr:col>67</xdr:col>
      <xdr:colOff>101600</xdr:colOff>
      <xdr:row>76</xdr:row>
      <xdr:rowOff>148140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164668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8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34658</xdr:rowOff>
    </xdr:from>
    <xdr:to>
      <xdr:col>85</xdr:col>
      <xdr:colOff>127000</xdr:colOff>
      <xdr:row>98</xdr:row>
      <xdr:rowOff>62502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36758"/>
          <a:ext cx="8382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98383</xdr:rowOff>
    </xdr:from>
    <xdr:to>
      <xdr:col>81</xdr:col>
      <xdr:colOff>50800</xdr:colOff>
      <xdr:row>98</xdr:row>
      <xdr:rowOff>62502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29033"/>
          <a:ext cx="889000" cy="13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98383</xdr:rowOff>
    </xdr:from>
    <xdr:to>
      <xdr:col>76</xdr:col>
      <xdr:colOff>114300</xdr:colOff>
      <xdr:row>98</xdr:row>
      <xdr:rowOff>37018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29033"/>
          <a:ext cx="889000" cy="11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148867</xdr:rowOff>
    </xdr:from>
    <xdr:to>
      <xdr:col>71</xdr:col>
      <xdr:colOff>177800</xdr:colOff>
      <xdr:row>98</xdr:row>
      <xdr:rowOff>37018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608067"/>
          <a:ext cx="889000" cy="2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155308</xdr:rowOff>
    </xdr:from>
    <xdr:to>
      <xdr:col>85</xdr:col>
      <xdr:colOff>177800</xdr:colOff>
      <xdr:row>98</xdr:row>
      <xdr:rowOff>85458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70235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11702</xdr:rowOff>
    </xdr:from>
    <xdr:to>
      <xdr:col>81</xdr:col>
      <xdr:colOff>101600</xdr:colOff>
      <xdr:row>98</xdr:row>
      <xdr:rowOff>113302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1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104429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0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47583</xdr:rowOff>
    </xdr:from>
    <xdr:to>
      <xdr:col>76</xdr:col>
      <xdr:colOff>165100</xdr:colOff>
      <xdr:row>97</xdr:row>
      <xdr:rowOff>149183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5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157668</xdr:rowOff>
    </xdr:from>
    <xdr:to>
      <xdr:col>72</xdr:col>
      <xdr:colOff>38100</xdr:colOff>
      <xdr:row>98</xdr:row>
      <xdr:rowOff>87818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8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78945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8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98067</xdr:rowOff>
    </xdr:from>
    <xdr:to>
      <xdr:col>67</xdr:col>
      <xdr:colOff>101600</xdr:colOff>
      <xdr:row>97</xdr:row>
      <xdr:rowOff>28217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55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44744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33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114280</xdr:rowOff>
    </xdr:from>
    <xdr:to>
      <xdr:col>116</xdr:col>
      <xdr:colOff>63500</xdr:colOff>
      <xdr:row>38</xdr:row>
      <xdr:rowOff>115949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29380"/>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110508</xdr:rowOff>
    </xdr:from>
    <xdr:to>
      <xdr:col>111</xdr:col>
      <xdr:colOff>177800</xdr:colOff>
      <xdr:row>38</xdr:row>
      <xdr:rowOff>114280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2560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109410</xdr:rowOff>
    </xdr:from>
    <xdr:to>
      <xdr:col>107</xdr:col>
      <xdr:colOff>50800</xdr:colOff>
      <xdr:row>38</xdr:row>
      <xdr:rowOff>110508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24510"/>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109410</xdr:rowOff>
    </xdr:from>
    <xdr:to>
      <xdr:col>102</xdr:col>
      <xdr:colOff>114300</xdr:colOff>
      <xdr:row>38</xdr:row>
      <xdr:rowOff>110805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24510"/>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65149</xdr:rowOff>
    </xdr:from>
    <xdr:to>
      <xdr:col>116</xdr:col>
      <xdr:colOff>114300</xdr:colOff>
      <xdr:row>38</xdr:row>
      <xdr:rowOff>166749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8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158310</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63480</xdr:rowOff>
    </xdr:from>
    <xdr:to>
      <xdr:col>112</xdr:col>
      <xdr:colOff>38100</xdr:colOff>
      <xdr:row>38</xdr:row>
      <xdr:rowOff>165080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156207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7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59708</xdr:rowOff>
    </xdr:from>
    <xdr:to>
      <xdr:col>107</xdr:col>
      <xdr:colOff>101600</xdr:colOff>
      <xdr:row>38</xdr:row>
      <xdr:rowOff>161308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7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152435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6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58610</xdr:rowOff>
    </xdr:from>
    <xdr:to>
      <xdr:col>102</xdr:col>
      <xdr:colOff>165100</xdr:colOff>
      <xdr:row>38</xdr:row>
      <xdr:rowOff>160210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151337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66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60005</xdr:rowOff>
    </xdr:from>
    <xdr:to>
      <xdr:col>98</xdr:col>
      <xdr:colOff>38100</xdr:colOff>
      <xdr:row>38</xdr:row>
      <xdr:rowOff>161605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6682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35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17570</xdr:rowOff>
    </xdr:from>
    <xdr:to>
      <xdr:col>116</xdr:col>
      <xdr:colOff>63500</xdr:colOff>
      <xdr:row>58</xdr:row>
      <xdr:rowOff>17742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61670"/>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17742</xdr:rowOff>
    </xdr:from>
    <xdr:to>
      <xdr:col>111</xdr:col>
      <xdr:colOff>177800</xdr:colOff>
      <xdr:row>58</xdr:row>
      <xdr:rowOff>17914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61842"/>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10713</xdr:rowOff>
    </xdr:from>
    <xdr:to>
      <xdr:col>107</xdr:col>
      <xdr:colOff>50800</xdr:colOff>
      <xdr:row>58</xdr:row>
      <xdr:rowOff>17914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5481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10713</xdr:rowOff>
    </xdr:from>
    <xdr:to>
      <xdr:col>102</xdr:col>
      <xdr:colOff>114300</xdr:colOff>
      <xdr:row>58</xdr:row>
      <xdr:rowOff>10941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5481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138220</xdr:rowOff>
    </xdr:from>
    <xdr:to>
      <xdr:col>116</xdr:col>
      <xdr:colOff>114300</xdr:colOff>
      <xdr:row>58</xdr:row>
      <xdr:rowOff>68370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53147</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2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138392</xdr:rowOff>
    </xdr:from>
    <xdr:to>
      <xdr:col>112</xdr:col>
      <xdr:colOff>38100</xdr:colOff>
      <xdr:row>58</xdr:row>
      <xdr:rowOff>68542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59669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003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138564</xdr:rowOff>
    </xdr:from>
    <xdr:to>
      <xdr:col>107</xdr:col>
      <xdr:colOff>101600</xdr:colOff>
      <xdr:row>58</xdr:row>
      <xdr:rowOff>68714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59841</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00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131363</xdr:rowOff>
    </xdr:from>
    <xdr:to>
      <xdr:col>102</xdr:col>
      <xdr:colOff>165100</xdr:colOff>
      <xdr:row>58</xdr:row>
      <xdr:rowOff>61513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52640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9996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131591</xdr:rowOff>
    </xdr:from>
    <xdr:to>
      <xdr:col>98</xdr:col>
      <xdr:colOff>38100</xdr:colOff>
      <xdr:row>58</xdr:row>
      <xdr:rowOff>61741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52868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9996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113169</xdr:rowOff>
    </xdr:from>
    <xdr:to>
      <xdr:col>116</xdr:col>
      <xdr:colOff>63500</xdr:colOff>
      <xdr:row>76</xdr:row>
      <xdr:rowOff>140601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71919"/>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113169</xdr:rowOff>
    </xdr:from>
    <xdr:to>
      <xdr:col>111</xdr:col>
      <xdr:colOff>177800</xdr:colOff>
      <xdr:row>75</xdr:row>
      <xdr:rowOff>161803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71919"/>
          <a:ext cx="889000" cy="4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161803</xdr:rowOff>
    </xdr:from>
    <xdr:to>
      <xdr:col>107</xdr:col>
      <xdr:colOff>50800</xdr:colOff>
      <xdr:row>76</xdr:row>
      <xdr:rowOff>3082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20553"/>
          <a:ext cx="889000" cy="1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3082</xdr:rowOff>
    </xdr:from>
    <xdr:to>
      <xdr:col>102</xdr:col>
      <xdr:colOff>114300</xdr:colOff>
      <xdr:row>76</xdr:row>
      <xdr:rowOff>16805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33282"/>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89801</xdr:rowOff>
    </xdr:from>
    <xdr:to>
      <xdr:col>116</xdr:col>
      <xdr:colOff>114300</xdr:colOff>
      <xdr:row>77</xdr:row>
      <xdr:rowOff>19951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112678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62369</xdr:rowOff>
    </xdr:from>
    <xdr:to>
      <xdr:col>112</xdr:col>
      <xdr:colOff>38100</xdr:colOff>
      <xdr:row>75</xdr:row>
      <xdr:rowOff>163968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211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9046</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69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111003</xdr:rowOff>
    </xdr:from>
    <xdr:to>
      <xdr:col>107</xdr:col>
      <xdr:colOff>101600</xdr:colOff>
      <xdr:row>76</xdr:row>
      <xdr:rowOff>41153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57680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4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123732</xdr:rowOff>
    </xdr:from>
    <xdr:to>
      <xdr:col>102</xdr:col>
      <xdr:colOff>165100</xdr:colOff>
      <xdr:row>76</xdr:row>
      <xdr:rowOff>53882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70409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5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137454</xdr:rowOff>
    </xdr:from>
    <xdr:to>
      <xdr:col>98</xdr:col>
      <xdr:colOff>38100</xdr:colOff>
      <xdr:row>76</xdr:row>
      <xdr:rowOff>67605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962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84131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７２０，５６７円となっている。主な構成項目である人件費は、住民一人当たり１３９，０２８円となっており、類似団体平均と比べて高い水準にある。民間の保育所や幼稚園、給食センター等の施設がないため、町で施設を運営していかなければならず、それらにかかる人件費が多額となっていることが要因である。また、令和２年度から会計年度任用職員制度が始まったことも増加の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・補助費については、下水道事業が企業会計へ移行したことが増加の一因と考えられる。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は住民一人当たり７２，３６２円となっており、ここ数年と比較すると減少した。しかし依然として類似団体平均と比較して数値が高い状況となっている。これは、近年の特別会計事業への繰出金増によるもので、介護老人施設への増が主な要因となっている。このため、経営戦略などを活用するよう促し、普通会計に頼ることのない運営を心掛けてもら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14,576
14,264
439.28
11,264,918
10,502,997
666,521
6,642,596
6,515,208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106781</xdr:rowOff>
    </xdr:from>
    <xdr:to>
      <xdr:col>24</xdr:col>
      <xdr:colOff>63500</xdr:colOff>
      <xdr:row>35</xdr:row>
      <xdr:rowOff>28829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36081"/>
          <a:ext cx="8382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145643</xdr:rowOff>
    </xdr:from>
    <xdr:to>
      <xdr:col>19</xdr:col>
      <xdr:colOff>177800</xdr:colOff>
      <xdr:row>35</xdr:row>
      <xdr:rowOff>28829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74943"/>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145643</xdr:rowOff>
    </xdr:from>
    <xdr:to>
      <xdr:col>15</xdr:col>
      <xdr:colOff>50800</xdr:colOff>
      <xdr:row>35</xdr:row>
      <xdr:rowOff>69748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74943"/>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115469</xdr:rowOff>
    </xdr:from>
    <xdr:to>
      <xdr:col>10</xdr:col>
      <xdr:colOff>114300</xdr:colOff>
      <xdr:row>35</xdr:row>
      <xdr:rowOff>69748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4769"/>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55981</xdr:rowOff>
    </xdr:from>
    <xdr:to>
      <xdr:col>24</xdr:col>
      <xdr:colOff>114300</xdr:colOff>
      <xdr:row>34</xdr:row>
      <xdr:rowOff>157581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78858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149479</xdr:rowOff>
    </xdr:from>
    <xdr:to>
      <xdr:col>20</xdr:col>
      <xdr:colOff>38100</xdr:colOff>
      <xdr:row>35</xdr:row>
      <xdr:rowOff>79629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96156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94843</xdr:rowOff>
    </xdr:from>
    <xdr:to>
      <xdr:col>15</xdr:col>
      <xdr:colOff>101600</xdr:colOff>
      <xdr:row>35</xdr:row>
      <xdr:rowOff>24993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41520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18948</xdr:rowOff>
    </xdr:from>
    <xdr:to>
      <xdr:col>10</xdr:col>
      <xdr:colOff>165100</xdr:colOff>
      <xdr:row>35</xdr:row>
      <xdr:rowOff>120548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137075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9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64669</xdr:rowOff>
    </xdr:from>
    <xdr:to>
      <xdr:col>6</xdr:col>
      <xdr:colOff>38100</xdr:colOff>
      <xdr:row>34</xdr:row>
      <xdr:rowOff>166269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11346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157423</xdr:rowOff>
    </xdr:from>
    <xdr:to>
      <xdr:col>24</xdr:col>
      <xdr:colOff>63500</xdr:colOff>
      <xdr:row>56</xdr:row>
      <xdr:rowOff>171048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8623"/>
          <a:ext cx="8382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154938</xdr:rowOff>
    </xdr:from>
    <xdr:to>
      <xdr:col>19</xdr:col>
      <xdr:colOff>177800</xdr:colOff>
      <xdr:row>56</xdr:row>
      <xdr:rowOff>171048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56138"/>
          <a:ext cx="889000" cy="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17690</xdr:rowOff>
    </xdr:from>
    <xdr:to>
      <xdr:col>15</xdr:col>
      <xdr:colOff>50800</xdr:colOff>
      <xdr:row>56</xdr:row>
      <xdr:rowOff>154938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47440"/>
          <a:ext cx="889000" cy="30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17690</xdr:rowOff>
    </xdr:from>
    <xdr:to>
      <xdr:col>10</xdr:col>
      <xdr:colOff>114300</xdr:colOff>
      <xdr:row>56</xdr:row>
      <xdr:rowOff>66862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47440"/>
          <a:ext cx="889000" cy="22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106623</xdr:rowOff>
    </xdr:from>
    <xdr:to>
      <xdr:col>24</xdr:col>
      <xdr:colOff>114300</xdr:colOff>
      <xdr:row>57</xdr:row>
      <xdr:rowOff>36773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129500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120248</xdr:rowOff>
    </xdr:from>
    <xdr:to>
      <xdr:col>20</xdr:col>
      <xdr:colOff>38100</xdr:colOff>
      <xdr:row>57</xdr:row>
      <xdr:rowOff>50398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66925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104138</xdr:rowOff>
    </xdr:from>
    <xdr:to>
      <xdr:col>15</xdr:col>
      <xdr:colOff>101600</xdr:colOff>
      <xdr:row>57</xdr:row>
      <xdr:rowOff>34288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50815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138340</xdr:rowOff>
    </xdr:from>
    <xdr:to>
      <xdr:col>10</xdr:col>
      <xdr:colOff>165100</xdr:colOff>
      <xdr:row>55</xdr:row>
      <xdr:rowOff>68490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85017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7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16062</xdr:rowOff>
    </xdr:from>
    <xdr:to>
      <xdr:col>6</xdr:col>
      <xdr:colOff>38100</xdr:colOff>
      <xdr:row>56</xdr:row>
      <xdr:rowOff>117662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134189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126016</xdr:rowOff>
    </xdr:from>
    <xdr:to>
      <xdr:col>24</xdr:col>
      <xdr:colOff>63500</xdr:colOff>
      <xdr:row>76</xdr:row>
      <xdr:rowOff>110941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4766"/>
          <a:ext cx="838200" cy="15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64317</xdr:rowOff>
    </xdr:from>
    <xdr:to>
      <xdr:col>19</xdr:col>
      <xdr:colOff>177800</xdr:colOff>
      <xdr:row>76</xdr:row>
      <xdr:rowOff>110941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94517"/>
          <a:ext cx="889000" cy="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64317</xdr:rowOff>
    </xdr:from>
    <xdr:to>
      <xdr:col>15</xdr:col>
      <xdr:colOff>50800</xdr:colOff>
      <xdr:row>77</xdr:row>
      <xdr:rowOff>112126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4517"/>
          <a:ext cx="889000" cy="2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112126</xdr:rowOff>
    </xdr:from>
    <xdr:to>
      <xdr:col>10</xdr:col>
      <xdr:colOff>114300</xdr:colOff>
      <xdr:row>77</xdr:row>
      <xdr:rowOff>119169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3776"/>
          <a:ext cx="8890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75216</xdr:rowOff>
    </xdr:from>
    <xdr:to>
      <xdr:col>24</xdr:col>
      <xdr:colOff>114300</xdr:colOff>
      <xdr:row>76</xdr:row>
      <xdr:rowOff>5367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3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53643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60141</xdr:rowOff>
    </xdr:from>
    <xdr:to>
      <xdr:col>20</xdr:col>
      <xdr:colOff>38100</xdr:colOff>
      <xdr:row>76</xdr:row>
      <xdr:rowOff>161741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152868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13517</xdr:rowOff>
    </xdr:from>
    <xdr:to>
      <xdr:col>15</xdr:col>
      <xdr:colOff>101600</xdr:colOff>
      <xdr:row>76</xdr:row>
      <xdr:rowOff>115117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106244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61326</xdr:rowOff>
    </xdr:from>
    <xdr:to>
      <xdr:col>10</xdr:col>
      <xdr:colOff>165100</xdr:colOff>
      <xdr:row>77</xdr:row>
      <xdr:rowOff>162926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154053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68369</xdr:rowOff>
    </xdr:from>
    <xdr:to>
      <xdr:col>6</xdr:col>
      <xdr:colOff>38100</xdr:colOff>
      <xdr:row>77</xdr:row>
      <xdr:rowOff>169969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15046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101028</xdr:rowOff>
    </xdr:from>
    <xdr:to>
      <xdr:col>24</xdr:col>
      <xdr:colOff>63500</xdr:colOff>
      <xdr:row>96</xdr:row>
      <xdr:rowOff>112649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60228"/>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112649</xdr:rowOff>
    </xdr:from>
    <xdr:to>
      <xdr:col>19</xdr:col>
      <xdr:colOff>177800</xdr:colOff>
      <xdr:row>97</xdr:row>
      <xdr:rowOff>32753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71849"/>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32753</xdr:rowOff>
    </xdr:from>
    <xdr:to>
      <xdr:col>15</xdr:col>
      <xdr:colOff>50800</xdr:colOff>
      <xdr:row>97</xdr:row>
      <xdr:rowOff>54090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63403"/>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54090</xdr:rowOff>
    </xdr:from>
    <xdr:to>
      <xdr:col>10</xdr:col>
      <xdr:colOff>114300</xdr:colOff>
      <xdr:row>97</xdr:row>
      <xdr:rowOff>126924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4740"/>
          <a:ext cx="889000" cy="7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50228</xdr:rowOff>
    </xdr:from>
    <xdr:to>
      <xdr:col>24</xdr:col>
      <xdr:colOff>114300</xdr:colOff>
      <xdr:row>96</xdr:row>
      <xdr:rowOff>151828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73105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6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61849</xdr:rowOff>
    </xdr:from>
    <xdr:to>
      <xdr:col>20</xdr:col>
      <xdr:colOff>38100</xdr:colOff>
      <xdr:row>96</xdr:row>
      <xdr:rowOff>163449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153403</xdr:rowOff>
    </xdr:from>
    <xdr:to>
      <xdr:col>15</xdr:col>
      <xdr:colOff>101600</xdr:colOff>
      <xdr:row>97</xdr:row>
      <xdr:rowOff>83553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74680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3290</xdr:rowOff>
    </xdr:from>
    <xdr:to>
      <xdr:col>10</xdr:col>
      <xdr:colOff>165100</xdr:colOff>
      <xdr:row>97</xdr:row>
      <xdr:rowOff>104890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121417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22801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64948</xdr:rowOff>
    </xdr:from>
    <xdr:to>
      <xdr:col>55</xdr:col>
      <xdr:colOff>0</xdr:colOff>
      <xdr:row>38</xdr:row>
      <xdr:rowOff>66091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8004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62205</xdr:rowOff>
    </xdr:from>
    <xdr:to>
      <xdr:col>50</xdr:col>
      <xdr:colOff>114300</xdr:colOff>
      <xdr:row>38</xdr:row>
      <xdr:rowOff>66091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7730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35916</xdr:rowOff>
    </xdr:from>
    <xdr:to>
      <xdr:col>45</xdr:col>
      <xdr:colOff>177800</xdr:colOff>
      <xdr:row>38</xdr:row>
      <xdr:rowOff>62205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51016"/>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35001</xdr:rowOff>
    </xdr:from>
    <xdr:to>
      <xdr:col>41</xdr:col>
      <xdr:colOff>50800</xdr:colOff>
      <xdr:row>38</xdr:row>
      <xdr:rowOff>35916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5010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14148</xdr:rowOff>
    </xdr:from>
    <xdr:to>
      <xdr:col>55</xdr:col>
      <xdr:colOff>50800</xdr:colOff>
      <xdr:row>38</xdr:row>
      <xdr:rowOff>115748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115562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59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15291</xdr:rowOff>
    </xdr:from>
    <xdr:to>
      <xdr:col>50</xdr:col>
      <xdr:colOff>165100</xdr:colOff>
      <xdr:row>38</xdr:row>
      <xdr:rowOff>116891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108018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11405</xdr:rowOff>
    </xdr:from>
    <xdr:to>
      <xdr:col>46</xdr:col>
      <xdr:colOff>38100</xdr:colOff>
      <xdr:row>38</xdr:row>
      <xdr:rowOff>113005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104132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19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156566</xdr:rowOff>
    </xdr:from>
    <xdr:to>
      <xdr:col>41</xdr:col>
      <xdr:colOff>101600</xdr:colOff>
      <xdr:row>38</xdr:row>
      <xdr:rowOff>86716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77843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155651</xdr:rowOff>
    </xdr:from>
    <xdr:to>
      <xdr:col>36</xdr:col>
      <xdr:colOff>165100</xdr:colOff>
      <xdr:row>38</xdr:row>
      <xdr:rowOff>85801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76928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9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121768</xdr:rowOff>
    </xdr:from>
    <xdr:to>
      <xdr:col>55</xdr:col>
      <xdr:colOff>0</xdr:colOff>
      <xdr:row>54</xdr:row>
      <xdr:rowOff>153543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037168"/>
          <a:ext cx="838200" cy="37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121768</xdr:rowOff>
    </xdr:from>
    <xdr:to>
      <xdr:col>50</xdr:col>
      <xdr:colOff>114300</xdr:colOff>
      <xdr:row>54</xdr:row>
      <xdr:rowOff>56553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037168"/>
          <a:ext cx="889000" cy="27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53734</xdr:rowOff>
    </xdr:from>
    <xdr:to>
      <xdr:col>45</xdr:col>
      <xdr:colOff>177800</xdr:colOff>
      <xdr:row>54</xdr:row>
      <xdr:rowOff>56553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312034"/>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153581</xdr:rowOff>
    </xdr:from>
    <xdr:to>
      <xdr:col>41</xdr:col>
      <xdr:colOff>50800</xdr:colOff>
      <xdr:row>54</xdr:row>
      <xdr:rowOff>53734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240431"/>
          <a:ext cx="889000" cy="7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102743</xdr:rowOff>
    </xdr:from>
    <xdr:to>
      <xdr:col>55</xdr:col>
      <xdr:colOff>50800</xdr:colOff>
      <xdr:row>55</xdr:row>
      <xdr:rowOff>32893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125620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70968</xdr:rowOff>
    </xdr:from>
    <xdr:to>
      <xdr:col>50</xdr:col>
      <xdr:colOff>165100</xdr:colOff>
      <xdr:row>53</xdr:row>
      <xdr:rowOff>1118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98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17645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76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5753</xdr:rowOff>
    </xdr:from>
    <xdr:to>
      <xdr:col>46</xdr:col>
      <xdr:colOff>38100</xdr:colOff>
      <xdr:row>54</xdr:row>
      <xdr:rowOff>107353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123880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0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2934</xdr:rowOff>
    </xdr:from>
    <xdr:to>
      <xdr:col>41</xdr:col>
      <xdr:colOff>101600</xdr:colOff>
      <xdr:row>54</xdr:row>
      <xdr:rowOff>104534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6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121061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03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102781</xdr:rowOff>
    </xdr:from>
    <xdr:to>
      <xdr:col>36</xdr:col>
      <xdr:colOff>165100</xdr:colOff>
      <xdr:row>54</xdr:row>
      <xdr:rowOff>32931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1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49458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9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94780</xdr:rowOff>
    </xdr:from>
    <xdr:to>
      <xdr:col>55</xdr:col>
      <xdr:colOff>0</xdr:colOff>
      <xdr:row>75</xdr:row>
      <xdr:rowOff>89903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82080"/>
          <a:ext cx="838200" cy="16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94780</xdr:rowOff>
    </xdr:from>
    <xdr:to>
      <xdr:col>50</xdr:col>
      <xdr:colOff>114300</xdr:colOff>
      <xdr:row>75</xdr:row>
      <xdr:rowOff>66148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82080"/>
          <a:ext cx="889000" cy="14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4445</xdr:rowOff>
    </xdr:from>
    <xdr:to>
      <xdr:col>45</xdr:col>
      <xdr:colOff>177800</xdr:colOff>
      <xdr:row>75</xdr:row>
      <xdr:rowOff>66148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863195"/>
          <a:ext cx="889000" cy="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4445</xdr:rowOff>
    </xdr:from>
    <xdr:to>
      <xdr:col>41</xdr:col>
      <xdr:colOff>50800</xdr:colOff>
      <xdr:row>75</xdr:row>
      <xdr:rowOff>164142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863195"/>
          <a:ext cx="889000" cy="1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39103</xdr:rowOff>
    </xdr:from>
    <xdr:to>
      <xdr:col>55</xdr:col>
      <xdr:colOff>50800</xdr:colOff>
      <xdr:row>75</xdr:row>
      <xdr:rowOff>140703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61980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43980</xdr:rowOff>
    </xdr:from>
    <xdr:to>
      <xdr:col>50</xdr:col>
      <xdr:colOff>165100</xdr:colOff>
      <xdr:row>74</xdr:row>
      <xdr:rowOff>145580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162107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50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15348</xdr:rowOff>
    </xdr:from>
    <xdr:to>
      <xdr:col>46</xdr:col>
      <xdr:colOff>38100</xdr:colOff>
      <xdr:row>75</xdr:row>
      <xdr:rowOff>116948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133475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125095</xdr:rowOff>
    </xdr:from>
    <xdr:to>
      <xdr:col>41</xdr:col>
      <xdr:colOff>101600</xdr:colOff>
      <xdr:row>75</xdr:row>
      <xdr:rowOff>55245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71772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58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113341</xdr:rowOff>
    </xdr:from>
    <xdr:to>
      <xdr:col>36</xdr:col>
      <xdr:colOff>165100</xdr:colOff>
      <xdr:row>76</xdr:row>
      <xdr:rowOff>43492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72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60018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80938</xdr:rowOff>
    </xdr:from>
    <xdr:to>
      <xdr:col>55</xdr:col>
      <xdr:colOff>0</xdr:colOff>
      <xdr:row>98</xdr:row>
      <xdr:rowOff>23977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40138"/>
          <a:ext cx="838200" cy="2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1600</xdr:rowOff>
    </xdr:from>
    <xdr:to>
      <xdr:col>50</xdr:col>
      <xdr:colOff>114300</xdr:colOff>
      <xdr:row>98</xdr:row>
      <xdr:rowOff>23977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03700"/>
          <a:ext cx="8890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168314</xdr:rowOff>
    </xdr:from>
    <xdr:to>
      <xdr:col>45</xdr:col>
      <xdr:colOff>177800</xdr:colOff>
      <xdr:row>98</xdr:row>
      <xdr:rowOff>1600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98964"/>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167272</xdr:rowOff>
    </xdr:from>
    <xdr:to>
      <xdr:col>41</xdr:col>
      <xdr:colOff>50800</xdr:colOff>
      <xdr:row>97</xdr:row>
      <xdr:rowOff>168314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97922"/>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30138</xdr:rowOff>
    </xdr:from>
    <xdr:to>
      <xdr:col>55</xdr:col>
      <xdr:colOff>50800</xdr:colOff>
      <xdr:row>96</xdr:row>
      <xdr:rowOff>131738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53015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144627</xdr:rowOff>
    </xdr:from>
    <xdr:to>
      <xdr:col>50</xdr:col>
      <xdr:colOff>165100</xdr:colOff>
      <xdr:row>98</xdr:row>
      <xdr:rowOff>74777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65904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6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122250</xdr:rowOff>
    </xdr:from>
    <xdr:to>
      <xdr:col>46</xdr:col>
      <xdr:colOff>38100</xdr:colOff>
      <xdr:row>98</xdr:row>
      <xdr:rowOff>52400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43527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4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117514</xdr:rowOff>
    </xdr:from>
    <xdr:to>
      <xdr:col>41</xdr:col>
      <xdr:colOff>101600</xdr:colOff>
      <xdr:row>98</xdr:row>
      <xdr:rowOff>47664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38791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116472</xdr:rowOff>
    </xdr:from>
    <xdr:to>
      <xdr:col>36</xdr:col>
      <xdr:colOff>165100</xdr:colOff>
      <xdr:row>98</xdr:row>
      <xdr:rowOff>46622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37749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43851</xdr:rowOff>
    </xdr:from>
    <xdr:to>
      <xdr:col>85</xdr:col>
      <xdr:colOff>127000</xdr:colOff>
      <xdr:row>36</xdr:row>
      <xdr:rowOff>93164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16051"/>
          <a:ext cx="8382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49631</xdr:rowOff>
    </xdr:from>
    <xdr:to>
      <xdr:col>81</xdr:col>
      <xdr:colOff>50800</xdr:colOff>
      <xdr:row>36</xdr:row>
      <xdr:rowOff>43851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50381"/>
          <a:ext cx="889000" cy="16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115044</xdr:rowOff>
    </xdr:from>
    <xdr:to>
      <xdr:col>76</xdr:col>
      <xdr:colOff>114300</xdr:colOff>
      <xdr:row>35</xdr:row>
      <xdr:rowOff>49631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772894"/>
          <a:ext cx="889000" cy="27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115044</xdr:rowOff>
    </xdr:from>
    <xdr:to>
      <xdr:col>71</xdr:col>
      <xdr:colOff>177800</xdr:colOff>
      <xdr:row>33</xdr:row>
      <xdr:rowOff>150509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772894"/>
          <a:ext cx="889000" cy="3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42364</xdr:rowOff>
    </xdr:from>
    <xdr:to>
      <xdr:col>85</xdr:col>
      <xdr:colOff>177800</xdr:colOff>
      <xdr:row>36</xdr:row>
      <xdr:rowOff>143964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65241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164501</xdr:rowOff>
    </xdr:from>
    <xdr:to>
      <xdr:col>81</xdr:col>
      <xdr:colOff>101600</xdr:colOff>
      <xdr:row>36</xdr:row>
      <xdr:rowOff>94651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111178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170281</xdr:rowOff>
    </xdr:from>
    <xdr:to>
      <xdr:col>76</xdr:col>
      <xdr:colOff>165100</xdr:colOff>
      <xdr:row>35</xdr:row>
      <xdr:rowOff>100431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9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116958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64244</xdr:rowOff>
    </xdr:from>
    <xdr:to>
      <xdr:col>72</xdr:col>
      <xdr:colOff>38100</xdr:colOff>
      <xdr:row>33</xdr:row>
      <xdr:rowOff>165844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10921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49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99709</xdr:rowOff>
    </xdr:from>
    <xdr:to>
      <xdr:col>67</xdr:col>
      <xdr:colOff>101600</xdr:colOff>
      <xdr:row>34</xdr:row>
      <xdr:rowOff>29859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75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46386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53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74523</xdr:rowOff>
    </xdr:from>
    <xdr:to>
      <xdr:col>85</xdr:col>
      <xdr:colOff>127000</xdr:colOff>
      <xdr:row>56</xdr:row>
      <xdr:rowOff>75362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75723"/>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74523</xdr:rowOff>
    </xdr:from>
    <xdr:to>
      <xdr:col>81</xdr:col>
      <xdr:colOff>50800</xdr:colOff>
      <xdr:row>56</xdr:row>
      <xdr:rowOff>131750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75723"/>
          <a:ext cx="889000" cy="5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170345</xdr:rowOff>
    </xdr:from>
    <xdr:to>
      <xdr:col>76</xdr:col>
      <xdr:colOff>114300</xdr:colOff>
      <xdr:row>56</xdr:row>
      <xdr:rowOff>131750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00095"/>
          <a:ext cx="889000" cy="1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164452</xdr:rowOff>
    </xdr:from>
    <xdr:to>
      <xdr:col>71</xdr:col>
      <xdr:colOff>177800</xdr:colOff>
      <xdr:row>55</xdr:row>
      <xdr:rowOff>170345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594202"/>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24562</xdr:rowOff>
    </xdr:from>
    <xdr:to>
      <xdr:col>85</xdr:col>
      <xdr:colOff>177800</xdr:colOff>
      <xdr:row>56</xdr:row>
      <xdr:rowOff>126162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47439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7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23723</xdr:rowOff>
    </xdr:from>
    <xdr:to>
      <xdr:col>81</xdr:col>
      <xdr:colOff>101600</xdr:colOff>
      <xdr:row>56</xdr:row>
      <xdr:rowOff>125323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141850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80950</xdr:rowOff>
    </xdr:from>
    <xdr:to>
      <xdr:col>76</xdr:col>
      <xdr:colOff>165100</xdr:colOff>
      <xdr:row>57</xdr:row>
      <xdr:rowOff>11100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2227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119545</xdr:rowOff>
    </xdr:from>
    <xdr:to>
      <xdr:col>72</xdr:col>
      <xdr:colOff>38100</xdr:colOff>
      <xdr:row>56</xdr:row>
      <xdr:rowOff>49695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66222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2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113652</xdr:rowOff>
    </xdr:from>
    <xdr:to>
      <xdr:col>67</xdr:col>
      <xdr:colOff>101600</xdr:colOff>
      <xdr:row>56</xdr:row>
      <xdr:rowOff>43802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4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60329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95613</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01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71371</xdr:rowOff>
    </xdr:from>
    <xdr:to>
      <xdr:col>76</xdr:col>
      <xdr:colOff>114300</xdr:colOff>
      <xdr:row>79</xdr:row>
      <xdr:rowOff>95613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15921"/>
          <a:ext cx="889000" cy="2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71371</xdr:rowOff>
    </xdr:from>
    <xdr:to>
      <xdr:col>71</xdr:col>
      <xdr:colOff>177800</xdr:colOff>
      <xdr:row>79</xdr:row>
      <xdr:rowOff>87939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15921"/>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44813</xdr:rowOff>
    </xdr:from>
    <xdr:to>
      <xdr:col>76</xdr:col>
      <xdr:colOff>165100</xdr:colOff>
      <xdr:row>79</xdr:row>
      <xdr:rowOff>146413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137540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20571</xdr:rowOff>
    </xdr:from>
    <xdr:to>
      <xdr:col>72</xdr:col>
      <xdr:colOff>38100</xdr:colOff>
      <xdr:row>79</xdr:row>
      <xdr:rowOff>122171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6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113298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5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37139</xdr:rowOff>
    </xdr:from>
    <xdr:to>
      <xdr:col>67</xdr:col>
      <xdr:colOff>101600</xdr:colOff>
      <xdr:row>79</xdr:row>
      <xdr:rowOff>138739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129866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7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129017</xdr:rowOff>
    </xdr:from>
    <xdr:to>
      <xdr:col>85</xdr:col>
      <xdr:colOff>127000</xdr:colOff>
      <xdr:row>96</xdr:row>
      <xdr:rowOff>3835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416767"/>
          <a:ext cx="838200" cy="4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129017</xdr:rowOff>
    </xdr:from>
    <xdr:to>
      <xdr:col>81</xdr:col>
      <xdr:colOff>50800</xdr:colOff>
      <xdr:row>95</xdr:row>
      <xdr:rowOff>151763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16767"/>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151763</xdr:rowOff>
    </xdr:from>
    <xdr:to>
      <xdr:col>76</xdr:col>
      <xdr:colOff>114300</xdr:colOff>
      <xdr:row>96</xdr:row>
      <xdr:rowOff>39643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39513"/>
          <a:ext cx="889000" cy="5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39643</xdr:rowOff>
    </xdr:from>
    <xdr:to>
      <xdr:col>71</xdr:col>
      <xdr:colOff>177800</xdr:colOff>
      <xdr:row>96</xdr:row>
      <xdr:rowOff>97340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98843"/>
          <a:ext cx="889000" cy="5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124485</xdr:rowOff>
    </xdr:from>
    <xdr:to>
      <xdr:col>85</xdr:col>
      <xdr:colOff>177800</xdr:colOff>
      <xdr:row>96</xdr:row>
      <xdr:rowOff>54635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147362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6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78217</xdr:rowOff>
    </xdr:from>
    <xdr:to>
      <xdr:col>81</xdr:col>
      <xdr:colOff>101600</xdr:colOff>
      <xdr:row>96</xdr:row>
      <xdr:rowOff>8367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24894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14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100963</xdr:rowOff>
    </xdr:from>
    <xdr:to>
      <xdr:col>76</xdr:col>
      <xdr:colOff>165100</xdr:colOff>
      <xdr:row>96</xdr:row>
      <xdr:rowOff>31113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47640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16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160293</xdr:rowOff>
    </xdr:from>
    <xdr:to>
      <xdr:col>72</xdr:col>
      <xdr:colOff>38100</xdr:colOff>
      <xdr:row>96</xdr:row>
      <xdr:rowOff>90443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106970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2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46540</xdr:rowOff>
    </xdr:from>
    <xdr:to>
      <xdr:col>67</xdr:col>
      <xdr:colOff>101600</xdr:colOff>
      <xdr:row>96</xdr:row>
      <xdr:rowOff>148140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164667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１３９，５７３円となっており、類似団体平均と比べてやや高くなっている。決算額全体でみると総務費のうち、ふるさと納税に要する経費が平成２７年度から増嵩していることが要因となっているが、制度の規制により今後は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５８，９１０円となっており、類似団体平均と比べて高くなっているが、平成２５年度から花のまちづくりを推進し、中之条ガーデンズや中之条山の上庭園の整備に係る費用が増嵩していることに加え、令和３年度より林業振興として木質バイオマスの活用を推進するための木材活用センターの建設、令和５年度より運営が始まったが建設事業が完了したことにより昨年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・商工費においても、住民一人当たり３３，６１４円と類似団体平均を上回っている。新型コロナウイルス感染症が５類へと移行したことに伴いコロナ禍前と同じような数値となった。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・土木費は住民一人当たり６７，６２７円となっており、類似団体平均をやや上回っている。下水道事業が企業会計に移行することに伴い一時的に増額となった。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は住民一人当たり２５，８２５円となっている。平成３０年度から防災行政無線デジタル化移行整備事業が始まったことが要因となっている。３年間の継続事業のため令和２年度で終了となり、以前の水準になると見込んでいたが、消防車両の更新が複数台あったことと、一部事務組合の消防費負担金が増額となったことで、高止まり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群馬県中之条町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年度について</a:t>
          </a:r>
          <a:r>
            <a:rPr kumimoji="1" lang="ja-JP" altLang="en-US" sz="1100" b="0" i="0" u="none" strike="noStrike" kern="0" cap="none" spc="0" normalizeH="0" baseline="0" noProof="0">
              <a:ln>
                <a:noFill/>
              </a:ln>
              <a:solidFill>
                <a:prstClr val="black"/>
              </a:solidFill>
              <a:effectLst/>
              <a:uLnTx/>
              <a:uFillTx/>
              <a:latin typeface="+mn-lt"/>
              <a:ea typeface="+mn-ea"/>
              <a:cs typeface="+mn-cs"/>
            </a:rPr>
            <a:t>も</a:t>
          </a:r>
          <a:r>
            <a:rPr kumimoji="1" lang="ja-JP" altLang="ja-JP" sz="1100" b="0" i="0" u="none" strike="noStrike" kern="0" cap="none" spc="0" normalizeH="0" baseline="0" noProof="0">
              <a:ln>
                <a:noFill/>
              </a:ln>
              <a:solidFill>
                <a:prstClr val="black"/>
              </a:solidFill>
              <a:effectLst/>
              <a:uLnTx/>
              <a:uFillTx/>
              <a:latin typeface="+mn-lt"/>
              <a:ea typeface="+mn-ea"/>
              <a:cs typeface="+mn-cs"/>
            </a:rPr>
            <a:t>交付金等の活用により大きな取り崩しをせずに済んだ。剰余金の積み立てを適正に行い、基金を減らさないように管理を行っていく。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また、税金などの自主財源を増加させることも難しいため、歳出を減らすことを念頭に置きながら財政運営に努めていく。</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baseline="0">
              <a:solidFill>
                <a:schemeClr val="dk1"/>
              </a:solidFill>
              <a:effectLst/>
              <a:latin typeface="+mn-lt"/>
              <a:ea typeface="+mn-ea"/>
              <a:cs typeface="+mn-cs"/>
            </a:rPr>
            <a:t>近年の物価高騰など</a:t>
          </a:r>
          <a:r>
            <a:rPr kumimoji="1" lang="ja-JP" altLang="en-US" sz="1100" b="0" i="0" baseline="0">
              <a:solidFill>
                <a:schemeClr val="dk1"/>
              </a:solidFill>
              <a:effectLst/>
              <a:latin typeface="+mn-lt"/>
              <a:ea typeface="+mn-ea"/>
              <a:cs typeface="+mn-cs"/>
            </a:rPr>
            <a:t>の影響で</a:t>
          </a:r>
          <a:r>
            <a:rPr kumimoji="1" lang="ja-JP" altLang="en-US" sz="1100" b="0" i="0" u="none" strike="noStrike" kern="0" cap="none" spc="0" normalizeH="0" baseline="0" noProof="0">
              <a:ln>
                <a:noFill/>
              </a:ln>
              <a:solidFill>
                <a:prstClr val="black"/>
              </a:solidFill>
              <a:effectLst/>
              <a:uLnTx/>
              <a:uFillTx/>
              <a:latin typeface="+mn-lt"/>
              <a:ea typeface="+mn-ea"/>
              <a:cs typeface="+mn-cs"/>
            </a:rPr>
            <a:t>諸費用が増加したため、実質単年度収支が赤字となった。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群馬県中之条町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自動車教習所事業会計においては入所者が年々減少し、運営が厳しい状態になっている。人口が減っていく中での運営方法を考えていく必要がある。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また、各特別会計においては一般会計からの繰入金に依存しているところが大きいため、自主財源の確保や、使用料の見直しなどを行っていく必要がある。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213_&#20013;&#20043;&#26465;&#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213_&#20013;&#20043;&#2646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59.4</v>
          </cell>
          <cell r="BX53">
            <v>60.7</v>
          </cell>
          <cell r="CF53">
            <v>62.6</v>
          </cell>
          <cell r="CN53">
            <v>64.3</v>
          </cell>
          <cell r="CV53">
            <v>65.8</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row>
        <row r="75">
          <cell r="BP75">
            <v>9.3000000000000007</v>
          </cell>
          <cell r="BX75">
            <v>10</v>
          </cell>
          <cell r="CF75">
            <v>10.5</v>
          </cell>
          <cell r="CN75">
            <v>11.2</v>
          </cell>
          <cell r="CV75">
            <v>10.9</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11264918</v>
      </c>
      <c r="BO4" s="436"/>
      <c r="BP4" s="436"/>
      <c r="BQ4" s="436"/>
      <c r="BR4" s="436"/>
      <c r="BS4" s="436"/>
      <c r="BT4" s="436"/>
      <c r="BU4" s="437"/>
      <c r="BV4" s="435">
        <v>11535645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v>
      </c>
      <c r="CU4" s="576"/>
      <c r="CV4" s="576"/>
      <c r="CW4" s="576"/>
      <c r="CX4" s="576"/>
      <c r="CY4" s="576"/>
      <c r="CZ4" s="576"/>
      <c r="DA4" s="577"/>
      <c r="DB4" s="575">
        <v>8.1</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10502997</v>
      </c>
      <c r="BO5" s="407"/>
      <c r="BP5" s="407"/>
      <c r="BQ5" s="407"/>
      <c r="BR5" s="407"/>
      <c r="BS5" s="407"/>
      <c r="BT5" s="407"/>
      <c r="BU5" s="408"/>
      <c r="BV5" s="406">
        <v>10816313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94.1</v>
      </c>
      <c r="CU5" s="404"/>
      <c r="CV5" s="404"/>
      <c r="CW5" s="404"/>
      <c r="CX5" s="404"/>
      <c r="CY5" s="404"/>
      <c r="CZ5" s="404"/>
      <c r="DA5" s="405"/>
      <c r="DB5" s="403">
        <v>92.1</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761921</v>
      </c>
      <c r="BO6" s="407"/>
      <c r="BP6" s="407"/>
      <c r="BQ6" s="407"/>
      <c r="BR6" s="407"/>
      <c r="BS6" s="407"/>
      <c r="BT6" s="407"/>
      <c r="BU6" s="408"/>
      <c r="BV6" s="406">
        <v>719332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94.7</v>
      </c>
      <c r="CU6" s="550"/>
      <c r="CV6" s="550"/>
      <c r="CW6" s="550"/>
      <c r="CX6" s="550"/>
      <c r="CY6" s="550"/>
      <c r="CZ6" s="550"/>
      <c r="DA6" s="551"/>
      <c r="DB6" s="549">
        <v>93.3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95400</v>
      </c>
      <c r="BO7" s="407"/>
      <c r="BP7" s="407"/>
      <c r="BQ7" s="407"/>
      <c r="BR7" s="407"/>
      <c r="BS7" s="407"/>
      <c r="BT7" s="407"/>
      <c r="BU7" s="408"/>
      <c r="BV7" s="406">
        <v>177863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6642596</v>
      </c>
      <c r="CU7" s="407"/>
      <c r="CV7" s="407"/>
      <c r="CW7" s="407"/>
      <c r="CX7" s="407"/>
      <c r="CY7" s="407"/>
      <c r="CZ7" s="407"/>
      <c r="DA7" s="408"/>
      <c r="DB7" s="406">
        <v>6675102</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666521</v>
      </c>
      <c r="BO8" s="407"/>
      <c r="BP8" s="407"/>
      <c r="BQ8" s="407"/>
      <c r="BR8" s="407"/>
      <c r="BS8" s="407"/>
      <c r="BT8" s="407"/>
      <c r="BU8" s="408"/>
      <c r="BV8" s="406">
        <v>541469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0.36</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15386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125052</v>
      </c>
      <c r="BO9" s="407"/>
      <c r="BP9" s="407"/>
      <c r="BQ9" s="407"/>
      <c r="BR9" s="407"/>
      <c r="BS9" s="407"/>
      <c r="BT9" s="407"/>
      <c r="BU9" s="408"/>
      <c r="BV9" s="406">
        <v>-218437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12.1</v>
      </c>
      <c r="CU9" s="404"/>
      <c r="CV9" s="404"/>
      <c r="CW9" s="404"/>
      <c r="CX9" s="404"/>
      <c r="CY9" s="404"/>
      <c r="CZ9" s="404"/>
      <c r="DA9" s="405"/>
      <c r="DB9" s="403">
        <v>13.5</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16850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29353</v>
      </c>
      <c r="BO10" s="407"/>
      <c r="BP10" s="407"/>
      <c r="BQ10" s="407"/>
      <c r="BR10" s="407"/>
      <c r="BS10" s="407"/>
      <c r="BT10" s="407"/>
      <c r="BU10" s="408"/>
      <c r="BV10" s="406">
        <v>13780</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14576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700000</v>
      </c>
      <c r="BO12" s="407"/>
      <c r="BP12" s="407"/>
      <c r="BQ12" s="407"/>
      <c r="BR12" s="407"/>
      <c r="BS12" s="407"/>
      <c r="BT12" s="407"/>
      <c r="BU12" s="408"/>
      <c r="BV12" s="406">
        <v>342077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14264</v>
      </c>
      <c r="S13" s="494"/>
      <c r="T13" s="494"/>
      <c r="U13" s="494"/>
      <c r="V13" s="495"/>
      <c r="W13" s="496" t="s">
        <v>131</v>
      </c>
      <c r="X13" s="392"/>
      <c r="Y13" s="392"/>
      <c r="Z13" s="392"/>
      <c r="AA13" s="392"/>
      <c r="AB13" s="393"/>
      <c r="AC13" s="359">
        <v>743</v>
      </c>
      <c r="AD13" s="360"/>
      <c r="AE13" s="360"/>
      <c r="AF13" s="360"/>
      <c r="AG13" s="361"/>
      <c r="AH13" s="359">
        <v>830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-545595</v>
      </c>
      <c r="BO13" s="407"/>
      <c r="BP13" s="407"/>
      <c r="BQ13" s="407"/>
      <c r="BR13" s="407"/>
      <c r="BS13" s="407"/>
      <c r="BT13" s="407"/>
      <c r="BU13" s="408"/>
      <c r="BV13" s="406">
        <v>-546734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10.9</v>
      </c>
      <c r="CU13" s="404"/>
      <c r="CV13" s="404"/>
      <c r="CW13" s="404"/>
      <c r="CX13" s="404"/>
      <c r="CY13" s="404"/>
      <c r="CZ13" s="404"/>
      <c r="DA13" s="405"/>
      <c r="DB13" s="403">
        <v>11.2</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14938</v>
      </c>
      <c r="S14" s="494"/>
      <c r="T14" s="494"/>
      <c r="U14" s="494"/>
      <c r="V14" s="495"/>
      <c r="W14" s="497"/>
      <c r="X14" s="395"/>
      <c r="Y14" s="395"/>
      <c r="Z14" s="395"/>
      <c r="AA14" s="395"/>
      <c r="AB14" s="396"/>
      <c r="AC14" s="486">
        <v>9.6999999999999993</v>
      </c>
      <c r="AD14" s="487"/>
      <c r="AE14" s="487"/>
      <c r="AF14" s="487"/>
      <c r="AG14" s="488"/>
      <c r="AH14" s="486">
        <v>10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14669</v>
      </c>
      <c r="S15" s="494"/>
      <c r="T15" s="494"/>
      <c r="U15" s="494"/>
      <c r="V15" s="495"/>
      <c r="W15" s="496" t="s">
        <v>137</v>
      </c>
      <c r="X15" s="392"/>
      <c r="Y15" s="392"/>
      <c r="Z15" s="392"/>
      <c r="AA15" s="392"/>
      <c r="AB15" s="393"/>
      <c r="AC15" s="359">
        <v>1638</v>
      </c>
      <c r="AD15" s="360"/>
      <c r="AE15" s="360"/>
      <c r="AF15" s="360"/>
      <c r="AG15" s="361"/>
      <c r="AH15" s="359">
        <v>1922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2157823</v>
      </c>
      <c r="BO15" s="436"/>
      <c r="BP15" s="436"/>
      <c r="BQ15" s="436"/>
      <c r="BR15" s="436"/>
      <c r="BS15" s="436"/>
      <c r="BT15" s="436"/>
      <c r="BU15" s="437"/>
      <c r="BV15" s="435">
        <v>2130442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21.5</v>
      </c>
      <c r="AD16" s="487"/>
      <c r="AE16" s="487"/>
      <c r="AF16" s="487"/>
      <c r="AG16" s="488"/>
      <c r="AH16" s="486">
        <v>23.1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6098530</v>
      </c>
      <c r="BO16" s="407"/>
      <c r="BP16" s="407"/>
      <c r="BQ16" s="407"/>
      <c r="BR16" s="407"/>
      <c r="BS16" s="407"/>
      <c r="BT16" s="407"/>
      <c r="BU16" s="408"/>
      <c r="BV16" s="406">
        <v>6057519</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5253</v>
      </c>
      <c r="AD17" s="360"/>
      <c r="AE17" s="360"/>
      <c r="AF17" s="360"/>
      <c r="AG17" s="361"/>
      <c r="AH17" s="359">
        <v>5583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2693790</v>
      </c>
      <c r="BO17" s="407"/>
      <c r="BP17" s="407"/>
      <c r="BQ17" s="407"/>
      <c r="BR17" s="407"/>
      <c r="BS17" s="407"/>
      <c r="BT17" s="407"/>
      <c r="BU17" s="408"/>
      <c r="BV17" s="406">
        <v>2663299</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439.28</v>
      </c>
      <c r="M18" s="459"/>
      <c r="N18" s="459"/>
      <c r="O18" s="459"/>
      <c r="P18" s="459"/>
      <c r="Q18" s="459"/>
      <c r="R18" s="460"/>
      <c r="S18" s="460"/>
      <c r="T18" s="460"/>
      <c r="U18" s="460"/>
      <c r="V18" s="461"/>
      <c r="W18" s="477"/>
      <c r="X18" s="478"/>
      <c r="Y18" s="478"/>
      <c r="Z18" s="478"/>
      <c r="AA18" s="478"/>
      <c r="AB18" s="502"/>
      <c r="AC18" s="376">
        <v>68.8</v>
      </c>
      <c r="AD18" s="377"/>
      <c r="AE18" s="377"/>
      <c r="AF18" s="377"/>
      <c r="AG18" s="462"/>
      <c r="AH18" s="376">
        <v>67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6309308</v>
      </c>
      <c r="BO18" s="407"/>
      <c r="BP18" s="407"/>
      <c r="BQ18" s="407"/>
      <c r="BR18" s="407"/>
      <c r="BS18" s="407"/>
      <c r="BT18" s="407"/>
      <c r="BU18" s="408"/>
      <c r="BV18" s="406">
        <v>6304667</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35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8768216</v>
      </c>
      <c r="BO19" s="407"/>
      <c r="BP19" s="407"/>
      <c r="BQ19" s="407"/>
      <c r="BR19" s="407"/>
      <c r="BS19" s="407"/>
      <c r="BT19" s="407"/>
      <c r="BU19" s="408"/>
      <c r="BV19" s="406">
        <v>8733557</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6352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6515208</v>
      </c>
      <c r="BO22" s="436"/>
      <c r="BP22" s="436"/>
      <c r="BQ22" s="436"/>
      <c r="BR22" s="436"/>
      <c r="BS22" s="436"/>
      <c r="BT22" s="436"/>
      <c r="BU22" s="437"/>
      <c r="BV22" s="435">
        <v>6915117</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6231390</v>
      </c>
      <c r="BO23" s="407"/>
      <c r="BP23" s="407"/>
      <c r="BQ23" s="407"/>
      <c r="BR23" s="407"/>
      <c r="BS23" s="407"/>
      <c r="BT23" s="407"/>
      <c r="BU23" s="408"/>
      <c r="BV23" s="406">
        <v>6599914</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6360</v>
      </c>
      <c r="R24" s="360"/>
      <c r="S24" s="360"/>
      <c r="T24" s="360"/>
      <c r="U24" s="360"/>
      <c r="V24" s="361"/>
      <c r="W24" s="449"/>
      <c r="X24" s="386"/>
      <c r="Y24" s="387"/>
      <c r="Z24" s="362" t="s">
        <v>162</v>
      </c>
      <c r="AA24" s="363"/>
      <c r="AB24" s="363"/>
      <c r="AC24" s="363"/>
      <c r="AD24" s="363"/>
      <c r="AE24" s="363"/>
      <c r="AF24" s="363"/>
      <c r="AG24" s="364"/>
      <c r="AH24" s="359">
        <v>174</v>
      </c>
      <c r="AI24" s="360"/>
      <c r="AJ24" s="360"/>
      <c r="AK24" s="360"/>
      <c r="AL24" s="361"/>
      <c r="AM24" s="359">
        <v>552972</v>
      </c>
      <c r="AN24" s="360"/>
      <c r="AO24" s="360"/>
      <c r="AP24" s="360"/>
      <c r="AQ24" s="360"/>
      <c r="AR24" s="361"/>
      <c r="AS24" s="359">
        <v>3178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3980152</v>
      </c>
      <c r="BO24" s="407"/>
      <c r="BP24" s="407"/>
      <c r="BQ24" s="407"/>
      <c r="BR24" s="407"/>
      <c r="BS24" s="407"/>
      <c r="BT24" s="407"/>
      <c r="BU24" s="408"/>
      <c r="BV24" s="406">
        <v>3962954</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5508</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530</v>
      </c>
      <c r="BO25" s="436"/>
      <c r="BP25" s="436"/>
      <c r="BQ25" s="436"/>
      <c r="BR25" s="436"/>
      <c r="BS25" s="436"/>
      <c r="BT25" s="436"/>
      <c r="BU25" s="437"/>
      <c r="BV25" s="435">
        <v>799</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5400</v>
      </c>
      <c r="R26" s="360"/>
      <c r="S26" s="360"/>
      <c r="T26" s="360"/>
      <c r="U26" s="360"/>
      <c r="V26" s="361"/>
      <c r="W26" s="449"/>
      <c r="X26" s="386"/>
      <c r="Y26" s="387"/>
      <c r="Z26" s="362" t="s">
        <v>168</v>
      </c>
      <c r="AA26" s="417"/>
      <c r="AB26" s="417"/>
      <c r="AC26" s="417"/>
      <c r="AD26" s="417"/>
      <c r="AE26" s="417"/>
      <c r="AF26" s="417"/>
      <c r="AG26" s="418"/>
      <c r="AH26" s="359">
        <v>12</v>
      </c>
      <c r="AI26" s="360"/>
      <c r="AJ26" s="360"/>
      <c r="AK26" s="360"/>
      <c r="AL26" s="361"/>
      <c r="AM26" s="359">
        <v>35100</v>
      </c>
      <c r="AN26" s="360"/>
      <c r="AO26" s="360"/>
      <c r="AP26" s="360"/>
      <c r="AQ26" s="360"/>
      <c r="AR26" s="361"/>
      <c r="AS26" s="359">
        <v>2925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3150</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31950</v>
      </c>
      <c r="AN27" s="360"/>
      <c r="AO27" s="360"/>
      <c r="AP27" s="360"/>
      <c r="AQ27" s="360"/>
      <c r="AR27" s="361"/>
      <c r="AS27" s="359">
        <v>3195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2550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8072773</v>
      </c>
      <c r="BO28" s="436"/>
      <c r="BP28" s="436"/>
      <c r="BQ28" s="436"/>
      <c r="BR28" s="436"/>
      <c r="BS28" s="436"/>
      <c r="BT28" s="436"/>
      <c r="BU28" s="437"/>
      <c r="BV28" s="435">
        <v>8480420</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13</v>
      </c>
      <c r="M29" s="360"/>
      <c r="N29" s="360"/>
      <c r="O29" s="360"/>
      <c r="P29" s="361"/>
      <c r="Q29" s="359">
        <v>2350</v>
      </c>
      <c r="R29" s="360"/>
      <c r="S29" s="360"/>
      <c r="T29" s="360"/>
      <c r="U29" s="360"/>
      <c r="V29" s="361"/>
      <c r="W29" s="450"/>
      <c r="X29" s="451"/>
      <c r="Y29" s="452"/>
      <c r="Z29" s="362" t="s">
        <v>177</v>
      </c>
      <c r="AA29" s="363"/>
      <c r="AB29" s="363"/>
      <c r="AC29" s="363"/>
      <c r="AD29" s="363"/>
      <c r="AE29" s="363"/>
      <c r="AF29" s="363"/>
      <c r="AG29" s="364"/>
      <c r="AH29" s="359">
        <v>184</v>
      </c>
      <c r="AI29" s="360"/>
      <c r="AJ29" s="360"/>
      <c r="AK29" s="360"/>
      <c r="AL29" s="361"/>
      <c r="AM29" s="359">
        <v>584922</v>
      </c>
      <c r="AN29" s="360"/>
      <c r="AO29" s="360"/>
      <c r="AP29" s="360"/>
      <c r="AQ29" s="360"/>
      <c r="AR29" s="361"/>
      <c r="AS29" s="359">
        <v>3179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518880</v>
      </c>
      <c r="BO29" s="407"/>
      <c r="BP29" s="407"/>
      <c r="BQ29" s="407"/>
      <c r="BR29" s="407"/>
      <c r="BS29" s="407"/>
      <c r="BT29" s="407"/>
      <c r="BU29" s="408"/>
      <c r="BV29" s="406">
        <v>527884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1354391</v>
      </c>
      <c r="BO30" s="441"/>
      <c r="BP30" s="441"/>
      <c r="BQ30" s="441"/>
      <c r="BR30" s="441"/>
      <c r="BS30" s="441"/>
      <c r="BT30" s="441"/>
      <c r="BU30" s="442"/>
      <c r="BV30" s="440">
        <v>1357212</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IF('各会計、関係団体の財政状況及び健全化判断比率'!B32="","",'各会計、関係団体の財政状況及び健全化判断比率'!B32)</f>
        <v>自動車教習所事業会計</v>
      </c>
      <c r="AP34" s="355"/>
      <c r="AQ34" s="355"/>
      <c r="AR34" s="355"/>
      <c r="AS34" s="355"/>
      <c r="AT34" s="355"/>
      <c r="AU34" s="355"/>
      <c r="AV34" s="355"/>
      <c r="AW34" s="355"/>
      <c r="AX34" s="355"/>
      <c r="AY34" s="355"/>
      <c r="AZ34" s="355"/>
      <c r="BA34" s="355"/>
      <c r="BB34" s="355"/>
      <c r="BC34" s="355"/>
      <c r="BD34" s="175"/>
      <c r="BE34" s="354">
        <f>IF(BG34="","",MAX(C34:D43,U34:V43,AM34:AN43)+1)</f>
        <v>12</v>
      </c>
      <c r="BF34" s="354"/>
      <c r="BG34" s="355" t="str">
        <f>IF('各会計、関係団体の財政状況及び健全化判断比率'!B37="","",'各会計、関係団体の財政状況及び健全化判断比率'!B37)</f>
        <v>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14</v>
      </c>
      <c r="BX34" s="354"/>
      <c r="BY34" s="355" t="str">
        <f>IF('各会計、関係団体の財政状況及び健全化判断比率'!B68="","",'各会計、関係団体の財政状況及び健全化判断比率'!B68)</f>
        <v>吾妻東部衛生施設組合</v>
      </c>
      <c r="BZ34" s="355"/>
      <c r="CA34" s="355"/>
      <c r="CB34" s="355"/>
      <c r="CC34" s="355"/>
      <c r="CD34" s="355"/>
      <c r="CE34" s="355"/>
      <c r="CF34" s="355"/>
      <c r="CG34" s="355"/>
      <c r="CH34" s="355"/>
      <c r="CI34" s="355"/>
      <c r="CJ34" s="355"/>
      <c r="CK34" s="355"/>
      <c r="CL34" s="355"/>
      <c r="CM34" s="355"/>
      <c r="CN34" s="175"/>
      <c r="CO34" s="354">
        <f>IF(CQ34="","",MAX(C34:D43,U34:V43,AM34:AN43,BE34:BF43,BW34:BX43)+1)</f>
        <v>24</v>
      </c>
      <c r="CP34" s="354"/>
      <c r="CQ34" s="355" t="str">
        <f>IF('各会計、関係団体の財政状況及び健全化判断比率'!BS7="","",'各会計、関係団体の財政状況及び健全化判断比率'!BS7)</f>
        <v>中之条電力</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f>IF(E35="","",C34+1)</f>
        <v>2</v>
      </c>
      <c r="D35" s="354"/>
      <c r="E35" s="355" t="str">
        <f>IF('各会計、関係団体の財政状況及び健全化判断比率'!B8="","",'各会計、関係団体の財政状況及び健全化判断比率'!B8)</f>
        <v>四万へき地診療所事業特別会計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IF('各会計、関係団体の財政状況及び健全化判断比率'!B33="","",'各会計、関係団体の財政状況及び健全化判断比率'!B33)</f>
        <v>上水道事業会計</v>
      </c>
      <c r="AP35" s="355"/>
      <c r="AQ35" s="355"/>
      <c r="AR35" s="355"/>
      <c r="AS35" s="355"/>
      <c r="AT35" s="355"/>
      <c r="AU35" s="355"/>
      <c r="AV35" s="355"/>
      <c r="AW35" s="355"/>
      <c r="AX35" s="355"/>
      <c r="AY35" s="355"/>
      <c r="AZ35" s="355"/>
      <c r="BA35" s="355"/>
      <c r="BB35" s="355"/>
      <c r="BC35" s="355"/>
      <c r="BD35" s="175"/>
      <c r="BE35" s="354">
        <f t="shared" ref="BE35:BE43" si="1">IF(BG35="","",BE34+1)</f>
        <v>13</v>
      </c>
      <c r="BF35" s="354"/>
      <c r="BG35" s="355" t="str">
        <f>IF('各会計、関係団体の財政状況及び健全化判断比率'!B38="","",'各会計、関係団体の財政状況及び健全化判断比率'!B38)</f>
        <v>発電事業特別会計</v>
      </c>
      <c r="BH35" s="355"/>
      <c r="BI35" s="355"/>
      <c r="BJ35" s="355"/>
      <c r="BK35" s="355"/>
      <c r="BL35" s="355"/>
      <c r="BM35" s="355"/>
      <c r="BN35" s="355"/>
      <c r="BO35" s="355"/>
      <c r="BP35" s="355"/>
      <c r="BQ35" s="355"/>
      <c r="BR35" s="355"/>
      <c r="BS35" s="355"/>
      <c r="BT35" s="355"/>
      <c r="BU35" s="355"/>
      <c r="BV35" s="175"/>
      <c r="BW35" s="354">
        <f t="shared" ref="BW35:BW43" si="2">IF(BY35="","",BW34+1)</f>
        <v>15</v>
      </c>
      <c r="BX35" s="354"/>
      <c r="BY35" s="355" t="str">
        <f>IF('各会計、関係団体の財政状況及び健全化判断比率'!B69="","",'各会計、関係団体の財政状況及び健全化判断比率'!B69)</f>
        <v>吾妻広域町村圏振興整備組合（一般会計）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75"/>
      <c r="AM36" s="354">
        <f t="shared" si="0"/>
        <v>9</v>
      </c>
      <c r="AN36" s="354"/>
      <c r="AO36" s="355" t="str">
        <f>IF('各会計、関係団体の財政状況及び健全化判断比率'!B34="","",'各会計、関係団体の財政状況及び健全化判断比率'!B34)</f>
        <v>簡易水道事業会計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16</v>
      </c>
      <c r="BX36" s="354"/>
      <c r="BY36" s="355" t="str">
        <f>IF('各会計、関係団体の財政状況及び健全化判断比率'!B70="","",'各会計、関係団体の財政状況及び健全化判断比率'!B70)</f>
        <v>吾妻広域町村圏振興整備組合（病院事業）</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介護老人保健施設ゆうあい荘事業特別会計</v>
      </c>
      <c r="X37" s="355"/>
      <c r="Y37" s="355"/>
      <c r="Z37" s="355"/>
      <c r="AA37" s="355"/>
      <c r="AB37" s="355"/>
      <c r="AC37" s="355"/>
      <c r="AD37" s="355"/>
      <c r="AE37" s="355"/>
      <c r="AF37" s="355"/>
      <c r="AG37" s="355"/>
      <c r="AH37" s="355"/>
      <c r="AI37" s="355"/>
      <c r="AJ37" s="355"/>
      <c r="AK37" s="355"/>
      <c r="AL37" s="175"/>
      <c r="AM37" s="354">
        <f t="shared" si="0"/>
        <v>10</v>
      </c>
      <c r="AN37" s="354"/>
      <c r="AO37" s="355" t="str">
        <f>IF('各会計、関係団体の財政状況及び健全化判断比率'!B35="","",'各会計、関係団体の財政状況及び健全化判断比率'!B35)</f>
        <v>下水道事業会計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17</v>
      </c>
      <c r="BX37" s="354"/>
      <c r="BY37" s="355" t="str">
        <f>IF('各会計、関係団体の財政状況及び健全化判断比率'!B71="","",'各会計、関係団体の財政状況及び健全化判断比率'!B71)</f>
        <v>群馬県後期高齢者医療広域連合（一般会計）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f t="shared" si="0"/>
        <v>11</v>
      </c>
      <c r="AN38" s="354"/>
      <c r="AO38" s="355" t="str">
        <f>IF('各会計、関係団体の財政状況及び健全化判断比率'!B36="","",'各会計、関係団体の財政状況及び健全化判断比率'!B36)</f>
        <v>農業集落排水事業会計</v>
      </c>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18</v>
      </c>
      <c r="BX38" s="354"/>
      <c r="BY38" s="355" t="str">
        <f>IF('各会計、関係団体の財政状況及び健全化判断比率'!B72="","",'各会計、関係団体の財政状況及び健全化判断比率'!B72)</f>
        <v>群馬県後期高齢者医療広域連合（事業会計）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19</v>
      </c>
      <c r="BX39" s="354"/>
      <c r="BY39" s="355" t="str">
        <f>IF('各会計、関係団体の財政状況及び健全化判断比率'!B73="","",'各会計、関係団体の財政状況及び健全化判断比率'!B73)</f>
        <v>群馬県市町村総合事務組合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20</v>
      </c>
      <c r="BX40" s="354"/>
      <c r="BY40" s="355" t="str">
        <f>IF('各会計、関係団体の財政状況及び健全化判断比率'!B74="","",'各会計、関係団体の財政状況及び健全化判断比率'!B74)</f>
        <v>群馬県市町村会館管理組合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21</v>
      </c>
      <c r="BX41" s="354"/>
      <c r="BY41" s="355" t="str">
        <f>IF('各会計、関係団体の財政状況及び健全化判断比率'!B75="","",'各会計、関係団体の財政状況及び健全化判断比率'!B75)</f>
        <v>烏帽子山植林組合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22</v>
      </c>
      <c r="BX42" s="354"/>
      <c r="BY42" s="355" t="str">
        <f>IF('各会計、関係団体の財政状況及び健全化判断比率'!B76="","",'各会計、関係団体の財政状況及び健全化判断比率'!B76)</f>
        <v>西吾妻福祉病院組合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23</v>
      </c>
      <c r="BX43" s="354"/>
      <c r="BY43" s="355" t="str">
        <f>IF('各会計、関係団体の財政状況及び健全化判断比率'!B77="","",'各会計、関係団体の財政状況及び健全化判断比率'!B77)</f>
        <v>西吾妻環境衛生施設組合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DYdZ0UTjADgzGYYPXVuni7iurhwoCH2fDVO7UgyyI7oJaMW8METLkLOJ8TzIVJhDv31dsRK693mikmM1rzViVg==" saltValue="LbOy2ChMVBizlYtfXK3p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36" t="s">
        <v>540</v>
      </c>
      <c r="D34" s="1136"/>
      <c r="E34" s="1137"/>
      <c r="F34" s="32">
        <v>8.27</v>
      </c>
      <c r="G34" s="33">
        <v>11.78</v>
      </c>
      <c r="H34" s="33">
        <v>10.72</v>
      </c>
      <c r="I34" s="33">
        <v>7.87</v>
      </c>
      <c r="J34" s="34">
        <v>9.9</v>
      </c>
      <c r="K34" s="22"/>
      <c r="L34" s="22"/>
      <c r="M34" s="22"/>
      <c r="N34" s="22"/>
      <c r="O34" s="22"/>
      <c r="P34" s="22"/>
    </row>
    <row r="35" spans="1:16" ht="39" customHeight="1" x14ac:dyDescent="0.2">
      <c r="A35" s="22"/>
      <c r="B35" s="35"/>
      <c r="C35" s="1132" t="s">
        <v>541</v>
      </c>
      <c r="D35" s="1132"/>
      <c r="E35" s="1133"/>
      <c r="F35" s="36">
        <v>5.52</v>
      </c>
      <c r="G35" s="37">
        <v>5.55</v>
      </c>
      <c r="H35" s="37">
        <v>5.53</v>
      </c>
      <c r="I35" s="37">
        <v>5.76</v>
      </c>
      <c r="J35" s="38">
        <v>5.92</v>
      </c>
      <c r="K35" s="22"/>
      <c r="L35" s="22"/>
      <c r="M35" s="22"/>
      <c r="N35" s="22"/>
      <c r="O35" s="22"/>
      <c r="P35" s="22"/>
    </row>
    <row r="36" spans="1:16" ht="39" customHeight="1" x14ac:dyDescent="0.2">
      <c r="A36" s="22"/>
      <c r="B36" s="35"/>
      <c r="C36" s="1132" t="s">
        <v>542</v>
      </c>
      <c r="D36" s="1132"/>
      <c r="E36" s="1133"/>
      <c r="F36" s="36">
        <v>5.03</v>
      </c>
      <c r="G36" s="37">
        <v>4.22</v>
      </c>
      <c r="H36" s="37">
        <v>3.64</v>
      </c>
      <c r="I36" s="37">
        <v>3.48</v>
      </c>
      <c r="J36" s="38">
        <v>3.47</v>
      </c>
      <c r="K36" s="22"/>
      <c r="L36" s="22"/>
      <c r="M36" s="22"/>
      <c r="N36" s="22"/>
      <c r="O36" s="22"/>
      <c r="P36" s="22"/>
    </row>
    <row r="37" spans="1:16" ht="39" customHeight="1" x14ac:dyDescent="0.2">
      <c r="A37" s="22"/>
      <c r="B37" s="35"/>
      <c r="C37" s="1132" t="s">
        <v>543</v>
      </c>
      <c r="D37" s="1132"/>
      <c r="E37" s="1133"/>
      <c r="F37" s="36">
        <v>1.44</v>
      </c>
      <c r="G37" s="37">
        <v>1.93</v>
      </c>
      <c r="H37" s="37">
        <v>2.58</v>
      </c>
      <c r="I37" s="37">
        <v>2.15</v>
      </c>
      <c r="J37" s="38">
        <v>2.42</v>
      </c>
      <c r="K37" s="22"/>
      <c r="L37" s="22"/>
      <c r="M37" s="22"/>
      <c r="N37" s="22"/>
      <c r="O37" s="22"/>
      <c r="P37" s="22"/>
    </row>
    <row r="38" spans="1:16" ht="39" customHeight="1" x14ac:dyDescent="0.2">
      <c r="A38" s="22"/>
      <c r="B38" s="35"/>
      <c r="C38" s="1132" t="s">
        <v>544</v>
      </c>
      <c r="D38" s="1132"/>
      <c r="E38" s="1133"/>
      <c r="F38" s="36">
        <v>1.68</v>
      </c>
      <c r="G38" s="37">
        <v>1.7</v>
      </c>
      <c r="H38" s="37">
        <v>1.64</v>
      </c>
      <c r="I38" s="37">
        <v>1.71</v>
      </c>
      <c r="J38" s="38">
        <v>1.88</v>
      </c>
      <c r="K38" s="22"/>
      <c r="L38" s="22"/>
      <c r="M38" s="22"/>
      <c r="N38" s="22"/>
      <c r="O38" s="22"/>
      <c r="P38" s="22"/>
    </row>
    <row r="39" spans="1:16" ht="39" customHeight="1" x14ac:dyDescent="0.2">
      <c r="A39" s="22"/>
      <c r="B39" s="35"/>
      <c r="C39" s="1132" t="s">
        <v>545</v>
      </c>
      <c r="D39" s="1132"/>
      <c r="E39" s="1133"/>
      <c r="F39" s="36">
        <v>0.89</v>
      </c>
      <c r="G39" s="37">
        <v>0.85</v>
      </c>
      <c r="H39" s="37">
        <v>0.85</v>
      </c>
      <c r="I39" s="37">
        <v>0.4</v>
      </c>
      <c r="J39" s="38">
        <v>1.41</v>
      </c>
      <c r="K39" s="22"/>
      <c r="L39" s="22"/>
      <c r="M39" s="22"/>
      <c r="N39" s="22"/>
      <c r="O39" s="22"/>
      <c r="P39" s="22"/>
    </row>
    <row r="40" spans="1:16" ht="39" customHeight="1" x14ac:dyDescent="0.2">
      <c r="A40" s="22"/>
      <c r="B40" s="35"/>
      <c r="C40" s="1132" t="s">
        <v>546</v>
      </c>
      <c r="D40" s="1132"/>
      <c r="E40" s="1133"/>
      <c r="F40" s="36">
        <v>0.57999999999999996</v>
      </c>
      <c r="G40" s="37">
        <v>0.88</v>
      </c>
      <c r="H40" s="37">
        <v>1.18</v>
      </c>
      <c r="I40" s="37">
        <v>1.67</v>
      </c>
      <c r="J40" s="38">
        <v>1.38</v>
      </c>
      <c r="K40" s="22"/>
      <c r="L40" s="22"/>
      <c r="M40" s="22"/>
      <c r="N40" s="22"/>
      <c r="O40" s="22"/>
      <c r="P40" s="22"/>
    </row>
    <row r="41" spans="1:16" ht="39" customHeight="1" x14ac:dyDescent="0.2">
      <c r="A41" s="22"/>
      <c r="B41" s="35"/>
      <c r="C41" s="1132" t="s">
        <v>547</v>
      </c>
      <c r="D41" s="1132"/>
      <c r="E41" s="1133"/>
      <c r="F41" s="36">
        <v>0.31</v>
      </c>
      <c r="G41" s="37">
        <v>0.28999999999999998</v>
      </c>
      <c r="H41" s="37">
        <v>0.17</v>
      </c>
      <c r="I41" s="37">
        <v>0.12</v>
      </c>
      <c r="J41" s="38">
        <v>0.66</v>
      </c>
      <c r="K41" s="22"/>
      <c r="L41" s="22"/>
      <c r="M41" s="22"/>
      <c r="N41" s="22"/>
      <c r="O41" s="22"/>
      <c r="P41" s="22"/>
    </row>
    <row r="42" spans="1:16" ht="39" customHeight="1" x14ac:dyDescent="0.2">
      <c r="A42" s="22"/>
      <c r="B42" s="39"/>
      <c r="C42" s="1132" t="s">
        <v>548</v>
      </c>
      <c r="D42" s="1132"/>
      <c r="E42" s="1133"/>
      <c r="F42" s="36" t="s">
        <v>494</v>
      </c>
      <c r="G42" s="37" t="s">
        <v>494</v>
      </c>
      <c r="H42" s="37" t="s">
        <v>494</v>
      </c>
      <c r="I42" s="37" t="s">
        <v>494</v>
      </c>
      <c r="J42" s="38" t="s">
        <v>494</v>
      </c>
      <c r="K42" s="22"/>
      <c r="L42" s="22"/>
      <c r="M42" s="22"/>
      <c r="N42" s="22"/>
      <c r="O42" s="22"/>
      <c r="P42" s="22"/>
    </row>
    <row r="43" spans="1:16" ht="39" customHeight="1" thickBot="1" x14ac:dyDescent="0.25">
      <c r="A43" s="22"/>
      <c r="B43" s="40"/>
      <c r="C43" s="1134" t="s">
        <v>549</v>
      </c>
      <c r="D43" s="1134"/>
      <c r="E43" s="1135"/>
      <c r="F43" s="41">
        <v>1.43</v>
      </c>
      <c r="G43" s="42">
        <v>1.29</v>
      </c>
      <c r="H43" s="42">
        <v>1.17</v>
      </c>
      <c r="I43" s="42">
        <v>1.03</v>
      </c>
      <c r="J43" s="43">
        <v>1.36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kcaO6ciANaqWbKyGYGk1+QJus9aK0TeAkAO/H3fUK+BBd9E1TYpY/bSjO4Kd3byfhn6P11zvBPGETOvMYPdOw==" saltValue="nr0lVN84m95+IE1DO9Iy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956</v>
      </c>
      <c r="L45" s="58">
        <v>1060</v>
      </c>
      <c r="M45" s="58">
        <v>1156</v>
      </c>
      <c r="N45" s="58">
        <v>1179</v>
      </c>
      <c r="O45" s="59">
        <v>1062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494</v>
      </c>
      <c r="L46" s="62" t="s">
        <v>494</v>
      </c>
      <c r="M46" s="62" t="s">
        <v>494</v>
      </c>
      <c r="N46" s="62" t="s">
        <v>494</v>
      </c>
      <c r="O46" s="63" t="s">
        <v>494</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494</v>
      </c>
      <c r="L47" s="62" t="s">
        <v>494</v>
      </c>
      <c r="M47" s="62" t="s">
        <v>494</v>
      </c>
      <c r="N47" s="62" t="s">
        <v>494</v>
      </c>
      <c r="O47" s="63" t="s">
        <v>494</v>
      </c>
      <c r="P47" s="46"/>
      <c r="Q47" s="46"/>
      <c r="R47" s="46"/>
      <c r="S47" s="46"/>
      <c r="T47" s="46"/>
      <c r="U47" s="46"/>
    </row>
    <row r="48" spans="1:21" ht="30.75" customHeight="1" x14ac:dyDescent="0.2">
      <c r="A48" s="46"/>
      <c r="B48" s="1163"/>
      <c r="C48" s="1164"/>
      <c r="D48" s="60"/>
      <c r="E48" s="1140" t="s">
        <v>13</v>
      </c>
      <c r="F48" s="1140"/>
      <c r="G48" s="1140"/>
      <c r="H48" s="1140"/>
      <c r="I48" s="1140"/>
      <c r="J48" s="1141"/>
      <c r="K48" s="61">
        <v>460</v>
      </c>
      <c r="L48" s="62">
        <v>470</v>
      </c>
      <c r="M48" s="62">
        <v>483</v>
      </c>
      <c r="N48" s="62">
        <v>495</v>
      </c>
      <c r="O48" s="63">
        <v>492</v>
      </c>
      <c r="P48" s="46"/>
      <c r="Q48" s="46"/>
      <c r="R48" s="46"/>
      <c r="S48" s="46"/>
      <c r="T48" s="46"/>
      <c r="U48" s="46"/>
    </row>
    <row r="49" spans="1:21" ht="30.75" customHeight="1" x14ac:dyDescent="0.2">
      <c r="A49" s="46"/>
      <c r="B49" s="1163"/>
      <c r="C49" s="1164"/>
      <c r="D49" s="60"/>
      <c r="E49" s="1140" t="s">
        <v>14</v>
      </c>
      <c r="F49" s="1140"/>
      <c r="G49" s="1140"/>
      <c r="H49" s="1140"/>
      <c r="I49" s="1140"/>
      <c r="J49" s="1141"/>
      <c r="K49" s="61">
        <v>99</v>
      </c>
      <c r="L49" s="62">
        <v>100</v>
      </c>
      <c r="M49" s="62">
        <v>110</v>
      </c>
      <c r="N49" s="62">
        <v>105</v>
      </c>
      <c r="O49" s="63">
        <v>56</v>
      </c>
      <c r="P49" s="46"/>
      <c r="Q49" s="46"/>
      <c r="R49" s="46"/>
      <c r="S49" s="46"/>
      <c r="T49" s="46"/>
      <c r="U49" s="46"/>
    </row>
    <row r="50" spans="1:21" ht="30.75" customHeight="1" x14ac:dyDescent="0.2">
      <c r="A50" s="46"/>
      <c r="B50" s="1163"/>
      <c r="C50" s="1164"/>
      <c r="D50" s="60"/>
      <c r="E50" s="1140" t="s">
        <v>15</v>
      </c>
      <c r="F50" s="1140"/>
      <c r="G50" s="1140"/>
      <c r="H50" s="1140"/>
      <c r="I50" s="1140"/>
      <c r="J50" s="1141"/>
      <c r="K50" s="61">
        <v>33</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494</v>
      </c>
      <c r="L51" s="62" t="s">
        <v>494</v>
      </c>
      <c r="M51" s="62" t="s">
        <v>494</v>
      </c>
      <c r="N51" s="62" t="s">
        <v>494</v>
      </c>
      <c r="O51" s="63" t="s">
        <v>494</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1010</v>
      </c>
      <c r="L52" s="62">
        <v>1044</v>
      </c>
      <c r="M52" s="62">
        <v>1123</v>
      </c>
      <c r="N52" s="62">
        <v>1094</v>
      </c>
      <c r="O52" s="63">
        <v>1054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538</v>
      </c>
      <c r="L53" s="67">
        <v>586</v>
      </c>
      <c r="M53" s="67">
        <v>626</v>
      </c>
      <c r="N53" s="67">
        <v>685</v>
      </c>
      <c r="O53" s="68">
        <v>556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idbc2TdZ/znqzw5+fRIog0xeO33/gjMuHivPRMU+zuKsX25ka1iO9k3MYIzbHGwYipVA4Qp40Z2OO8LCwCyFw==" saltValue="dKBGNEsi1EGbDvNWOP28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81" t="s">
        <v>30</v>
      </c>
      <c r="C41" s="1182"/>
      <c r="D41" s="103"/>
      <c r="E41" s="1183" t="s">
        <v>31</v>
      </c>
      <c r="F41" s="1183"/>
      <c r="G41" s="1183"/>
      <c r="H41" s="1184"/>
      <c r="I41" s="342">
        <v>7765</v>
      </c>
      <c r="J41" s="343">
        <v>7783</v>
      </c>
      <c r="K41" s="343">
        <v>7401</v>
      </c>
      <c r="L41" s="343">
        <v>6915</v>
      </c>
      <c r="M41" s="344">
        <v>6515</v>
      </c>
    </row>
    <row r="42" spans="2:13" ht="27.75" customHeight="1" x14ac:dyDescent="0.2">
      <c r="B42" s="1171"/>
      <c r="C42" s="1172"/>
      <c r="D42" s="104"/>
      <c r="E42" s="1175" t="s">
        <v>32</v>
      </c>
      <c r="F42" s="1175"/>
      <c r="G42" s="1175"/>
      <c r="H42" s="1176"/>
      <c r="I42" s="345">
        <v>2</v>
      </c>
      <c r="J42" s="346">
        <v>1</v>
      </c>
      <c r="K42" s="346">
        <v>1</v>
      </c>
      <c r="L42" s="346">
        <v>1</v>
      </c>
      <c r="M42" s="347">
        <v>1</v>
      </c>
    </row>
    <row r="43" spans="2:13" ht="27.75" customHeight="1" x14ac:dyDescent="0.2">
      <c r="B43" s="1171"/>
      <c r="C43" s="1172"/>
      <c r="D43" s="104"/>
      <c r="E43" s="1175" t="s">
        <v>33</v>
      </c>
      <c r="F43" s="1175"/>
      <c r="G43" s="1175"/>
      <c r="H43" s="1176"/>
      <c r="I43" s="345">
        <v>5584</v>
      </c>
      <c r="J43" s="346">
        <v>5225</v>
      </c>
      <c r="K43" s="346">
        <v>4893</v>
      </c>
      <c r="L43" s="346">
        <v>4317</v>
      </c>
      <c r="M43" s="347">
        <v>3638</v>
      </c>
    </row>
    <row r="44" spans="2:13" ht="27.75" customHeight="1" x14ac:dyDescent="0.2">
      <c r="B44" s="1171"/>
      <c r="C44" s="1172"/>
      <c r="D44" s="104"/>
      <c r="E44" s="1175" t="s">
        <v>34</v>
      </c>
      <c r="F44" s="1175"/>
      <c r="G44" s="1175"/>
      <c r="H44" s="1176"/>
      <c r="I44" s="345">
        <v>539</v>
      </c>
      <c r="J44" s="346">
        <v>562</v>
      </c>
      <c r="K44" s="346">
        <v>470</v>
      </c>
      <c r="L44" s="346">
        <v>356</v>
      </c>
      <c r="M44" s="347">
        <v>304</v>
      </c>
    </row>
    <row r="45" spans="2:13" ht="27.75" customHeight="1" x14ac:dyDescent="0.2">
      <c r="B45" s="1171"/>
      <c r="C45" s="1172"/>
      <c r="D45" s="104"/>
      <c r="E45" s="1175" t="s">
        <v>35</v>
      </c>
      <c r="F45" s="1175"/>
      <c r="G45" s="1175"/>
      <c r="H45" s="1176"/>
      <c r="I45" s="345">
        <v>2478</v>
      </c>
      <c r="J45" s="346">
        <v>2502</v>
      </c>
      <c r="K45" s="346">
        <v>2552</v>
      </c>
      <c r="L45" s="346">
        <v>2450</v>
      </c>
      <c r="M45" s="347">
        <v>2460</v>
      </c>
    </row>
    <row r="46" spans="2:13" ht="27.75" customHeight="1" x14ac:dyDescent="0.2">
      <c r="B46" s="1171"/>
      <c r="C46" s="1172"/>
      <c r="D46" s="105"/>
      <c r="E46" s="1175" t="s">
        <v>36</v>
      </c>
      <c r="F46" s="1175"/>
      <c r="G46" s="1175"/>
      <c r="H46" s="1176"/>
      <c r="I46" s="345">
        <v>8</v>
      </c>
      <c r="J46" s="346" t="s">
        <v>494</v>
      </c>
      <c r="K46" s="346" t="s">
        <v>494</v>
      </c>
      <c r="L46" s="346" t="s">
        <v>494</v>
      </c>
      <c r="M46" s="347">
        <v>1</v>
      </c>
    </row>
    <row r="47" spans="2:13" ht="27.75" customHeight="1" x14ac:dyDescent="0.2">
      <c r="B47" s="1171"/>
      <c r="C47" s="1172"/>
      <c r="D47" s="106"/>
      <c r="E47" s="1185" t="s">
        <v>37</v>
      </c>
      <c r="F47" s="1186"/>
      <c r="G47" s="1186"/>
      <c r="H47" s="1187"/>
      <c r="I47" s="345" t="s">
        <v>494</v>
      </c>
      <c r="J47" s="346" t="s">
        <v>494</v>
      </c>
      <c r="K47" s="346" t="s">
        <v>494</v>
      </c>
      <c r="L47" s="346" t="s">
        <v>494</v>
      </c>
      <c r="M47" s="347" t="s">
        <v>494</v>
      </c>
    </row>
    <row r="48" spans="2:13" ht="27.75" customHeight="1" x14ac:dyDescent="0.2">
      <c r="B48" s="1171"/>
      <c r="C48" s="1172"/>
      <c r="D48" s="104"/>
      <c r="E48" s="1175" t="s">
        <v>38</v>
      </c>
      <c r="F48" s="1175"/>
      <c r="G48" s="1175"/>
      <c r="H48" s="1176"/>
      <c r="I48" s="345" t="s">
        <v>494</v>
      </c>
      <c r="J48" s="346" t="s">
        <v>494</v>
      </c>
      <c r="K48" s="346" t="s">
        <v>494</v>
      </c>
      <c r="L48" s="346" t="s">
        <v>494</v>
      </c>
      <c r="M48" s="347" t="s">
        <v>494</v>
      </c>
    </row>
    <row r="49" spans="2:13" ht="27.75" customHeight="1" x14ac:dyDescent="0.2">
      <c r="B49" s="1173"/>
      <c r="C49" s="1174"/>
      <c r="D49" s="104"/>
      <c r="E49" s="1175" t="s">
        <v>39</v>
      </c>
      <c r="F49" s="1175"/>
      <c r="G49" s="1175"/>
      <c r="H49" s="1176"/>
      <c r="I49" s="345" t="s">
        <v>494</v>
      </c>
      <c r="J49" s="346" t="s">
        <v>494</v>
      </c>
      <c r="K49" s="346" t="s">
        <v>494</v>
      </c>
      <c r="L49" s="346" t="s">
        <v>494</v>
      </c>
      <c r="M49" s="347" t="s">
        <v>494</v>
      </c>
    </row>
    <row r="50" spans="2:13" ht="27.75" customHeight="1" x14ac:dyDescent="0.2">
      <c r="B50" s="1169" t="s">
        <v>40</v>
      </c>
      <c r="C50" s="1170"/>
      <c r="D50" s="107"/>
      <c r="E50" s="1175" t="s">
        <v>41</v>
      </c>
      <c r="F50" s="1175"/>
      <c r="G50" s="1175"/>
      <c r="H50" s="1176"/>
      <c r="I50" s="345">
        <v>10893</v>
      </c>
      <c r="J50" s="346">
        <v>10361</v>
      </c>
      <c r="K50" s="346">
        <v>11067</v>
      </c>
      <c r="L50" s="346">
        <v>11136</v>
      </c>
      <c r="M50" s="347">
        <v>10738</v>
      </c>
    </row>
    <row r="51" spans="2:13" ht="27.75" customHeight="1" x14ac:dyDescent="0.2">
      <c r="B51" s="1171"/>
      <c r="C51" s="1172"/>
      <c r="D51" s="104"/>
      <c r="E51" s="1175" t="s">
        <v>42</v>
      </c>
      <c r="F51" s="1175"/>
      <c r="G51" s="1175"/>
      <c r="H51" s="1176"/>
      <c r="I51" s="345">
        <v>348</v>
      </c>
      <c r="J51" s="346">
        <v>326</v>
      </c>
      <c r="K51" s="346">
        <v>293</v>
      </c>
      <c r="L51" s="346">
        <v>260</v>
      </c>
      <c r="M51" s="347">
        <v>249</v>
      </c>
    </row>
    <row r="52" spans="2:13" ht="27.75" customHeight="1" x14ac:dyDescent="0.2">
      <c r="B52" s="1173"/>
      <c r="C52" s="1174"/>
      <c r="D52" s="104"/>
      <c r="E52" s="1175" t="s">
        <v>43</v>
      </c>
      <c r="F52" s="1175"/>
      <c r="G52" s="1175"/>
      <c r="H52" s="1176"/>
      <c r="I52" s="345">
        <v>10449</v>
      </c>
      <c r="J52" s="346">
        <v>10418</v>
      </c>
      <c r="K52" s="346">
        <v>9697</v>
      </c>
      <c r="L52" s="346">
        <v>8826</v>
      </c>
      <c r="M52" s="347">
        <v>9124</v>
      </c>
    </row>
    <row r="53" spans="2:13" ht="27.75" customHeight="1" thickBot="1" x14ac:dyDescent="0.25">
      <c r="B53" s="1177" t="s">
        <v>19</v>
      </c>
      <c r="C53" s="1178"/>
      <c r="D53" s="108"/>
      <c r="E53" s="1179" t="s">
        <v>44</v>
      </c>
      <c r="F53" s="1179"/>
      <c r="G53" s="1179"/>
      <c r="H53" s="1180"/>
      <c r="I53" s="348">
        <v>-5315</v>
      </c>
      <c r="J53" s="349">
        <v>-5031</v>
      </c>
      <c r="K53" s="349">
        <v>-5741</v>
      </c>
      <c r="L53" s="349">
        <v>-6183</v>
      </c>
      <c r="M53" s="350">
        <v>-7193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EIUitlzBLx4BZfmDK7N7BoC7opL7yAJ7uH1ckUBbQkK8ATpLbw8L564wd0kdFabsNN6i83GHbxtN9lRulbB/Bw==" saltValue="rqtWp7lEuaoSdUs9XhMf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534</v>
      </c>
      <c r="G54" s="117" t="s">
        <v>535</v>
      </c>
      <c r="H54" s="118" t="s">
        <v>536</v>
      </c>
    </row>
    <row r="55" spans="2:8" ht="52.5" customHeight="1" x14ac:dyDescent="0.2">
      <c r="B55" s="119"/>
      <c r="C55" s="1196" t="s">
        <v>46</v>
      </c>
      <c r="D55" s="1196"/>
      <c r="E55" s="1197"/>
      <c r="F55" s="120">
        <v>8409</v>
      </c>
      <c r="G55" s="120">
        <v>8480</v>
      </c>
      <c r="H55" s="121">
        <v>8073</v>
      </c>
    </row>
    <row r="56" spans="2:8" ht="52.5" customHeight="1" x14ac:dyDescent="0.2">
      <c r="B56" s="122"/>
      <c r="C56" s="1198" t="s">
        <v>47</v>
      </c>
      <c r="D56" s="1198"/>
      <c r="E56" s="1199"/>
      <c r="F56" s="123">
        <v>601</v>
      </c>
      <c r="G56" s="123">
        <v>528</v>
      </c>
      <c r="H56" s="124">
        <v>519</v>
      </c>
    </row>
    <row r="57" spans="2:8" ht="53.25" customHeight="1" x14ac:dyDescent="0.2">
      <c r="B57" s="122"/>
      <c r="C57" s="1200" t="s">
        <v>48</v>
      </c>
      <c r="D57" s="1200"/>
      <c r="E57" s="1201"/>
      <c r="F57" s="125">
        <v>1363</v>
      </c>
      <c r="G57" s="125">
        <v>1357</v>
      </c>
      <c r="H57" s="126">
        <v>1354</v>
      </c>
    </row>
    <row r="58" spans="2:8" ht="45.75" customHeight="1" x14ac:dyDescent="0.2">
      <c r="B58" s="127"/>
      <c r="C58" s="1188" t="s">
        <v>568</v>
      </c>
      <c r="D58" s="1189"/>
      <c r="E58" s="1190"/>
      <c r="F58" s="128">
        <v>242</v>
      </c>
      <c r="G58" s="128">
        <v>232</v>
      </c>
      <c r="H58" s="129">
        <v>235</v>
      </c>
    </row>
    <row r="59" spans="2:8" ht="45.75" customHeight="1" x14ac:dyDescent="0.2">
      <c r="B59" s="127"/>
      <c r="C59" s="1188" t="s">
        <v>569</v>
      </c>
      <c r="D59" s="1189"/>
      <c r="E59" s="1190"/>
      <c r="F59" s="128">
        <v>456</v>
      </c>
      <c r="G59" s="128">
        <v>472</v>
      </c>
      <c r="H59" s="129">
        <v>511</v>
      </c>
    </row>
    <row r="60" spans="2:8" ht="45.75" customHeight="1" x14ac:dyDescent="0.2">
      <c r="B60" s="127"/>
      <c r="C60" s="1188" t="s">
        <v>570</v>
      </c>
      <c r="D60" s="1189"/>
      <c r="E60" s="1190"/>
      <c r="F60" s="128">
        <v>407</v>
      </c>
      <c r="G60" s="128">
        <v>407</v>
      </c>
      <c r="H60" s="129">
        <v>407</v>
      </c>
    </row>
    <row r="61" spans="2:8" ht="45.75" customHeight="1" x14ac:dyDescent="0.2">
      <c r="B61" s="127"/>
      <c r="C61" s="1188" t="s">
        <v>571</v>
      </c>
      <c r="D61" s="1189"/>
      <c r="E61" s="1190"/>
      <c r="F61" s="128">
        <v>47</v>
      </c>
      <c r="G61" s="128">
        <v>45</v>
      </c>
      <c r="H61" s="129">
        <v>45</v>
      </c>
    </row>
    <row r="62" spans="2:8" ht="45.75" customHeight="1" thickBot="1" x14ac:dyDescent="0.25">
      <c r="B62" s="130"/>
      <c r="C62" s="1191" t="s">
        <v>572</v>
      </c>
      <c r="D62" s="1192"/>
      <c r="E62" s="1193"/>
      <c r="F62" s="131">
        <v>30</v>
      </c>
      <c r="G62" s="131">
        <v>26</v>
      </c>
      <c r="H62" s="132">
        <v>25</v>
      </c>
    </row>
    <row r="63" spans="2:8" ht="52.5" customHeight="1" thickBot="1" x14ac:dyDescent="0.25">
      <c r="B63" s="133"/>
      <c r="C63" s="1194" t="s">
        <v>49</v>
      </c>
      <c r="D63" s="1194"/>
      <c r="E63" s="1195"/>
      <c r="F63" s="134">
        <v>10373</v>
      </c>
      <c r="G63" s="134">
        <v>10366</v>
      </c>
      <c r="H63" s="135">
        <v>9946</v>
      </c>
    </row>
    <row r="64" spans="2:8" ht="13" x14ac:dyDescent="0.2"/>
  </sheetData>
  <sheetProtection algorithmName="SHA-512" hashValue="i1jj87uvykiM3AOZZUk8r5zqqfYg2DmYEZ5KDCbpNRntwtuZqjk19vmUGz7HyZ95WatCBPu/KtHIafu1Vqw/Pw==" saltValue="HRS7Bqwgod90e2IQLWj8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DAE62-D023-4842-8EA4-77CC4FAC9ABF}">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576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577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578</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532</v>
      </c>
      <c r="BQ50" s="1226"/>
      <c r="BR50" s="1226"/>
      <c r="BS50" s="1226"/>
      <c r="BT50" s="1226"/>
      <c r="BU50" s="1226"/>
      <c r="BV50" s="1226"/>
      <c r="BW50" s="1226"/>
      <c r="BX50" s="1226" t="s">
        <v>533</v>
      </c>
      <c r="BY50" s="1226"/>
      <c r="BZ50" s="1226"/>
      <c r="CA50" s="1226"/>
      <c r="CB50" s="1226"/>
      <c r="CC50" s="1226"/>
      <c r="CD50" s="1226"/>
      <c r="CE50" s="1226"/>
      <c r="CF50" s="1226" t="s">
        <v>534</v>
      </c>
      <c r="CG50" s="1226"/>
      <c r="CH50" s="1226"/>
      <c r="CI50" s="1226"/>
      <c r="CJ50" s="1226"/>
      <c r="CK50" s="1226"/>
      <c r="CL50" s="1226"/>
      <c r="CM50" s="1226"/>
      <c r="CN50" s="1226" t="s">
        <v>535</v>
      </c>
      <c r="CO50" s="1226"/>
      <c r="CP50" s="1226"/>
      <c r="CQ50" s="1226"/>
      <c r="CR50" s="1226"/>
      <c r="CS50" s="1226"/>
      <c r="CT50" s="1226"/>
      <c r="CU50" s="1226"/>
      <c r="CV50" s="1226" t="s">
        <v>536</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579</v>
      </c>
      <c r="AO51" s="1230"/>
      <c r="AP51" s="1230"/>
      <c r="AQ51" s="1230"/>
      <c r="AR51" s="1230"/>
      <c r="AS51" s="1230"/>
      <c r="AT51" s="1230"/>
      <c r="AU51" s="1230"/>
      <c r="AV51" s="1230"/>
      <c r="AW51" s="1230"/>
      <c r="AX51" s="1230"/>
      <c r="AY51" s="1230"/>
      <c r="AZ51" s="1230"/>
      <c r="BA51" s="1230"/>
      <c r="BB51" s="1230" t="s">
        <v>580</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581</v>
      </c>
      <c r="BC53" s="1230"/>
      <c r="BD53" s="1230"/>
      <c r="BE53" s="1230"/>
      <c r="BF53" s="1230"/>
      <c r="BG53" s="1230"/>
      <c r="BH53" s="1230"/>
      <c r="BI53" s="1230"/>
      <c r="BJ53" s="1230"/>
      <c r="BK53" s="1230"/>
      <c r="BL53" s="1230"/>
      <c r="BM53" s="1230"/>
      <c r="BN53" s="1230"/>
      <c r="BO53" s="1230"/>
      <c r="BP53" s="1231">
        <v>59.4</v>
      </c>
      <c r="BQ53" s="1231"/>
      <c r="BR53" s="1231"/>
      <c r="BS53" s="1231"/>
      <c r="BT53" s="1231"/>
      <c r="BU53" s="1231"/>
      <c r="BV53" s="1231"/>
      <c r="BW53" s="1231"/>
      <c r="BX53" s="1231">
        <v>60.7</v>
      </c>
      <c r="BY53" s="1231"/>
      <c r="BZ53" s="1231"/>
      <c r="CA53" s="1231"/>
      <c r="CB53" s="1231"/>
      <c r="CC53" s="1231"/>
      <c r="CD53" s="1231"/>
      <c r="CE53" s="1231"/>
      <c r="CF53" s="1231">
        <v>62.6</v>
      </c>
      <c r="CG53" s="1231"/>
      <c r="CH53" s="1231"/>
      <c r="CI53" s="1231"/>
      <c r="CJ53" s="1231"/>
      <c r="CK53" s="1231"/>
      <c r="CL53" s="1231"/>
      <c r="CM53" s="1231"/>
      <c r="CN53" s="1231">
        <v>64.3</v>
      </c>
      <c r="CO53" s="1231"/>
      <c r="CP53" s="1231"/>
      <c r="CQ53" s="1231"/>
      <c r="CR53" s="1231"/>
      <c r="CS53" s="1231"/>
      <c r="CT53" s="1231"/>
      <c r="CU53" s="1231"/>
      <c r="CV53" s="1231">
        <v>65.8</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582</v>
      </c>
      <c r="AO55" s="1226"/>
      <c r="AP55" s="1226"/>
      <c r="AQ55" s="1226"/>
      <c r="AR55" s="1226"/>
      <c r="AS55" s="1226"/>
      <c r="AT55" s="1226"/>
      <c r="AU55" s="1226"/>
      <c r="AV55" s="1226"/>
      <c r="AW55" s="1226"/>
      <c r="AX55" s="1226"/>
      <c r="AY55" s="1226"/>
      <c r="AZ55" s="1226"/>
      <c r="BA55" s="1226"/>
      <c r="BB55" s="1230" t="s">
        <v>580</v>
      </c>
      <c r="BC55" s="1230"/>
      <c r="BD55" s="1230"/>
      <c r="BE55" s="1230"/>
      <c r="BF55" s="1230"/>
      <c r="BG55" s="1230"/>
      <c r="BH55" s="1230"/>
      <c r="BI55" s="1230"/>
      <c r="BJ55" s="1230"/>
      <c r="BK55" s="1230"/>
      <c r="BL55" s="1230"/>
      <c r="BM55" s="1230"/>
      <c r="BN55" s="1230"/>
      <c r="BO55" s="1230"/>
      <c r="BP55" s="1231">
        <v>21.4</v>
      </c>
      <c r="BQ55" s="1231"/>
      <c r="BR55" s="1231"/>
      <c r="BS55" s="1231"/>
      <c r="BT55" s="1231"/>
      <c r="BU55" s="1231"/>
      <c r="BV55" s="1231"/>
      <c r="BW55" s="1231"/>
      <c r="BX55" s="1231">
        <v>12.8</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581</v>
      </c>
      <c r="BC57" s="1230"/>
      <c r="BD57" s="1230"/>
      <c r="BE57" s="1230"/>
      <c r="BF57" s="1230"/>
      <c r="BG57" s="1230"/>
      <c r="BH57" s="1230"/>
      <c r="BI57" s="1230"/>
      <c r="BJ57" s="1230"/>
      <c r="BK57" s="1230"/>
      <c r="BL57" s="1230"/>
      <c r="BM57" s="1230"/>
      <c r="BN57" s="1230"/>
      <c r="BO57" s="1230"/>
      <c r="BP57" s="1231">
        <v>60.8</v>
      </c>
      <c r="BQ57" s="1231"/>
      <c r="BR57" s="1231"/>
      <c r="BS57" s="1231"/>
      <c r="BT57" s="1231"/>
      <c r="BU57" s="1231"/>
      <c r="BV57" s="1231"/>
      <c r="BW57" s="1231"/>
      <c r="BX57" s="1231">
        <v>61.2</v>
      </c>
      <c r="BY57" s="1231"/>
      <c r="BZ57" s="1231"/>
      <c r="CA57" s="1231"/>
      <c r="CB57" s="1231"/>
      <c r="CC57" s="1231"/>
      <c r="CD57" s="1231"/>
      <c r="CE57" s="1231"/>
      <c r="CF57" s="1231">
        <v>63.1</v>
      </c>
      <c r="CG57" s="1231"/>
      <c r="CH57" s="1231"/>
      <c r="CI57" s="1231"/>
      <c r="CJ57" s="1231"/>
      <c r="CK57" s="1231"/>
      <c r="CL57" s="1231"/>
      <c r="CM57" s="1231"/>
      <c r="CN57" s="1231">
        <v>64.2</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583</v>
      </c>
    </row>
    <row r="64" spans="1:109" ht="13" x14ac:dyDescent="0.2">
      <c r="B64" s="259"/>
      <c r="G64" s="1208"/>
      <c r="I64" s="1240"/>
      <c r="J64" s="1240"/>
      <c r="K64" s="1240"/>
      <c r="L64" s="1240"/>
      <c r="M64" s="1240"/>
      <c r="N64" s="1241"/>
      <c r="AM64" s="1208"/>
      <c r="AN64" s="1208" t="s">
        <v>576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584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578</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532</v>
      </c>
      <c r="BQ72" s="1226"/>
      <c r="BR72" s="1226"/>
      <c r="BS72" s="1226"/>
      <c r="BT72" s="1226"/>
      <c r="BU72" s="1226"/>
      <c r="BV72" s="1226"/>
      <c r="BW72" s="1226"/>
      <c r="BX72" s="1226" t="s">
        <v>533</v>
      </c>
      <c r="BY72" s="1226"/>
      <c r="BZ72" s="1226"/>
      <c r="CA72" s="1226"/>
      <c r="CB72" s="1226"/>
      <c r="CC72" s="1226"/>
      <c r="CD72" s="1226"/>
      <c r="CE72" s="1226"/>
      <c r="CF72" s="1226" t="s">
        <v>534</v>
      </c>
      <c r="CG72" s="1226"/>
      <c r="CH72" s="1226"/>
      <c r="CI72" s="1226"/>
      <c r="CJ72" s="1226"/>
      <c r="CK72" s="1226"/>
      <c r="CL72" s="1226"/>
      <c r="CM72" s="1226"/>
      <c r="CN72" s="1226" t="s">
        <v>535</v>
      </c>
      <c r="CO72" s="1226"/>
      <c r="CP72" s="1226"/>
      <c r="CQ72" s="1226"/>
      <c r="CR72" s="1226"/>
      <c r="CS72" s="1226"/>
      <c r="CT72" s="1226"/>
      <c r="CU72" s="1226"/>
      <c r="CV72" s="1226" t="s">
        <v>536</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579</v>
      </c>
      <c r="AO73" s="1230"/>
      <c r="AP73" s="1230"/>
      <c r="AQ73" s="1230"/>
      <c r="AR73" s="1230"/>
      <c r="AS73" s="1230"/>
      <c r="AT73" s="1230"/>
      <c r="AU73" s="1230"/>
      <c r="AV73" s="1230"/>
      <c r="AW73" s="1230"/>
      <c r="AX73" s="1230"/>
      <c r="AY73" s="1230"/>
      <c r="AZ73" s="1230"/>
      <c r="BA73" s="1230"/>
      <c r="BB73" s="1230" t="s">
        <v>580</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585</v>
      </c>
      <c r="BC75" s="1230"/>
      <c r="BD75" s="1230"/>
      <c r="BE75" s="1230"/>
      <c r="BF75" s="1230"/>
      <c r="BG75" s="1230"/>
      <c r="BH75" s="1230"/>
      <c r="BI75" s="1230"/>
      <c r="BJ75" s="1230"/>
      <c r="BK75" s="1230"/>
      <c r="BL75" s="1230"/>
      <c r="BM75" s="1230"/>
      <c r="BN75" s="1230"/>
      <c r="BO75" s="1230"/>
      <c r="BP75" s="1231">
        <v>9.3000000000000007</v>
      </c>
      <c r="BQ75" s="1231"/>
      <c r="BR75" s="1231"/>
      <c r="BS75" s="1231"/>
      <c r="BT75" s="1231"/>
      <c r="BU75" s="1231"/>
      <c r="BV75" s="1231"/>
      <c r="BW75" s="1231"/>
      <c r="BX75" s="1231">
        <v>10</v>
      </c>
      <c r="BY75" s="1231"/>
      <c r="BZ75" s="1231"/>
      <c r="CA75" s="1231"/>
      <c r="CB75" s="1231"/>
      <c r="CC75" s="1231"/>
      <c r="CD75" s="1231"/>
      <c r="CE75" s="1231"/>
      <c r="CF75" s="1231">
        <v>10.5</v>
      </c>
      <c r="CG75" s="1231"/>
      <c r="CH75" s="1231"/>
      <c r="CI75" s="1231"/>
      <c r="CJ75" s="1231"/>
      <c r="CK75" s="1231"/>
      <c r="CL75" s="1231"/>
      <c r="CM75" s="1231"/>
      <c r="CN75" s="1231">
        <v>11.2</v>
      </c>
      <c r="CO75" s="1231"/>
      <c r="CP75" s="1231"/>
      <c r="CQ75" s="1231"/>
      <c r="CR75" s="1231"/>
      <c r="CS75" s="1231"/>
      <c r="CT75" s="1231"/>
      <c r="CU75" s="1231"/>
      <c r="CV75" s="1231">
        <v>10.9</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582</v>
      </c>
      <c r="AO77" s="1226"/>
      <c r="AP77" s="1226"/>
      <c r="AQ77" s="1226"/>
      <c r="AR77" s="1226"/>
      <c r="AS77" s="1226"/>
      <c r="AT77" s="1226"/>
      <c r="AU77" s="1226"/>
      <c r="AV77" s="1226"/>
      <c r="AW77" s="1226"/>
      <c r="AX77" s="1226"/>
      <c r="AY77" s="1226"/>
      <c r="AZ77" s="1226"/>
      <c r="BA77" s="1226"/>
      <c r="BB77" s="1230" t="s">
        <v>580</v>
      </c>
      <c r="BC77" s="1230"/>
      <c r="BD77" s="1230"/>
      <c r="BE77" s="1230"/>
      <c r="BF77" s="1230"/>
      <c r="BG77" s="1230"/>
      <c r="BH77" s="1230"/>
      <c r="BI77" s="1230"/>
      <c r="BJ77" s="1230"/>
      <c r="BK77" s="1230"/>
      <c r="BL77" s="1230"/>
      <c r="BM77" s="1230"/>
      <c r="BN77" s="1230"/>
      <c r="BO77" s="1230"/>
      <c r="BP77" s="1231">
        <v>21.4</v>
      </c>
      <c r="BQ77" s="1231"/>
      <c r="BR77" s="1231"/>
      <c r="BS77" s="1231"/>
      <c r="BT77" s="1231"/>
      <c r="BU77" s="1231"/>
      <c r="BV77" s="1231"/>
      <c r="BW77" s="1231"/>
      <c r="BX77" s="1231">
        <v>12.8</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585</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7.3</v>
      </c>
      <c r="BY79" s="1231"/>
      <c r="BZ79" s="1231"/>
      <c r="CA79" s="1231"/>
      <c r="CB79" s="1231"/>
      <c r="CC79" s="1231"/>
      <c r="CD79" s="1231"/>
      <c r="CE79" s="1231"/>
      <c r="CF79" s="1231">
        <v>7.2</v>
      </c>
      <c r="CG79" s="1231"/>
      <c r="CH79" s="1231"/>
      <c r="CI79" s="1231"/>
      <c r="CJ79" s="1231"/>
      <c r="CK79" s="1231"/>
      <c r="CL79" s="1231"/>
      <c r="CM79" s="1231"/>
      <c r="CN79" s="1231">
        <v>7.2</v>
      </c>
      <c r="CO79" s="1231"/>
      <c r="CP79" s="1231"/>
      <c r="CQ79" s="1231"/>
      <c r="CR79" s="1231"/>
      <c r="CS79" s="1231"/>
      <c r="CT79" s="1231"/>
      <c r="CU79" s="1231"/>
      <c r="CV79" s="1231">
        <v>7</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l8cNZZ2JOFNmi9rgYyHniGlRRNNcPlyPFyS/k0eZ9dgp0zhfRO3UQ0T3i3Ynwj9TdHjvB35LABh3de0BdOEw+w==" saltValue="+J/tUSBZV8tFkjrb37Jau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6657F-CE63-4B86-AAB9-ABC02E44A62F}">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RSHECKHdrH36B4Wi8F7xEMWSUEVTmp1FuT27zJDghJsKSSWhhVTNeKm6kqnpz/Z/my1aNNivZo35b7wbix7MQ==" saltValue="CkM3fjr18HFOq8NcfgmM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71122-65E4-4E89-A426-B59B2681B4E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1s6aadsjjzipy684mNoeK8qH1v/pLVQD0PX43RPu1+Yl2Buh7RjQmnXIlSXBG11Ic5gDOI+FiaE1JzNPPOFx0g==" saltValue="3hnJZ5EsYhDGZ++LrtiT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531</v>
      </c>
      <c r="G2" s="149"/>
      <c r="H2" s="150"/>
    </row>
    <row r="3" spans="1:8" x14ac:dyDescent="0.2">
      <c r="A3" s="146" t="s">
        <v>524</v>
      </c>
      <c r="B3" s="151"/>
      <c r="C3" s="152"/>
      <c r="D3" s="153">
        <v>110780</v>
      </c>
      <c r="E3" s="154"/>
      <c r="F3" s="155">
        <v>87464</v>
      </c>
      <c r="G3" s="156"/>
      <c r="H3" s="157"/>
    </row>
    <row r="4" spans="1:8" x14ac:dyDescent="0.2">
      <c r="A4" s="158"/>
      <c r="B4" s="159"/>
      <c r="C4" s="160"/>
      <c r="D4" s="161">
        <v>93772</v>
      </c>
      <c r="E4" s="162"/>
      <c r="F4" s="163">
        <v>47479</v>
      </c>
      <c r="G4" s="164"/>
      <c r="H4" s="165"/>
    </row>
    <row r="5" spans="1:8" x14ac:dyDescent="0.2">
      <c r="A5" s="146" t="s">
        <v>526</v>
      </c>
      <c r="B5" s="151"/>
      <c r="C5" s="152"/>
      <c r="D5" s="153">
        <v>89246</v>
      </c>
      <c r="E5" s="154"/>
      <c r="F5" s="155">
        <v>96248</v>
      </c>
      <c r="G5" s="156"/>
      <c r="H5" s="157"/>
    </row>
    <row r="6" spans="1:8" x14ac:dyDescent="0.2">
      <c r="A6" s="158"/>
      <c r="B6" s="159"/>
      <c r="C6" s="160"/>
      <c r="D6" s="161">
        <v>75494</v>
      </c>
      <c r="E6" s="162"/>
      <c r="F6" s="163">
        <v>55768</v>
      </c>
      <c r="G6" s="164"/>
      <c r="H6" s="165"/>
    </row>
    <row r="7" spans="1:8" x14ac:dyDescent="0.2">
      <c r="A7" s="146" t="s">
        <v>527</v>
      </c>
      <c r="B7" s="151"/>
      <c r="C7" s="152"/>
      <c r="D7" s="153">
        <v>52403</v>
      </c>
      <c r="E7" s="154"/>
      <c r="F7" s="155">
        <v>76413</v>
      </c>
      <c r="G7" s="156"/>
      <c r="H7" s="157"/>
    </row>
    <row r="8" spans="1:8" x14ac:dyDescent="0.2">
      <c r="A8" s="158"/>
      <c r="B8" s="159"/>
      <c r="C8" s="160"/>
      <c r="D8" s="161">
        <v>45046</v>
      </c>
      <c r="E8" s="162"/>
      <c r="F8" s="163">
        <v>39658</v>
      </c>
      <c r="G8" s="164"/>
      <c r="H8" s="165"/>
    </row>
    <row r="9" spans="1:8" x14ac:dyDescent="0.2">
      <c r="A9" s="146" t="s">
        <v>528</v>
      </c>
      <c r="B9" s="151"/>
      <c r="C9" s="152"/>
      <c r="D9" s="153">
        <v>71094</v>
      </c>
      <c r="E9" s="154"/>
      <c r="F9" s="155">
        <v>66481</v>
      </c>
      <c r="G9" s="156"/>
      <c r="H9" s="157"/>
    </row>
    <row r="10" spans="1:8" x14ac:dyDescent="0.2">
      <c r="A10" s="158"/>
      <c r="B10" s="159"/>
      <c r="C10" s="160"/>
      <c r="D10" s="161">
        <v>56337</v>
      </c>
      <c r="E10" s="162"/>
      <c r="F10" s="163">
        <v>36120</v>
      </c>
      <c r="G10" s="164"/>
      <c r="H10" s="165"/>
    </row>
    <row r="11" spans="1:8" x14ac:dyDescent="0.2">
      <c r="A11" s="146" t="s">
        <v>529</v>
      </c>
      <c r="B11" s="151"/>
      <c r="C11" s="152"/>
      <c r="D11" s="153">
        <v>78900</v>
      </c>
      <c r="E11" s="154"/>
      <c r="F11" s="155">
        <v>67825</v>
      </c>
      <c r="G11" s="156"/>
      <c r="H11" s="157"/>
    </row>
    <row r="12" spans="1:8" x14ac:dyDescent="0.2">
      <c r="A12" s="158"/>
      <c r="B12" s="159"/>
      <c r="C12" s="166"/>
      <c r="D12" s="161">
        <v>48713</v>
      </c>
      <c r="E12" s="162"/>
      <c r="F12" s="163">
        <v>39417</v>
      </c>
      <c r="G12" s="164"/>
      <c r="H12" s="165"/>
    </row>
    <row r="13" spans="1:8" x14ac:dyDescent="0.2">
      <c r="A13" s="146"/>
      <c r="B13" s="151"/>
      <c r="C13" s="152"/>
      <c r="D13" s="153">
        <v>80485</v>
      </c>
      <c r="E13" s="154"/>
      <c r="F13" s="155">
        <v>78886</v>
      </c>
      <c r="G13" s="167"/>
      <c r="H13" s="157"/>
    </row>
    <row r="14" spans="1:8" x14ac:dyDescent="0.2">
      <c r="A14" s="158"/>
      <c r="B14" s="159"/>
      <c r="C14" s="160"/>
      <c r="D14" s="161">
        <v>63872</v>
      </c>
      <c r="E14" s="162"/>
      <c r="F14" s="163">
        <v>43688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8.43</v>
      </c>
      <c r="C19" s="168">
        <f>ROUND(VALUE(SUBSTITUTE(実質収支比率等に係る経年分析!G$48,"▲","-")),2)</f>
        <v>11.92</v>
      </c>
      <c r="D19" s="168">
        <f>ROUND(VALUE(SUBSTITUTE(実質収支比率等に係る経年分析!H$48,"▲","-")),2)</f>
        <v>10.95</v>
      </c>
      <c r="E19" s="168">
        <f>ROUND(VALUE(SUBSTITUTE(実質収支比率等に係る経年分析!I$48,"▲","-")),2)</f>
        <v>8.11</v>
      </c>
      <c r="F19" s="168">
        <f>ROUND(VALUE(SUBSTITUTE(実質収支比率等に係る経年分析!J$48,"▲","-")),2)</f>
        <v>10.029999999999999</v>
      </c>
    </row>
    <row r="20" spans="1:11" x14ac:dyDescent="0.2">
      <c r="A20" s="168" t="s">
        <v>53</v>
      </c>
      <c r="B20" s="168">
        <f>ROUND(VALUE(SUBSTITUTE(実質収支比率等に係る経年分析!F$47,"▲","-")),2)</f>
        <v>126.81</v>
      </c>
      <c r="C20" s="168">
        <f>ROUND(VALUE(SUBSTITUTE(実質収支比率等に係る経年分析!G$47,"▲","-")),2)</f>
        <v>118.76</v>
      </c>
      <c r="D20" s="168">
        <f>ROUND(VALUE(SUBSTITUTE(実質収支比率等に係る経年分析!H$47,"▲","-")),2)</f>
        <v>121.21</v>
      </c>
      <c r="E20" s="168">
        <f>ROUND(VALUE(SUBSTITUTE(実質収支比率等に係る経年分析!I$47,"▲","-")),2)</f>
        <v>127.05</v>
      </c>
      <c r="F20" s="168">
        <f>ROUND(VALUE(SUBSTITUTE(実質収支比率等に係る経年分析!J$47,"▲","-")),2)</f>
        <v>121.53</v>
      </c>
    </row>
    <row r="21" spans="1:11" x14ac:dyDescent="0.2">
      <c r="A21" s="168" t="s">
        <v>54</v>
      </c>
      <c r="B21" s="168">
        <f>IF(ISNUMBER(VALUE(SUBSTITUTE(実質収支比率等に係る経年分析!F$49,"▲","-"))),ROUND(VALUE(SUBSTITUTE(実質収支比率等に係る経年分析!F$49,"▲","-")),2),NA())</f>
        <v>-7.46</v>
      </c>
      <c r="C21" s="168">
        <f>IF(ISNUMBER(VALUE(SUBSTITUTE(実質収支比率等に係る経年分析!G$49,"▲","-"))),ROUND(VALUE(SUBSTITUTE(実質収支比率等に係る経年分析!G$49,"▲","-")),2),NA())</f>
        <v>1.93</v>
      </c>
      <c r="D21" s="168">
        <f>IF(ISNUMBER(VALUE(SUBSTITUTE(実質収支比率等に係る経年分析!H$49,"▲","-"))),ROUND(VALUE(SUBSTITUTE(実質収支比率等に係る経年分析!H$49,"▲","-")),2),NA())</f>
        <v>4.18</v>
      </c>
      <c r="E21" s="168">
        <f>IF(ISNUMBER(VALUE(SUBSTITUTE(実質収支比率等に係る経年分析!I$49,"▲","-"))),ROUND(VALUE(SUBSTITUTE(実質収支比率等に係る経年分析!I$49,"▲","-")),2),NA())</f>
        <v>-8.19</v>
      </c>
      <c r="F21" s="168">
        <f>IF(ISNUMBER(VALUE(SUBSTITUTE(実質収支比率等に係る経年分析!J$49,"▲","-"))),ROUND(VALUE(SUBSTITUTE(実質収支比率等に係る経年分析!J$49,"▲","-")),2),NA())</f>
        <v>-8.2100000000000009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1.43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1.29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1.17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1.36</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農業集落排水事業特別会計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0.31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0.28999999999999998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0.66</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0.57999999999999996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0.88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1.18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1.67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1.38</v>
      </c>
    </row>
    <row r="31" spans="1:11" x14ac:dyDescent="0.2">
      <c r="A31" s="169" t="str">
        <f>IF(連結実質赤字比率に係る赤字・黒字の構成分析!C$39="",NA(),連結実質赤字比率に係る赤字・黒字の構成分析!C$39)</f>
        <v>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1.41</v>
      </c>
    </row>
    <row r="32" spans="1:11" x14ac:dyDescent="0.2">
      <c r="A32" s="169" t="str">
        <f>IF(連結実質赤字比率に係る赤字・黒字の構成分析!C$38="",NA(),連結実質赤字比率に係る赤字・黒字の構成分析!C$38)</f>
        <v>自動車教習所事業会計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1.68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1.64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1.71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1.88</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1.44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1.93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2.58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2.42</v>
      </c>
    </row>
    <row r="34" spans="1:16" x14ac:dyDescent="0.2">
      <c r="A34" s="169" t="str">
        <f>IF(連結実質赤字比率に係る赤字・黒字の構成分析!C$36="",NA(),連結実質赤字比率に係る赤字・黒字の構成分析!C$36)</f>
        <v>簡易水道事業会計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3.48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3.47</v>
      </c>
    </row>
    <row r="35" spans="1:16" x14ac:dyDescent="0.2">
      <c r="A35" s="169" t="str">
        <f>IF(連結実質赤字比率に係る赤字・黒字の構成分析!C$35="",NA(),連結実質赤字比率に係る赤字・黒字の構成分析!C$35)</f>
        <v>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5.55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5.53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5.92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8.27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11.78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10.72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7.87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1010</v>
      </c>
      <c r="E42" s="170"/>
      <c r="F42" s="170"/>
      <c r="G42" s="170">
        <f>'実質公債費比率（分子）の構造'!L$52</f>
        <v>1044</v>
      </c>
      <c r="H42" s="170"/>
      <c r="I42" s="170"/>
      <c r="J42" s="170">
        <f>'実質公債費比率（分子）の構造'!M$52</f>
        <v>1123</v>
      </c>
      <c r="K42" s="170"/>
      <c r="L42" s="170"/>
      <c r="M42" s="170">
        <f>'実質公債費比率（分子）の構造'!N$52</f>
        <v>1094</v>
      </c>
      <c r="N42" s="170"/>
      <c r="O42" s="170"/>
      <c r="P42" s="170">
        <f>'実質公債費比率（分子）の構造'!O$52</f>
        <v>1054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33</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99</v>
      </c>
      <c r="C45" s="170"/>
      <c r="D45" s="170"/>
      <c r="E45" s="170">
        <f>'実質公債費比率（分子）の構造'!L$49</f>
        <v>100</v>
      </c>
      <c r="F45" s="170"/>
      <c r="G45" s="170"/>
      <c r="H45" s="170">
        <f>'実質公債費比率（分子）の構造'!M$49</f>
        <v>110</v>
      </c>
      <c r="I45" s="170"/>
      <c r="J45" s="170"/>
      <c r="K45" s="170">
        <f>'実質公債費比率（分子）の構造'!N$49</f>
        <v>105</v>
      </c>
      <c r="L45" s="170"/>
      <c r="M45" s="170"/>
      <c r="N45" s="170">
        <f>'実質公債費比率（分子）の構造'!O$49</f>
        <v>56</v>
      </c>
      <c r="O45" s="170"/>
      <c r="P45" s="170"/>
    </row>
    <row r="46" spans="1:16" x14ac:dyDescent="0.2">
      <c r="A46" s="170" t="s">
        <v>64</v>
      </c>
      <c r="B46" s="170">
        <f>'実質公債費比率（分子）の構造'!K$48</f>
        <v>460</v>
      </c>
      <c r="C46" s="170"/>
      <c r="D46" s="170"/>
      <c r="E46" s="170">
        <f>'実質公債費比率（分子）の構造'!L$48</f>
        <v>470</v>
      </c>
      <c r="F46" s="170"/>
      <c r="G46" s="170"/>
      <c r="H46" s="170">
        <f>'実質公債費比率（分子）の構造'!M$48</f>
        <v>483</v>
      </c>
      <c r="I46" s="170"/>
      <c r="J46" s="170"/>
      <c r="K46" s="170">
        <f>'実質公債費比率（分子）の構造'!N$48</f>
        <v>495</v>
      </c>
      <c r="L46" s="170"/>
      <c r="M46" s="170"/>
      <c r="N46" s="170">
        <f>'実質公債費比率（分子）の構造'!O$48</f>
        <v>492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956</v>
      </c>
      <c r="C49" s="170"/>
      <c r="D49" s="170"/>
      <c r="E49" s="170">
        <f>'実質公債費比率（分子）の構造'!L$45</f>
        <v>1060</v>
      </c>
      <c r="F49" s="170"/>
      <c r="G49" s="170"/>
      <c r="H49" s="170">
        <f>'実質公債費比率（分子）の構造'!M$45</f>
        <v>1156</v>
      </c>
      <c r="I49" s="170"/>
      <c r="J49" s="170"/>
      <c r="K49" s="170">
        <f>'実質公債費比率（分子）の構造'!N$45</f>
        <v>1179</v>
      </c>
      <c r="L49" s="170"/>
      <c r="M49" s="170"/>
      <c r="N49" s="170">
        <f>'実質公債費比率（分子）の構造'!O$45</f>
        <v>1062</v>
      </c>
      <c r="O49" s="170"/>
      <c r="P49" s="170"/>
    </row>
    <row r="50" spans="1:16" x14ac:dyDescent="0.2">
      <c r="A50" s="170" t="s">
        <v>67</v>
      </c>
      <c r="B50" s="170" t="e">
        <f>NA()</f>
        <v>#N/A</v>
      </c>
      <c r="C50" s="170">
        <f>IF(ISNUMBER('実質公債費比率（分子）の構造'!K$53),'実質公債費比率（分子）の構造'!K$53,NA())</f>
        <v>538</v>
      </c>
      <c r="D50" s="170" t="e">
        <f>NA()</f>
        <v>#N/A</v>
      </c>
      <c r="E50" s="170" t="e">
        <f>NA()</f>
        <v>#N/A</v>
      </c>
      <c r="F50" s="170">
        <f>IF(ISNUMBER('実質公債費比率（分子）の構造'!L$53),'実質公債費比率（分子）の構造'!L$53,NA())</f>
        <v>586</v>
      </c>
      <c r="G50" s="170" t="e">
        <f>NA()</f>
        <v>#N/A</v>
      </c>
      <c r="H50" s="170" t="e">
        <f>NA()</f>
        <v>#N/A</v>
      </c>
      <c r="I50" s="170">
        <f>IF(ISNUMBER('実質公債費比率（分子）の構造'!M$53),'実質公債費比率（分子）の構造'!M$53,NA())</f>
        <v>626</v>
      </c>
      <c r="J50" s="170" t="e">
        <f>NA()</f>
        <v>#N/A</v>
      </c>
      <c r="K50" s="170" t="e">
        <f>NA()</f>
        <v>#N/A</v>
      </c>
      <c r="L50" s="170">
        <f>IF(ISNUMBER('実質公債費比率（分子）の構造'!N$53),'実質公債費比率（分子）の構造'!N$53,NA())</f>
        <v>685</v>
      </c>
      <c r="M50" s="170" t="e">
        <f>NA()</f>
        <v>#N/A</v>
      </c>
      <c r="N50" s="170" t="e">
        <f>NA()</f>
        <v>#N/A</v>
      </c>
      <c r="O50" s="170">
        <f>IF(ISNUMBER('実質公債費比率（分子）の構造'!O$53),'実質公債費比率（分子）の構造'!O$53,NA())</f>
        <v>556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10449</v>
      </c>
      <c r="E56" s="169"/>
      <c r="F56" s="169"/>
      <c r="G56" s="169">
        <f>'将来負担比率（分子）の構造'!J$52</f>
        <v>10418</v>
      </c>
      <c r="H56" s="169"/>
      <c r="I56" s="169"/>
      <c r="J56" s="169">
        <f>'将来負担比率（分子）の構造'!K$52</f>
        <v>9697</v>
      </c>
      <c r="K56" s="169"/>
      <c r="L56" s="169"/>
      <c r="M56" s="169">
        <f>'将来負担比率（分子）の構造'!L$52</f>
        <v>8826</v>
      </c>
      <c r="N56" s="169"/>
      <c r="O56" s="169"/>
      <c r="P56" s="169">
        <f>'将来負担比率（分子）の構造'!M$52</f>
        <v>9124</v>
      </c>
    </row>
    <row r="57" spans="1:16" x14ac:dyDescent="0.2">
      <c r="A57" s="169" t="s">
        <v>42</v>
      </c>
      <c r="B57" s="169"/>
      <c r="C57" s="169"/>
      <c r="D57" s="169">
        <f>'将来負担比率（分子）の構造'!I$51</f>
        <v>348</v>
      </c>
      <c r="E57" s="169"/>
      <c r="F57" s="169"/>
      <c r="G57" s="169">
        <f>'将来負担比率（分子）の構造'!J$51</f>
        <v>326</v>
      </c>
      <c r="H57" s="169"/>
      <c r="I57" s="169"/>
      <c r="J57" s="169">
        <f>'将来負担比率（分子）の構造'!K$51</f>
        <v>293</v>
      </c>
      <c r="K57" s="169"/>
      <c r="L57" s="169"/>
      <c r="M57" s="169">
        <f>'将来負担比率（分子）の構造'!L$51</f>
        <v>260</v>
      </c>
      <c r="N57" s="169"/>
      <c r="O57" s="169"/>
      <c r="P57" s="169">
        <f>'将来負担比率（分子）の構造'!M$51</f>
        <v>249</v>
      </c>
    </row>
    <row r="58" spans="1:16" x14ac:dyDescent="0.2">
      <c r="A58" s="169" t="s">
        <v>41</v>
      </c>
      <c r="B58" s="169"/>
      <c r="C58" s="169"/>
      <c r="D58" s="169">
        <f>'将来負担比率（分子）の構造'!I$50</f>
        <v>10893</v>
      </c>
      <c r="E58" s="169"/>
      <c r="F58" s="169"/>
      <c r="G58" s="169">
        <f>'将来負担比率（分子）の構造'!J$50</f>
        <v>10361</v>
      </c>
      <c r="H58" s="169"/>
      <c r="I58" s="169"/>
      <c r="J58" s="169">
        <f>'将来負担比率（分子）の構造'!K$50</f>
        <v>11067</v>
      </c>
      <c r="K58" s="169"/>
      <c r="L58" s="169"/>
      <c r="M58" s="169">
        <f>'将来負担比率（分子）の構造'!L$50</f>
        <v>11136</v>
      </c>
      <c r="N58" s="169"/>
      <c r="O58" s="169"/>
      <c r="P58" s="169">
        <f>'将来負担比率（分子）の構造'!M$50</f>
        <v>10738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8</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f>'将来負担比率（分子）の構造'!M$46</f>
        <v>1</v>
      </c>
      <c r="O61" s="169"/>
      <c r="P61" s="169"/>
    </row>
    <row r="62" spans="1:16" x14ac:dyDescent="0.2">
      <c r="A62" s="169" t="s">
        <v>35</v>
      </c>
      <c r="B62" s="169">
        <f>'将来負担比率（分子）の構造'!I$45</f>
        <v>2478</v>
      </c>
      <c r="C62" s="169"/>
      <c r="D62" s="169"/>
      <c r="E62" s="169">
        <f>'将来負担比率（分子）の構造'!J$45</f>
        <v>2502</v>
      </c>
      <c r="F62" s="169"/>
      <c r="G62" s="169"/>
      <c r="H62" s="169">
        <f>'将来負担比率（分子）の構造'!K$45</f>
        <v>2552</v>
      </c>
      <c r="I62" s="169"/>
      <c r="J62" s="169"/>
      <c r="K62" s="169">
        <f>'将来負担比率（分子）の構造'!L$45</f>
        <v>2450</v>
      </c>
      <c r="L62" s="169"/>
      <c r="M62" s="169"/>
      <c r="N62" s="169">
        <f>'将来負担比率（分子）の構造'!M$45</f>
        <v>2460</v>
      </c>
      <c r="O62" s="169"/>
      <c r="P62" s="169"/>
    </row>
    <row r="63" spans="1:16" x14ac:dyDescent="0.2">
      <c r="A63" s="169" t="s">
        <v>34</v>
      </c>
      <c r="B63" s="169">
        <f>'将来負担比率（分子）の構造'!I$44</f>
        <v>539</v>
      </c>
      <c r="C63" s="169"/>
      <c r="D63" s="169"/>
      <c r="E63" s="169">
        <f>'将来負担比率（分子）の構造'!J$44</f>
        <v>562</v>
      </c>
      <c r="F63" s="169"/>
      <c r="G63" s="169"/>
      <c r="H63" s="169">
        <f>'将来負担比率（分子）の構造'!K$44</f>
        <v>470</v>
      </c>
      <c r="I63" s="169"/>
      <c r="J63" s="169"/>
      <c r="K63" s="169">
        <f>'将来負担比率（分子）の構造'!L$44</f>
        <v>356</v>
      </c>
      <c r="L63" s="169"/>
      <c r="M63" s="169"/>
      <c r="N63" s="169">
        <f>'将来負担比率（分子）の構造'!M$44</f>
        <v>304</v>
      </c>
      <c r="O63" s="169"/>
      <c r="P63" s="169"/>
    </row>
    <row r="64" spans="1:16" x14ac:dyDescent="0.2">
      <c r="A64" s="169" t="s">
        <v>33</v>
      </c>
      <c r="B64" s="169">
        <f>'将来負担比率（分子）の構造'!I$43</f>
        <v>5584</v>
      </c>
      <c r="C64" s="169"/>
      <c r="D64" s="169"/>
      <c r="E64" s="169">
        <f>'将来負担比率（分子）の構造'!J$43</f>
        <v>5225</v>
      </c>
      <c r="F64" s="169"/>
      <c r="G64" s="169"/>
      <c r="H64" s="169">
        <f>'将来負担比率（分子）の構造'!K$43</f>
        <v>4893</v>
      </c>
      <c r="I64" s="169"/>
      <c r="J64" s="169"/>
      <c r="K64" s="169">
        <f>'将来負担比率（分子）の構造'!L$43</f>
        <v>4317</v>
      </c>
      <c r="L64" s="169"/>
      <c r="M64" s="169"/>
      <c r="N64" s="169">
        <f>'将来負担比率（分子）の構造'!M$43</f>
        <v>3638</v>
      </c>
      <c r="O64" s="169"/>
      <c r="P64" s="169"/>
    </row>
    <row r="65" spans="1:16" x14ac:dyDescent="0.2">
      <c r="A65" s="169" t="s">
        <v>32</v>
      </c>
      <c r="B65" s="169">
        <f>'将来負担比率（分子）の構造'!I$42</f>
        <v>2</v>
      </c>
      <c r="C65" s="169"/>
      <c r="D65" s="169"/>
      <c r="E65" s="169">
        <f>'将来負担比率（分子）の構造'!J$42</f>
        <v>1</v>
      </c>
      <c r="F65" s="169"/>
      <c r="G65" s="169"/>
      <c r="H65" s="169">
        <f>'将来負担比率（分子）の構造'!K$42</f>
        <v>1</v>
      </c>
      <c r="I65" s="169"/>
      <c r="J65" s="169"/>
      <c r="K65" s="169">
        <f>'将来負担比率（分子）の構造'!L$42</f>
        <v>1</v>
      </c>
      <c r="L65" s="169"/>
      <c r="M65" s="169"/>
      <c r="N65" s="169">
        <f>'将来負担比率（分子）の構造'!M$42</f>
        <v>1</v>
      </c>
      <c r="O65" s="169"/>
      <c r="P65" s="169"/>
    </row>
    <row r="66" spans="1:16" x14ac:dyDescent="0.2">
      <c r="A66" s="169" t="s">
        <v>31</v>
      </c>
      <c r="B66" s="169">
        <f>'将来負担比率（分子）の構造'!I$41</f>
        <v>7765</v>
      </c>
      <c r="C66" s="169"/>
      <c r="D66" s="169"/>
      <c r="E66" s="169">
        <f>'将来負担比率（分子）の構造'!J$41</f>
        <v>7783</v>
      </c>
      <c r="F66" s="169"/>
      <c r="G66" s="169"/>
      <c r="H66" s="169">
        <f>'将来負担比率（分子）の構造'!K$41</f>
        <v>7401</v>
      </c>
      <c r="I66" s="169"/>
      <c r="J66" s="169"/>
      <c r="K66" s="169">
        <f>'将来負担比率（分子）の構造'!L$41</f>
        <v>6915</v>
      </c>
      <c r="L66" s="169"/>
      <c r="M66" s="169"/>
      <c r="N66" s="169">
        <f>'将来負担比率（分子）の構造'!M$41</f>
        <v>6515</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8409</v>
      </c>
      <c r="C72" s="173">
        <f>基金残高に係る経年分析!G55</f>
        <v>8480</v>
      </c>
      <c r="D72" s="173">
        <f>基金残高に係る経年分析!H55</f>
        <v>8073</v>
      </c>
    </row>
    <row r="73" spans="1:16" x14ac:dyDescent="0.2">
      <c r="A73" s="172" t="s">
        <v>74</v>
      </c>
      <c r="B73" s="173">
        <f>基金残高に係る経年分析!F56</f>
        <v>601</v>
      </c>
      <c r="C73" s="173">
        <f>基金残高に係る経年分析!G56</f>
        <v>528</v>
      </c>
      <c r="D73" s="173">
        <f>基金残高に係る経年分析!H56</f>
        <v>519</v>
      </c>
    </row>
    <row r="74" spans="1:16" x14ac:dyDescent="0.2">
      <c r="A74" s="172" t="s">
        <v>75</v>
      </c>
      <c r="B74" s="173">
        <f>基金残高に係る経年分析!F57</f>
        <v>1363</v>
      </c>
      <c r="C74" s="173">
        <f>基金残高に係る経年分析!G57</f>
        <v>1357</v>
      </c>
      <c r="D74" s="173">
        <f>基金残高に係る経年分析!H57</f>
        <v>1354</v>
      </c>
    </row>
  </sheetData>
  <sheetProtection algorithmName="SHA-512" hashValue="ufR33NxYeUJ7b0VlXAC92lCUIem32nYbcTqAWUUUrnqFllox/LrZ5CMoz/UUlp1UGH+e4E4dwHnEee4+nTNy+Q==" saltValue="+2EBeVhzXHtNUlNVHUUz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2082702</v>
      </c>
      <c r="S5" s="664"/>
      <c r="T5" s="664"/>
      <c r="U5" s="664"/>
      <c r="V5" s="664"/>
      <c r="W5" s="664"/>
      <c r="X5" s="664"/>
      <c r="Y5" s="689"/>
      <c r="Z5" s="702">
        <v>18.5</v>
      </c>
      <c r="AA5" s="702"/>
      <c r="AB5" s="702"/>
      <c r="AC5" s="702"/>
      <c r="AD5" s="703">
        <v>2057346</v>
      </c>
      <c r="AE5" s="703"/>
      <c r="AF5" s="703"/>
      <c r="AG5" s="703"/>
      <c r="AH5" s="703"/>
      <c r="AI5" s="703"/>
      <c r="AJ5" s="703"/>
      <c r="AK5" s="703"/>
      <c r="AL5" s="690">
        <v>30.9</v>
      </c>
      <c r="AM5" s="672"/>
      <c r="AN5" s="672"/>
      <c r="AO5" s="691"/>
      <c r="AP5" s="666" t="s">
        <v>216</v>
      </c>
      <c r="AQ5" s="667"/>
      <c r="AR5" s="667"/>
      <c r="AS5" s="667"/>
      <c r="AT5" s="667"/>
      <c r="AU5" s="667"/>
      <c r="AV5" s="667"/>
      <c r="AW5" s="667"/>
      <c r="AX5" s="667"/>
      <c r="AY5" s="667"/>
      <c r="AZ5" s="667"/>
      <c r="BA5" s="667"/>
      <c r="BB5" s="667"/>
      <c r="BC5" s="667"/>
      <c r="BD5" s="667"/>
      <c r="BE5" s="667"/>
      <c r="BF5" s="668"/>
      <c r="BG5" s="608">
        <v>2022156</v>
      </c>
      <c r="BH5" s="609"/>
      <c r="BI5" s="609"/>
      <c r="BJ5" s="609"/>
      <c r="BK5" s="609"/>
      <c r="BL5" s="609"/>
      <c r="BM5" s="609"/>
      <c r="BN5" s="610"/>
      <c r="BO5" s="646">
        <v>97.1</v>
      </c>
      <c r="BP5" s="646"/>
      <c r="BQ5" s="646"/>
      <c r="BR5" s="646"/>
      <c r="BS5" s="647">
        <v>10605</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156453</v>
      </c>
      <c r="S6" s="609"/>
      <c r="T6" s="609"/>
      <c r="U6" s="609"/>
      <c r="V6" s="609"/>
      <c r="W6" s="609"/>
      <c r="X6" s="609"/>
      <c r="Y6" s="610"/>
      <c r="Z6" s="646">
        <v>1.4</v>
      </c>
      <c r="AA6" s="646"/>
      <c r="AB6" s="646"/>
      <c r="AC6" s="646"/>
      <c r="AD6" s="647">
        <v>156453</v>
      </c>
      <c r="AE6" s="647"/>
      <c r="AF6" s="647"/>
      <c r="AG6" s="647"/>
      <c r="AH6" s="647"/>
      <c r="AI6" s="647"/>
      <c r="AJ6" s="647"/>
      <c r="AK6" s="647"/>
      <c r="AL6" s="611">
        <v>2.2999999999999998</v>
      </c>
      <c r="AM6" s="612"/>
      <c r="AN6" s="612"/>
      <c r="AO6" s="648"/>
      <c r="AP6" s="605" t="s">
        <v>221</v>
      </c>
      <c r="AQ6" s="606"/>
      <c r="AR6" s="606"/>
      <c r="AS6" s="606"/>
      <c r="AT6" s="606"/>
      <c r="AU6" s="606"/>
      <c r="AV6" s="606"/>
      <c r="AW6" s="606"/>
      <c r="AX6" s="606"/>
      <c r="AY6" s="606"/>
      <c r="AZ6" s="606"/>
      <c r="BA6" s="606"/>
      <c r="BB6" s="606"/>
      <c r="BC6" s="606"/>
      <c r="BD6" s="606"/>
      <c r="BE6" s="606"/>
      <c r="BF6" s="607"/>
      <c r="BG6" s="608">
        <v>2022156</v>
      </c>
      <c r="BH6" s="609"/>
      <c r="BI6" s="609"/>
      <c r="BJ6" s="609"/>
      <c r="BK6" s="609"/>
      <c r="BL6" s="609"/>
      <c r="BM6" s="609"/>
      <c r="BN6" s="610"/>
      <c r="BO6" s="646">
        <v>97.1</v>
      </c>
      <c r="BP6" s="646"/>
      <c r="BQ6" s="646"/>
      <c r="BR6" s="646"/>
      <c r="BS6" s="647">
        <v>10605</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104132</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104132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530</v>
      </c>
      <c r="S7" s="609"/>
      <c r="T7" s="609"/>
      <c r="U7" s="609"/>
      <c r="V7" s="609"/>
      <c r="W7" s="609"/>
      <c r="X7" s="609"/>
      <c r="Y7" s="610"/>
      <c r="Z7" s="646">
        <v>0</v>
      </c>
      <c r="AA7" s="646"/>
      <c r="AB7" s="646"/>
      <c r="AC7" s="646"/>
      <c r="AD7" s="647">
        <v>530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724427</v>
      </c>
      <c r="BH7" s="609"/>
      <c r="BI7" s="609"/>
      <c r="BJ7" s="609"/>
      <c r="BK7" s="609"/>
      <c r="BL7" s="609"/>
      <c r="BM7" s="609"/>
      <c r="BN7" s="610"/>
      <c r="BO7" s="646">
        <v>34.799999999999997</v>
      </c>
      <c r="BP7" s="646"/>
      <c r="BQ7" s="646"/>
      <c r="BR7" s="646"/>
      <c r="BS7" s="647">
        <v>10605</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2034416</v>
      </c>
      <c r="CS7" s="609"/>
      <c r="CT7" s="609"/>
      <c r="CU7" s="609"/>
      <c r="CV7" s="609"/>
      <c r="CW7" s="609"/>
      <c r="CX7" s="609"/>
      <c r="CY7" s="610"/>
      <c r="CZ7" s="646">
        <v>19.399999999999999</v>
      </c>
      <c r="DA7" s="646"/>
      <c r="DB7" s="646"/>
      <c r="DC7" s="646"/>
      <c r="DD7" s="614">
        <v>379283</v>
      </c>
      <c r="DE7" s="609"/>
      <c r="DF7" s="609"/>
      <c r="DG7" s="609"/>
      <c r="DH7" s="609"/>
      <c r="DI7" s="609"/>
      <c r="DJ7" s="609"/>
      <c r="DK7" s="609"/>
      <c r="DL7" s="609"/>
      <c r="DM7" s="609"/>
      <c r="DN7" s="609"/>
      <c r="DO7" s="609"/>
      <c r="DP7" s="610"/>
      <c r="DQ7" s="614">
        <v>1499725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9919</v>
      </c>
      <c r="S8" s="609"/>
      <c r="T8" s="609"/>
      <c r="U8" s="609"/>
      <c r="V8" s="609"/>
      <c r="W8" s="609"/>
      <c r="X8" s="609"/>
      <c r="Y8" s="610"/>
      <c r="Z8" s="646">
        <v>0.1</v>
      </c>
      <c r="AA8" s="646"/>
      <c r="AB8" s="646"/>
      <c r="AC8" s="646"/>
      <c r="AD8" s="647">
        <v>9919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27702</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2631074</v>
      </c>
      <c r="CS8" s="609"/>
      <c r="CT8" s="609"/>
      <c r="CU8" s="609"/>
      <c r="CV8" s="609"/>
      <c r="CW8" s="609"/>
      <c r="CX8" s="609"/>
      <c r="CY8" s="610"/>
      <c r="CZ8" s="646">
        <v>25.1</v>
      </c>
      <c r="DA8" s="646"/>
      <c r="DB8" s="646"/>
      <c r="DC8" s="646"/>
      <c r="DD8" s="614">
        <v>269</v>
      </c>
      <c r="DE8" s="609"/>
      <c r="DF8" s="609"/>
      <c r="DG8" s="609"/>
      <c r="DH8" s="609"/>
      <c r="DI8" s="609"/>
      <c r="DJ8" s="609"/>
      <c r="DK8" s="609"/>
      <c r="DL8" s="609"/>
      <c r="DM8" s="609"/>
      <c r="DN8" s="609"/>
      <c r="DO8" s="609"/>
      <c r="DP8" s="610"/>
      <c r="DQ8" s="614">
        <v>1886801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12513</v>
      </c>
      <c r="S9" s="609"/>
      <c r="T9" s="609"/>
      <c r="U9" s="609"/>
      <c r="V9" s="609"/>
      <c r="W9" s="609"/>
      <c r="X9" s="609"/>
      <c r="Y9" s="610"/>
      <c r="Z9" s="646">
        <v>0.1</v>
      </c>
      <c r="AA9" s="646"/>
      <c r="AB9" s="646"/>
      <c r="AC9" s="646"/>
      <c r="AD9" s="647">
        <v>12513</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617420</v>
      </c>
      <c r="BH9" s="609"/>
      <c r="BI9" s="609"/>
      <c r="BJ9" s="609"/>
      <c r="BK9" s="609"/>
      <c r="BL9" s="609"/>
      <c r="BM9" s="609"/>
      <c r="BN9" s="610"/>
      <c r="BO9" s="646">
        <v>29.6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962669</v>
      </c>
      <c r="CS9" s="609"/>
      <c r="CT9" s="609"/>
      <c r="CU9" s="609"/>
      <c r="CV9" s="609"/>
      <c r="CW9" s="609"/>
      <c r="CX9" s="609"/>
      <c r="CY9" s="610"/>
      <c r="CZ9" s="646">
        <v>9.1999999999999993</v>
      </c>
      <c r="DA9" s="646"/>
      <c r="DB9" s="646"/>
      <c r="DC9" s="646"/>
      <c r="DD9" s="614">
        <v>125831</v>
      </c>
      <c r="DE9" s="609"/>
      <c r="DF9" s="609"/>
      <c r="DG9" s="609"/>
      <c r="DH9" s="609"/>
      <c r="DI9" s="609"/>
      <c r="DJ9" s="609"/>
      <c r="DK9" s="609"/>
      <c r="DL9" s="609"/>
      <c r="DM9" s="609"/>
      <c r="DN9" s="609"/>
      <c r="DO9" s="609"/>
      <c r="DP9" s="610"/>
      <c r="DQ9" s="614">
        <v>664733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42279</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4771</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2771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388338</v>
      </c>
      <c r="S11" s="609"/>
      <c r="T11" s="609"/>
      <c r="U11" s="609"/>
      <c r="V11" s="609"/>
      <c r="W11" s="609"/>
      <c r="X11" s="609"/>
      <c r="Y11" s="610"/>
      <c r="Z11" s="611">
        <v>3.4</v>
      </c>
      <c r="AA11" s="612"/>
      <c r="AB11" s="612"/>
      <c r="AC11" s="613"/>
      <c r="AD11" s="614">
        <v>388338</v>
      </c>
      <c r="AE11" s="609"/>
      <c r="AF11" s="609"/>
      <c r="AG11" s="609"/>
      <c r="AH11" s="609"/>
      <c r="AI11" s="609"/>
      <c r="AJ11" s="609"/>
      <c r="AK11" s="610"/>
      <c r="AL11" s="611">
        <v>5.8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37026</v>
      </c>
      <c r="BH11" s="609"/>
      <c r="BI11" s="609"/>
      <c r="BJ11" s="609"/>
      <c r="BK11" s="609"/>
      <c r="BL11" s="609"/>
      <c r="BM11" s="609"/>
      <c r="BN11" s="610"/>
      <c r="BO11" s="646">
        <v>1.8</v>
      </c>
      <c r="BP11" s="646"/>
      <c r="BQ11" s="646"/>
      <c r="BR11" s="646"/>
      <c r="BS11" s="647">
        <v>10605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858670</v>
      </c>
      <c r="CS11" s="609"/>
      <c r="CT11" s="609"/>
      <c r="CU11" s="609"/>
      <c r="CV11" s="609"/>
      <c r="CW11" s="609"/>
      <c r="CX11" s="609"/>
      <c r="CY11" s="610"/>
      <c r="CZ11" s="646">
        <v>8.1999999999999993</v>
      </c>
      <c r="DA11" s="646"/>
      <c r="DB11" s="646"/>
      <c r="DC11" s="646"/>
      <c r="DD11" s="614">
        <v>211409</v>
      </c>
      <c r="DE11" s="609"/>
      <c r="DF11" s="609"/>
      <c r="DG11" s="609"/>
      <c r="DH11" s="609"/>
      <c r="DI11" s="609"/>
      <c r="DJ11" s="609"/>
      <c r="DK11" s="609"/>
      <c r="DL11" s="609"/>
      <c r="DM11" s="609"/>
      <c r="DN11" s="609"/>
      <c r="DO11" s="609"/>
      <c r="DP11" s="610"/>
      <c r="DQ11" s="614">
        <v>465593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7694</v>
      </c>
      <c r="S12" s="609"/>
      <c r="T12" s="609"/>
      <c r="U12" s="609"/>
      <c r="V12" s="609"/>
      <c r="W12" s="609"/>
      <c r="X12" s="609"/>
      <c r="Y12" s="610"/>
      <c r="Z12" s="646">
        <v>0.1</v>
      </c>
      <c r="AA12" s="646"/>
      <c r="AB12" s="646"/>
      <c r="AC12" s="646"/>
      <c r="AD12" s="647">
        <v>7694</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1121607</v>
      </c>
      <c r="BH12" s="609"/>
      <c r="BI12" s="609"/>
      <c r="BJ12" s="609"/>
      <c r="BK12" s="609"/>
      <c r="BL12" s="609"/>
      <c r="BM12" s="609"/>
      <c r="BN12" s="610"/>
      <c r="BO12" s="646">
        <v>53.9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489952</v>
      </c>
      <c r="CS12" s="609"/>
      <c r="CT12" s="609"/>
      <c r="CU12" s="609"/>
      <c r="CV12" s="609"/>
      <c r="CW12" s="609"/>
      <c r="CX12" s="609"/>
      <c r="CY12" s="610"/>
      <c r="CZ12" s="646">
        <v>4.7</v>
      </c>
      <c r="DA12" s="646"/>
      <c r="DB12" s="646"/>
      <c r="DC12" s="646"/>
      <c r="DD12" s="614">
        <v>147005</v>
      </c>
      <c r="DE12" s="609"/>
      <c r="DF12" s="609"/>
      <c r="DG12" s="609"/>
      <c r="DH12" s="609"/>
      <c r="DI12" s="609"/>
      <c r="DJ12" s="609"/>
      <c r="DK12" s="609"/>
      <c r="DL12" s="609"/>
      <c r="DM12" s="609"/>
      <c r="DN12" s="609"/>
      <c r="DO12" s="609"/>
      <c r="DP12" s="610"/>
      <c r="DQ12" s="614">
        <v>260872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970244</v>
      </c>
      <c r="BH13" s="609"/>
      <c r="BI13" s="609"/>
      <c r="BJ13" s="609"/>
      <c r="BK13" s="609"/>
      <c r="BL13" s="609"/>
      <c r="BM13" s="609"/>
      <c r="BN13" s="610"/>
      <c r="BO13" s="646">
        <v>46.6</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985738</v>
      </c>
      <c r="CS13" s="609"/>
      <c r="CT13" s="609"/>
      <c r="CU13" s="609"/>
      <c r="CV13" s="609"/>
      <c r="CW13" s="609"/>
      <c r="CX13" s="609"/>
      <c r="CY13" s="610"/>
      <c r="CZ13" s="646">
        <v>9.4</v>
      </c>
      <c r="DA13" s="646"/>
      <c r="DB13" s="646"/>
      <c r="DC13" s="646"/>
      <c r="DD13" s="614">
        <v>186318</v>
      </c>
      <c r="DE13" s="609"/>
      <c r="DF13" s="609"/>
      <c r="DG13" s="609"/>
      <c r="DH13" s="609"/>
      <c r="DI13" s="609"/>
      <c r="DJ13" s="609"/>
      <c r="DK13" s="609"/>
      <c r="DL13" s="609"/>
      <c r="DM13" s="609"/>
      <c r="DN13" s="609"/>
      <c r="DO13" s="609"/>
      <c r="DP13" s="610"/>
      <c r="DQ13" s="614">
        <v>856585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983</v>
      </c>
      <c r="S14" s="609"/>
      <c r="T14" s="609"/>
      <c r="U14" s="609"/>
      <c r="V14" s="609"/>
      <c r="W14" s="609"/>
      <c r="X14" s="609"/>
      <c r="Y14" s="610"/>
      <c r="Z14" s="646">
        <v>0</v>
      </c>
      <c r="AA14" s="646"/>
      <c r="AB14" s="646"/>
      <c r="AC14" s="646"/>
      <c r="AD14" s="647">
        <v>983</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73642</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377876</v>
      </c>
      <c r="CS14" s="609"/>
      <c r="CT14" s="609"/>
      <c r="CU14" s="609"/>
      <c r="CV14" s="609"/>
      <c r="CW14" s="609"/>
      <c r="CX14" s="609"/>
      <c r="CY14" s="610"/>
      <c r="CZ14" s="646">
        <v>3.6</v>
      </c>
      <c r="DA14" s="646"/>
      <c r="DB14" s="646"/>
      <c r="DC14" s="646"/>
      <c r="DD14" s="614">
        <v>46</v>
      </c>
      <c r="DE14" s="609"/>
      <c r="DF14" s="609"/>
      <c r="DG14" s="609"/>
      <c r="DH14" s="609"/>
      <c r="DI14" s="609"/>
      <c r="DJ14" s="609"/>
      <c r="DK14" s="609"/>
      <c r="DL14" s="609"/>
      <c r="DM14" s="609"/>
      <c r="DN14" s="609"/>
      <c r="DO14" s="609"/>
      <c r="DP14" s="610"/>
      <c r="DQ14" s="614">
        <v>360301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102480</v>
      </c>
      <c r="BH15" s="609"/>
      <c r="BI15" s="609"/>
      <c r="BJ15" s="609"/>
      <c r="BK15" s="609"/>
      <c r="BL15" s="609"/>
      <c r="BM15" s="609"/>
      <c r="BN15" s="610"/>
      <c r="BO15" s="646">
        <v>4.9000000000000004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992127</v>
      </c>
      <c r="CS15" s="609"/>
      <c r="CT15" s="609"/>
      <c r="CU15" s="609"/>
      <c r="CV15" s="609"/>
      <c r="CW15" s="609"/>
      <c r="CX15" s="609"/>
      <c r="CY15" s="610"/>
      <c r="CZ15" s="646">
        <v>9.4</v>
      </c>
      <c r="DA15" s="646"/>
      <c r="DB15" s="646"/>
      <c r="DC15" s="646"/>
      <c r="DD15" s="614">
        <v>99882</v>
      </c>
      <c r="DE15" s="609"/>
      <c r="DF15" s="609"/>
      <c r="DG15" s="609"/>
      <c r="DH15" s="609"/>
      <c r="DI15" s="609"/>
      <c r="DJ15" s="609"/>
      <c r="DK15" s="609"/>
      <c r="DL15" s="609"/>
      <c r="DM15" s="609"/>
      <c r="DN15" s="609"/>
      <c r="DO15" s="609"/>
      <c r="DP15" s="610"/>
      <c r="DQ15" s="614">
        <v>846441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18454</v>
      </c>
      <c r="S16" s="609"/>
      <c r="T16" s="609"/>
      <c r="U16" s="609"/>
      <c r="V16" s="609"/>
      <c r="W16" s="609"/>
      <c r="X16" s="609"/>
      <c r="Y16" s="610"/>
      <c r="Z16" s="646">
        <v>0.2</v>
      </c>
      <c r="AA16" s="646"/>
      <c r="AB16" s="646"/>
      <c r="AC16" s="646"/>
      <c r="AD16" s="647">
        <v>18454</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37213</v>
      </c>
      <c r="S17" s="609"/>
      <c r="T17" s="609"/>
      <c r="U17" s="609"/>
      <c r="V17" s="609"/>
      <c r="W17" s="609"/>
      <c r="X17" s="609"/>
      <c r="Y17" s="610"/>
      <c r="Z17" s="646">
        <v>0.3</v>
      </c>
      <c r="AA17" s="646"/>
      <c r="AB17" s="646"/>
      <c r="AC17" s="646"/>
      <c r="AD17" s="647">
        <v>37213</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1061572</v>
      </c>
      <c r="CS17" s="609"/>
      <c r="CT17" s="609"/>
      <c r="CU17" s="609"/>
      <c r="CV17" s="609"/>
      <c r="CW17" s="609"/>
      <c r="CX17" s="609"/>
      <c r="CY17" s="610"/>
      <c r="CZ17" s="646">
        <v>10.1</v>
      </c>
      <c r="DA17" s="646"/>
      <c r="DB17" s="646"/>
      <c r="DC17" s="646"/>
      <c r="DD17" s="614" t="s">
        <v>122</v>
      </c>
      <c r="DE17" s="609"/>
      <c r="DF17" s="609"/>
      <c r="DG17" s="609"/>
      <c r="DH17" s="609"/>
      <c r="DI17" s="609"/>
      <c r="DJ17" s="609"/>
      <c r="DK17" s="609"/>
      <c r="DL17" s="609"/>
      <c r="DM17" s="609"/>
      <c r="DN17" s="609"/>
      <c r="DO17" s="609"/>
      <c r="DP17" s="610"/>
      <c r="DQ17" s="614">
        <v>1058341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8870</v>
      </c>
      <c r="S18" s="609"/>
      <c r="T18" s="609"/>
      <c r="U18" s="609"/>
      <c r="V18" s="609"/>
      <c r="W18" s="609"/>
      <c r="X18" s="609"/>
      <c r="Y18" s="610"/>
      <c r="Z18" s="646">
        <v>0.1</v>
      </c>
      <c r="AA18" s="646"/>
      <c r="AB18" s="646"/>
      <c r="AC18" s="646"/>
      <c r="AD18" s="647">
        <v>8870</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8376</v>
      </c>
      <c r="S19" s="609"/>
      <c r="T19" s="609"/>
      <c r="U19" s="609"/>
      <c r="V19" s="609"/>
      <c r="W19" s="609"/>
      <c r="X19" s="609"/>
      <c r="Y19" s="610"/>
      <c r="Z19" s="646">
        <v>0.1</v>
      </c>
      <c r="AA19" s="646"/>
      <c r="AB19" s="646"/>
      <c r="AC19" s="646"/>
      <c r="AD19" s="647">
        <v>8376</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60546</v>
      </c>
      <c r="BH19" s="609"/>
      <c r="BI19" s="609"/>
      <c r="BJ19" s="609"/>
      <c r="BK19" s="609"/>
      <c r="BL19" s="609"/>
      <c r="BM19" s="609"/>
      <c r="BN19" s="610"/>
      <c r="BO19" s="646">
        <v>2.9</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494</v>
      </c>
      <c r="S20" s="609"/>
      <c r="T20" s="609"/>
      <c r="U20" s="609"/>
      <c r="V20" s="609"/>
      <c r="W20" s="609"/>
      <c r="X20" s="609"/>
      <c r="Y20" s="610"/>
      <c r="Z20" s="646">
        <v>0</v>
      </c>
      <c r="AA20" s="646"/>
      <c r="AB20" s="646"/>
      <c r="AC20" s="646"/>
      <c r="AD20" s="647">
        <v>494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60546</v>
      </c>
      <c r="BH20" s="609"/>
      <c r="BI20" s="609"/>
      <c r="BJ20" s="609"/>
      <c r="BK20" s="609"/>
      <c r="BL20" s="609"/>
      <c r="BM20" s="609"/>
      <c r="BN20" s="610"/>
      <c r="BO20" s="646">
        <v>2.9</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10502997</v>
      </c>
      <c r="CS20" s="609"/>
      <c r="CT20" s="609"/>
      <c r="CU20" s="609"/>
      <c r="CV20" s="609"/>
      <c r="CW20" s="609"/>
      <c r="CX20" s="609"/>
      <c r="CY20" s="610"/>
      <c r="CZ20" s="646">
        <v>100</v>
      </c>
      <c r="DA20" s="646"/>
      <c r="DB20" s="646"/>
      <c r="DC20" s="646"/>
      <c r="DD20" s="614">
        <v>1150043</v>
      </c>
      <c r="DE20" s="609"/>
      <c r="DF20" s="609"/>
      <c r="DG20" s="609"/>
      <c r="DH20" s="609"/>
      <c r="DI20" s="609"/>
      <c r="DJ20" s="609"/>
      <c r="DK20" s="609"/>
      <c r="DL20" s="609"/>
      <c r="DM20" s="609"/>
      <c r="DN20" s="609"/>
      <c r="DO20" s="609"/>
      <c r="DP20" s="610"/>
      <c r="DQ20" s="614">
        <v>8006295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4188491</v>
      </c>
      <c r="S21" s="609"/>
      <c r="T21" s="609"/>
      <c r="U21" s="609"/>
      <c r="V21" s="609"/>
      <c r="W21" s="609"/>
      <c r="X21" s="609"/>
      <c r="Y21" s="610"/>
      <c r="Z21" s="646">
        <v>37.200000000000003</v>
      </c>
      <c r="AA21" s="646"/>
      <c r="AB21" s="646"/>
      <c r="AC21" s="646"/>
      <c r="AD21" s="647">
        <v>3910364</v>
      </c>
      <c r="AE21" s="647"/>
      <c r="AF21" s="647"/>
      <c r="AG21" s="647"/>
      <c r="AH21" s="647"/>
      <c r="AI21" s="647"/>
      <c r="AJ21" s="647"/>
      <c r="AK21" s="647"/>
      <c r="AL21" s="611">
        <v>58.7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35190</v>
      </c>
      <c r="BH21" s="609"/>
      <c r="BI21" s="609"/>
      <c r="BJ21" s="609"/>
      <c r="BK21" s="609"/>
      <c r="BL21" s="609"/>
      <c r="BM21" s="609"/>
      <c r="BN21" s="610"/>
      <c r="BO21" s="646">
        <v>1.7</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3910364</v>
      </c>
      <c r="S22" s="609"/>
      <c r="T22" s="609"/>
      <c r="U22" s="609"/>
      <c r="V22" s="609"/>
      <c r="W22" s="609"/>
      <c r="X22" s="609"/>
      <c r="Y22" s="610"/>
      <c r="Z22" s="646">
        <v>34.700000000000003</v>
      </c>
      <c r="AA22" s="646"/>
      <c r="AB22" s="646"/>
      <c r="AC22" s="646"/>
      <c r="AD22" s="647">
        <v>3910364</v>
      </c>
      <c r="AE22" s="647"/>
      <c r="AF22" s="647"/>
      <c r="AG22" s="647"/>
      <c r="AH22" s="647"/>
      <c r="AI22" s="647"/>
      <c r="AJ22" s="647"/>
      <c r="AK22" s="647"/>
      <c r="AL22" s="611">
        <v>58.7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278127</v>
      </c>
      <c r="S23" s="609"/>
      <c r="T23" s="609"/>
      <c r="U23" s="609"/>
      <c r="V23" s="609"/>
      <c r="W23" s="609"/>
      <c r="X23" s="609"/>
      <c r="Y23" s="610"/>
      <c r="Z23" s="646">
        <v>2.5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25356</v>
      </c>
      <c r="BH23" s="609"/>
      <c r="BI23" s="609"/>
      <c r="BJ23" s="609"/>
      <c r="BK23" s="609"/>
      <c r="BL23" s="609"/>
      <c r="BM23" s="609"/>
      <c r="BN23" s="610"/>
      <c r="BO23" s="646">
        <v>1.2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4109656</v>
      </c>
      <c r="CS24" s="664"/>
      <c r="CT24" s="664"/>
      <c r="CU24" s="664"/>
      <c r="CV24" s="664"/>
      <c r="CW24" s="664"/>
      <c r="CX24" s="664"/>
      <c r="CY24" s="689"/>
      <c r="CZ24" s="690">
        <v>39.1</v>
      </c>
      <c r="DA24" s="672"/>
      <c r="DB24" s="672"/>
      <c r="DC24" s="692"/>
      <c r="DD24" s="688">
        <v>3403491</v>
      </c>
      <c r="DE24" s="664"/>
      <c r="DF24" s="664"/>
      <c r="DG24" s="664"/>
      <c r="DH24" s="664"/>
      <c r="DI24" s="664"/>
      <c r="DJ24" s="664"/>
      <c r="DK24" s="689"/>
      <c r="DL24" s="688">
        <v>3237741</v>
      </c>
      <c r="DM24" s="664"/>
      <c r="DN24" s="664"/>
      <c r="DO24" s="664"/>
      <c r="DP24" s="664"/>
      <c r="DQ24" s="664"/>
      <c r="DR24" s="664"/>
      <c r="DS24" s="664"/>
      <c r="DT24" s="664"/>
      <c r="DU24" s="664"/>
      <c r="DV24" s="689"/>
      <c r="DW24" s="690">
        <v>48.3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6912160</v>
      </c>
      <c r="S25" s="609"/>
      <c r="T25" s="609"/>
      <c r="U25" s="609"/>
      <c r="V25" s="609"/>
      <c r="W25" s="609"/>
      <c r="X25" s="609"/>
      <c r="Y25" s="610"/>
      <c r="Z25" s="646">
        <v>61.4</v>
      </c>
      <c r="AA25" s="646"/>
      <c r="AB25" s="646"/>
      <c r="AC25" s="646"/>
      <c r="AD25" s="647">
        <v>6608677</v>
      </c>
      <c r="AE25" s="647"/>
      <c r="AF25" s="647"/>
      <c r="AG25" s="647"/>
      <c r="AH25" s="647"/>
      <c r="AI25" s="647"/>
      <c r="AJ25" s="647"/>
      <c r="AK25" s="647"/>
      <c r="AL25" s="611">
        <v>99.2</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2026470</v>
      </c>
      <c r="CS25" s="621"/>
      <c r="CT25" s="621"/>
      <c r="CU25" s="621"/>
      <c r="CV25" s="621"/>
      <c r="CW25" s="621"/>
      <c r="CX25" s="621"/>
      <c r="CY25" s="622"/>
      <c r="CZ25" s="611">
        <v>19.3</v>
      </c>
      <c r="DA25" s="623"/>
      <c r="DB25" s="623"/>
      <c r="DC25" s="624"/>
      <c r="DD25" s="614">
        <v>1874176</v>
      </c>
      <c r="DE25" s="621"/>
      <c r="DF25" s="621"/>
      <c r="DG25" s="621"/>
      <c r="DH25" s="621"/>
      <c r="DI25" s="621"/>
      <c r="DJ25" s="621"/>
      <c r="DK25" s="622"/>
      <c r="DL25" s="614">
        <v>1859442</v>
      </c>
      <c r="DM25" s="621"/>
      <c r="DN25" s="621"/>
      <c r="DO25" s="621"/>
      <c r="DP25" s="621"/>
      <c r="DQ25" s="621"/>
      <c r="DR25" s="621"/>
      <c r="DS25" s="621"/>
      <c r="DT25" s="621"/>
      <c r="DU25" s="621"/>
      <c r="DV25" s="622"/>
      <c r="DW25" s="611">
        <v>27.7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1952</v>
      </c>
      <c r="S26" s="609"/>
      <c r="T26" s="609"/>
      <c r="U26" s="609"/>
      <c r="V26" s="609"/>
      <c r="W26" s="609"/>
      <c r="X26" s="609"/>
      <c r="Y26" s="610"/>
      <c r="Z26" s="646">
        <v>0</v>
      </c>
      <c r="AA26" s="646"/>
      <c r="AB26" s="646"/>
      <c r="AC26" s="646"/>
      <c r="AD26" s="647">
        <v>1952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1184984</v>
      </c>
      <c r="CS26" s="609"/>
      <c r="CT26" s="609"/>
      <c r="CU26" s="609"/>
      <c r="CV26" s="609"/>
      <c r="CW26" s="609"/>
      <c r="CX26" s="609"/>
      <c r="CY26" s="610"/>
      <c r="CZ26" s="611">
        <v>11.3</v>
      </c>
      <c r="DA26" s="623"/>
      <c r="DB26" s="623"/>
      <c r="DC26" s="624"/>
      <c r="DD26" s="614">
        <v>1098084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8819</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2082702</v>
      </c>
      <c r="BH27" s="609"/>
      <c r="BI27" s="609"/>
      <c r="BJ27" s="609"/>
      <c r="BK27" s="609"/>
      <c r="BL27" s="609"/>
      <c r="BM27" s="609"/>
      <c r="BN27" s="610"/>
      <c r="BO27" s="646">
        <v>100</v>
      </c>
      <c r="BP27" s="646"/>
      <c r="BQ27" s="646"/>
      <c r="BR27" s="646"/>
      <c r="BS27" s="647">
        <v>10605</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1021614</v>
      </c>
      <c r="CS27" s="621"/>
      <c r="CT27" s="621"/>
      <c r="CU27" s="621"/>
      <c r="CV27" s="621"/>
      <c r="CW27" s="621"/>
      <c r="CX27" s="621"/>
      <c r="CY27" s="622"/>
      <c r="CZ27" s="611">
        <v>9.6999999999999993</v>
      </c>
      <c r="DA27" s="623"/>
      <c r="DB27" s="623"/>
      <c r="DC27" s="624"/>
      <c r="DD27" s="614">
        <v>470974</v>
      </c>
      <c r="DE27" s="621"/>
      <c r="DF27" s="621"/>
      <c r="DG27" s="621"/>
      <c r="DH27" s="621"/>
      <c r="DI27" s="621"/>
      <c r="DJ27" s="621"/>
      <c r="DK27" s="622"/>
      <c r="DL27" s="614">
        <v>319958</v>
      </c>
      <c r="DM27" s="621"/>
      <c r="DN27" s="621"/>
      <c r="DO27" s="621"/>
      <c r="DP27" s="621"/>
      <c r="DQ27" s="621"/>
      <c r="DR27" s="621"/>
      <c r="DS27" s="621"/>
      <c r="DT27" s="621"/>
      <c r="DU27" s="621"/>
      <c r="DV27" s="622"/>
      <c r="DW27" s="611">
        <v>4.8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178030</v>
      </c>
      <c r="S28" s="609"/>
      <c r="T28" s="609"/>
      <c r="U28" s="609"/>
      <c r="V28" s="609"/>
      <c r="W28" s="609"/>
      <c r="X28" s="609"/>
      <c r="Y28" s="610"/>
      <c r="Z28" s="646">
        <v>1.6</v>
      </c>
      <c r="AA28" s="646"/>
      <c r="AB28" s="646"/>
      <c r="AC28" s="646"/>
      <c r="AD28" s="647">
        <v>16592</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1061572</v>
      </c>
      <c r="CS28" s="609"/>
      <c r="CT28" s="609"/>
      <c r="CU28" s="609"/>
      <c r="CV28" s="609"/>
      <c r="CW28" s="609"/>
      <c r="CX28" s="609"/>
      <c r="CY28" s="610"/>
      <c r="CZ28" s="611">
        <v>10.1</v>
      </c>
      <c r="DA28" s="623"/>
      <c r="DB28" s="623"/>
      <c r="DC28" s="624"/>
      <c r="DD28" s="614">
        <v>1058341</v>
      </c>
      <c r="DE28" s="609"/>
      <c r="DF28" s="609"/>
      <c r="DG28" s="609"/>
      <c r="DH28" s="609"/>
      <c r="DI28" s="609"/>
      <c r="DJ28" s="609"/>
      <c r="DK28" s="610"/>
      <c r="DL28" s="614">
        <v>1058341</v>
      </c>
      <c r="DM28" s="609"/>
      <c r="DN28" s="609"/>
      <c r="DO28" s="609"/>
      <c r="DP28" s="609"/>
      <c r="DQ28" s="609"/>
      <c r="DR28" s="609"/>
      <c r="DS28" s="609"/>
      <c r="DT28" s="609"/>
      <c r="DU28" s="609"/>
      <c r="DV28" s="610"/>
      <c r="DW28" s="611">
        <v>15.8</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10506</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1061572</v>
      </c>
      <c r="CS29" s="621"/>
      <c r="CT29" s="621"/>
      <c r="CU29" s="621"/>
      <c r="CV29" s="621"/>
      <c r="CW29" s="621"/>
      <c r="CX29" s="621"/>
      <c r="CY29" s="622"/>
      <c r="CZ29" s="611">
        <v>10.1</v>
      </c>
      <c r="DA29" s="623"/>
      <c r="DB29" s="623"/>
      <c r="DC29" s="624"/>
      <c r="DD29" s="614">
        <v>1058341</v>
      </c>
      <c r="DE29" s="621"/>
      <c r="DF29" s="621"/>
      <c r="DG29" s="621"/>
      <c r="DH29" s="621"/>
      <c r="DI29" s="621"/>
      <c r="DJ29" s="621"/>
      <c r="DK29" s="622"/>
      <c r="DL29" s="614">
        <v>1058341</v>
      </c>
      <c r="DM29" s="621"/>
      <c r="DN29" s="621"/>
      <c r="DO29" s="621"/>
      <c r="DP29" s="621"/>
      <c r="DQ29" s="621"/>
      <c r="DR29" s="621"/>
      <c r="DS29" s="621"/>
      <c r="DT29" s="621"/>
      <c r="DU29" s="621"/>
      <c r="DV29" s="622"/>
      <c r="DW29" s="611">
        <v>15.8</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906043</v>
      </c>
      <c r="S30" s="609"/>
      <c r="T30" s="609"/>
      <c r="U30" s="609"/>
      <c r="V30" s="609"/>
      <c r="W30" s="609"/>
      <c r="X30" s="609"/>
      <c r="Y30" s="610"/>
      <c r="Z30" s="646">
        <v>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1050609</v>
      </c>
      <c r="CS30" s="609"/>
      <c r="CT30" s="609"/>
      <c r="CU30" s="609"/>
      <c r="CV30" s="609"/>
      <c r="CW30" s="609"/>
      <c r="CX30" s="609"/>
      <c r="CY30" s="610"/>
      <c r="CZ30" s="611">
        <v>10</v>
      </c>
      <c r="DA30" s="623"/>
      <c r="DB30" s="623"/>
      <c r="DC30" s="624"/>
      <c r="DD30" s="614">
        <v>1047558</v>
      </c>
      <c r="DE30" s="609"/>
      <c r="DF30" s="609"/>
      <c r="DG30" s="609"/>
      <c r="DH30" s="609"/>
      <c r="DI30" s="609"/>
      <c r="DJ30" s="609"/>
      <c r="DK30" s="610"/>
      <c r="DL30" s="614">
        <v>1047558</v>
      </c>
      <c r="DM30" s="609"/>
      <c r="DN30" s="609"/>
      <c r="DO30" s="609"/>
      <c r="DP30" s="609"/>
      <c r="DQ30" s="609"/>
      <c r="DR30" s="609"/>
      <c r="DS30" s="609"/>
      <c r="DT30" s="609"/>
      <c r="DU30" s="609"/>
      <c r="DV30" s="610"/>
      <c r="DW30" s="611">
        <v>15.6</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99.8</v>
      </c>
      <c r="BH31" s="671"/>
      <c r="BI31" s="671"/>
      <c r="BJ31" s="671"/>
      <c r="BK31" s="671"/>
      <c r="BL31" s="671"/>
      <c r="BM31" s="672">
        <v>99.2</v>
      </c>
      <c r="BN31" s="671"/>
      <c r="BO31" s="671"/>
      <c r="BP31" s="671"/>
      <c r="BQ31" s="673"/>
      <c r="BR31" s="670">
        <v>99.8</v>
      </c>
      <c r="BS31" s="671"/>
      <c r="BT31" s="671"/>
      <c r="BU31" s="671"/>
      <c r="BV31" s="671"/>
      <c r="BW31" s="671"/>
      <c r="BX31" s="672">
        <v>99.3</v>
      </c>
      <c r="BY31" s="671"/>
      <c r="BZ31" s="671"/>
      <c r="CA31" s="671"/>
      <c r="CB31" s="673"/>
      <c r="CD31" s="629"/>
      <c r="CE31" s="630"/>
      <c r="CF31" s="605" t="s">
        <v>300</v>
      </c>
      <c r="CG31" s="606"/>
      <c r="CH31" s="606"/>
      <c r="CI31" s="606"/>
      <c r="CJ31" s="606"/>
      <c r="CK31" s="606"/>
      <c r="CL31" s="606"/>
      <c r="CM31" s="606"/>
      <c r="CN31" s="606"/>
      <c r="CO31" s="606"/>
      <c r="CP31" s="606"/>
      <c r="CQ31" s="607"/>
      <c r="CR31" s="608">
        <v>10963</v>
      </c>
      <c r="CS31" s="621"/>
      <c r="CT31" s="621"/>
      <c r="CU31" s="621"/>
      <c r="CV31" s="621"/>
      <c r="CW31" s="621"/>
      <c r="CX31" s="621"/>
      <c r="CY31" s="622"/>
      <c r="CZ31" s="611">
        <v>0.1</v>
      </c>
      <c r="DA31" s="623"/>
      <c r="DB31" s="623"/>
      <c r="DC31" s="624"/>
      <c r="DD31" s="614">
        <v>10783</v>
      </c>
      <c r="DE31" s="621"/>
      <c r="DF31" s="621"/>
      <c r="DG31" s="621"/>
      <c r="DH31" s="621"/>
      <c r="DI31" s="621"/>
      <c r="DJ31" s="621"/>
      <c r="DK31" s="622"/>
      <c r="DL31" s="614">
        <v>10783</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551324</v>
      </c>
      <c r="S32" s="609"/>
      <c r="T32" s="609"/>
      <c r="U32" s="609"/>
      <c r="V32" s="609"/>
      <c r="W32" s="609"/>
      <c r="X32" s="609"/>
      <c r="Y32" s="610"/>
      <c r="Z32" s="646">
        <v>4.9000000000000004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99.6</v>
      </c>
      <c r="BH32" s="621"/>
      <c r="BI32" s="621"/>
      <c r="BJ32" s="621"/>
      <c r="BK32" s="621"/>
      <c r="BL32" s="621"/>
      <c r="BM32" s="612">
        <v>98.7</v>
      </c>
      <c r="BN32" s="621"/>
      <c r="BO32" s="621"/>
      <c r="BP32" s="621"/>
      <c r="BQ32" s="644"/>
      <c r="BR32" s="679">
        <v>99.8</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73288</v>
      </c>
      <c r="S33" s="609"/>
      <c r="T33" s="609"/>
      <c r="U33" s="609"/>
      <c r="V33" s="609"/>
      <c r="W33" s="609"/>
      <c r="X33" s="609"/>
      <c r="Y33" s="610"/>
      <c r="Z33" s="646">
        <v>0.7</v>
      </c>
      <c r="AA33" s="646"/>
      <c r="AB33" s="646"/>
      <c r="AC33" s="646"/>
      <c r="AD33" s="647">
        <v>34058</v>
      </c>
      <c r="AE33" s="647"/>
      <c r="AF33" s="647"/>
      <c r="AG33" s="647"/>
      <c r="AH33" s="647"/>
      <c r="AI33" s="647"/>
      <c r="AJ33" s="647"/>
      <c r="AK33" s="647"/>
      <c r="AL33" s="611">
        <v>0.5</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99.9</v>
      </c>
      <c r="BH33" s="593"/>
      <c r="BI33" s="593"/>
      <c r="BJ33" s="593"/>
      <c r="BK33" s="593"/>
      <c r="BL33" s="593"/>
      <c r="BM33" s="639">
        <v>99.4</v>
      </c>
      <c r="BN33" s="593"/>
      <c r="BO33" s="593"/>
      <c r="BP33" s="593"/>
      <c r="BQ33" s="656"/>
      <c r="BR33" s="669">
        <v>99.8</v>
      </c>
      <c r="BS33" s="593"/>
      <c r="BT33" s="593"/>
      <c r="BU33" s="593"/>
      <c r="BV33" s="593"/>
      <c r="BW33" s="593"/>
      <c r="BX33" s="639">
        <v>99.3</v>
      </c>
      <c r="BY33" s="593"/>
      <c r="BZ33" s="593"/>
      <c r="CA33" s="593"/>
      <c r="CB33" s="656"/>
      <c r="CD33" s="605" t="s">
        <v>307</v>
      </c>
      <c r="CE33" s="606"/>
      <c r="CF33" s="606"/>
      <c r="CG33" s="606"/>
      <c r="CH33" s="606"/>
      <c r="CI33" s="606"/>
      <c r="CJ33" s="606"/>
      <c r="CK33" s="606"/>
      <c r="CL33" s="606"/>
      <c r="CM33" s="606"/>
      <c r="CN33" s="606"/>
      <c r="CO33" s="606"/>
      <c r="CP33" s="606"/>
      <c r="CQ33" s="607"/>
      <c r="CR33" s="608">
        <v>5243298</v>
      </c>
      <c r="CS33" s="621"/>
      <c r="CT33" s="621"/>
      <c r="CU33" s="621"/>
      <c r="CV33" s="621"/>
      <c r="CW33" s="621"/>
      <c r="CX33" s="621"/>
      <c r="CY33" s="622"/>
      <c r="CZ33" s="611">
        <v>49.9</v>
      </c>
      <c r="DA33" s="623"/>
      <c r="DB33" s="623"/>
      <c r="DC33" s="624"/>
      <c r="DD33" s="614">
        <v>4265884</v>
      </c>
      <c r="DE33" s="621"/>
      <c r="DF33" s="621"/>
      <c r="DG33" s="621"/>
      <c r="DH33" s="621"/>
      <c r="DI33" s="621"/>
      <c r="DJ33" s="621"/>
      <c r="DK33" s="622"/>
      <c r="DL33" s="614">
        <v>3071567</v>
      </c>
      <c r="DM33" s="621"/>
      <c r="DN33" s="621"/>
      <c r="DO33" s="621"/>
      <c r="DP33" s="621"/>
      <c r="DQ33" s="621"/>
      <c r="DR33" s="621"/>
      <c r="DS33" s="621"/>
      <c r="DT33" s="621"/>
      <c r="DU33" s="621"/>
      <c r="DV33" s="622"/>
      <c r="DW33" s="611">
        <v>45.8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225962</v>
      </c>
      <c r="S34" s="609"/>
      <c r="T34" s="609"/>
      <c r="U34" s="609"/>
      <c r="V34" s="609"/>
      <c r="W34" s="609"/>
      <c r="X34" s="609"/>
      <c r="Y34" s="610"/>
      <c r="Z34" s="646">
        <v>2</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1622906</v>
      </c>
      <c r="CS34" s="609"/>
      <c r="CT34" s="609"/>
      <c r="CU34" s="609"/>
      <c r="CV34" s="609"/>
      <c r="CW34" s="609"/>
      <c r="CX34" s="609"/>
      <c r="CY34" s="610"/>
      <c r="CZ34" s="611">
        <v>15.5</v>
      </c>
      <c r="DA34" s="623"/>
      <c r="DB34" s="623"/>
      <c r="DC34" s="624"/>
      <c r="DD34" s="614">
        <v>1206920</v>
      </c>
      <c r="DE34" s="609"/>
      <c r="DF34" s="609"/>
      <c r="DG34" s="609"/>
      <c r="DH34" s="609"/>
      <c r="DI34" s="609"/>
      <c r="DJ34" s="609"/>
      <c r="DK34" s="610"/>
      <c r="DL34" s="614">
        <v>960739</v>
      </c>
      <c r="DM34" s="609"/>
      <c r="DN34" s="609"/>
      <c r="DO34" s="609"/>
      <c r="DP34" s="609"/>
      <c r="DQ34" s="609"/>
      <c r="DR34" s="609"/>
      <c r="DS34" s="609"/>
      <c r="DT34" s="609"/>
      <c r="DU34" s="609"/>
      <c r="DV34" s="610"/>
      <c r="DW34" s="611">
        <v>14.3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1036822</v>
      </c>
      <c r="S35" s="609"/>
      <c r="T35" s="609"/>
      <c r="U35" s="609"/>
      <c r="V35" s="609"/>
      <c r="W35" s="609"/>
      <c r="X35" s="609"/>
      <c r="Y35" s="610"/>
      <c r="Z35" s="646">
        <v>9.1999999999999993</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126746</v>
      </c>
      <c r="CS35" s="621"/>
      <c r="CT35" s="621"/>
      <c r="CU35" s="621"/>
      <c r="CV35" s="621"/>
      <c r="CW35" s="621"/>
      <c r="CX35" s="621"/>
      <c r="CY35" s="622"/>
      <c r="CZ35" s="611">
        <v>1.2</v>
      </c>
      <c r="DA35" s="623"/>
      <c r="DB35" s="623"/>
      <c r="DC35" s="624"/>
      <c r="DD35" s="614">
        <v>68229</v>
      </c>
      <c r="DE35" s="621"/>
      <c r="DF35" s="621"/>
      <c r="DG35" s="621"/>
      <c r="DH35" s="621"/>
      <c r="DI35" s="621"/>
      <c r="DJ35" s="621"/>
      <c r="DK35" s="622"/>
      <c r="DL35" s="614">
        <v>68101</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456332</v>
      </c>
      <c r="S36" s="609"/>
      <c r="T36" s="609"/>
      <c r="U36" s="609"/>
      <c r="V36" s="609"/>
      <c r="W36" s="609"/>
      <c r="X36" s="609"/>
      <c r="Y36" s="610"/>
      <c r="Z36" s="646">
        <v>4.0999999999999996</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1743833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121701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2086873</v>
      </c>
      <c r="CS36" s="609"/>
      <c r="CT36" s="609"/>
      <c r="CU36" s="609"/>
      <c r="CV36" s="609"/>
      <c r="CW36" s="609"/>
      <c r="CX36" s="609"/>
      <c r="CY36" s="610"/>
      <c r="CZ36" s="611">
        <v>19.899999999999999</v>
      </c>
      <c r="DA36" s="623"/>
      <c r="DB36" s="623"/>
      <c r="DC36" s="624"/>
      <c r="DD36" s="614">
        <v>1798118</v>
      </c>
      <c r="DE36" s="609"/>
      <c r="DF36" s="609"/>
      <c r="DG36" s="609"/>
      <c r="DH36" s="609"/>
      <c r="DI36" s="609"/>
      <c r="DJ36" s="609"/>
      <c r="DK36" s="610"/>
      <c r="DL36" s="614">
        <v>1372034</v>
      </c>
      <c r="DM36" s="609"/>
      <c r="DN36" s="609"/>
      <c r="DO36" s="609"/>
      <c r="DP36" s="609"/>
      <c r="DQ36" s="609"/>
      <c r="DR36" s="609"/>
      <c r="DS36" s="609"/>
      <c r="DT36" s="609"/>
      <c r="DU36" s="609"/>
      <c r="DV36" s="610"/>
      <c r="DW36" s="611">
        <v>20.5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252980</v>
      </c>
      <c r="S37" s="609"/>
      <c r="T37" s="609"/>
      <c r="U37" s="609"/>
      <c r="V37" s="609"/>
      <c r="W37" s="609"/>
      <c r="X37" s="609"/>
      <c r="Y37" s="610"/>
      <c r="Z37" s="646">
        <v>2.2000000000000002</v>
      </c>
      <c r="AA37" s="646"/>
      <c r="AB37" s="646"/>
      <c r="AC37" s="646"/>
      <c r="AD37" s="647">
        <v>2961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580748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114770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652978</v>
      </c>
      <c r="CS37" s="621"/>
      <c r="CT37" s="621"/>
      <c r="CU37" s="621"/>
      <c r="CV37" s="621"/>
      <c r="CW37" s="621"/>
      <c r="CX37" s="621"/>
      <c r="CY37" s="622"/>
      <c r="CZ37" s="611">
        <v>6.2</v>
      </c>
      <c r="DA37" s="623"/>
      <c r="DB37" s="623"/>
      <c r="DC37" s="624"/>
      <c r="DD37" s="614">
        <v>625403</v>
      </c>
      <c r="DE37" s="621"/>
      <c r="DF37" s="621"/>
      <c r="DG37" s="621"/>
      <c r="DH37" s="621"/>
      <c r="DI37" s="621"/>
      <c r="DJ37" s="621"/>
      <c r="DK37" s="622"/>
      <c r="DL37" s="614">
        <v>612288</v>
      </c>
      <c r="DM37" s="621"/>
      <c r="DN37" s="621"/>
      <c r="DO37" s="621"/>
      <c r="DP37" s="621"/>
      <c r="DQ37" s="621"/>
      <c r="DR37" s="621"/>
      <c r="DS37" s="621"/>
      <c r="DT37" s="621"/>
      <c r="DU37" s="621"/>
      <c r="DV37" s="622"/>
      <c r="DW37" s="611">
        <v>9.1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650700</v>
      </c>
      <c r="S38" s="609"/>
      <c r="T38" s="609"/>
      <c r="U38" s="609"/>
      <c r="V38" s="609"/>
      <c r="W38" s="609"/>
      <c r="X38" s="609"/>
      <c r="Y38" s="610"/>
      <c r="Z38" s="646">
        <v>5.8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227361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2192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1054750</v>
      </c>
      <c r="CS38" s="609"/>
      <c r="CT38" s="609"/>
      <c r="CU38" s="609"/>
      <c r="CV38" s="609"/>
      <c r="CW38" s="609"/>
      <c r="CX38" s="609"/>
      <c r="CY38" s="610"/>
      <c r="CZ38" s="611">
        <v>10</v>
      </c>
      <c r="DA38" s="623"/>
      <c r="DB38" s="623"/>
      <c r="DC38" s="624"/>
      <c r="DD38" s="614">
        <v>921886</v>
      </c>
      <c r="DE38" s="609"/>
      <c r="DF38" s="609"/>
      <c r="DG38" s="609"/>
      <c r="DH38" s="609"/>
      <c r="DI38" s="609"/>
      <c r="DJ38" s="609"/>
      <c r="DK38" s="610"/>
      <c r="DL38" s="614">
        <v>655549</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73740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3177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334879</v>
      </c>
      <c r="CS39" s="621"/>
      <c r="CT39" s="621"/>
      <c r="CU39" s="621"/>
      <c r="CV39" s="621"/>
      <c r="CW39" s="621"/>
      <c r="CX39" s="621"/>
      <c r="CY39" s="622"/>
      <c r="CZ39" s="611">
        <v>3.2</v>
      </c>
      <c r="DA39" s="623"/>
      <c r="DB39" s="623"/>
      <c r="DC39" s="624"/>
      <c r="DD39" s="614">
        <v>255587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38400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54090</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17144</v>
      </c>
      <c r="CS40" s="609"/>
      <c r="CT40" s="609"/>
      <c r="CU40" s="609"/>
      <c r="CV40" s="609"/>
      <c r="CW40" s="609"/>
      <c r="CX40" s="609"/>
      <c r="CY40" s="610"/>
      <c r="CZ40" s="611">
        <v>0.2</v>
      </c>
      <c r="DA40" s="623"/>
      <c r="DB40" s="623"/>
      <c r="DC40" s="624"/>
      <c r="DD40" s="614">
        <v>15144</v>
      </c>
      <c r="DE40" s="609"/>
      <c r="DF40" s="609"/>
      <c r="DG40" s="609"/>
      <c r="DH40" s="609"/>
      <c r="DI40" s="609"/>
      <c r="DJ40" s="609"/>
      <c r="DK40" s="610"/>
      <c r="DL40" s="614">
        <v>15144</v>
      </c>
      <c r="DM40" s="609"/>
      <c r="DN40" s="609"/>
      <c r="DO40" s="609"/>
      <c r="DP40" s="609"/>
      <c r="DQ40" s="609"/>
      <c r="DR40" s="609"/>
      <c r="DS40" s="609"/>
      <c r="DT40" s="609"/>
      <c r="DU40" s="609"/>
      <c r="DV40" s="610"/>
      <c r="DW40" s="611">
        <v>0.2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11264918</v>
      </c>
      <c r="S41" s="633"/>
      <c r="T41" s="633"/>
      <c r="U41" s="633"/>
      <c r="V41" s="633"/>
      <c r="W41" s="633"/>
      <c r="X41" s="633"/>
      <c r="Y41" s="636"/>
      <c r="Z41" s="637">
        <v>100</v>
      </c>
      <c r="AA41" s="637"/>
      <c r="AB41" s="637"/>
      <c r="AC41" s="637"/>
      <c r="AD41" s="638">
        <v>6664240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138516</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669378</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409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1150043</v>
      </c>
      <c r="CS42" s="621"/>
      <c r="CT42" s="621"/>
      <c r="CU42" s="621"/>
      <c r="CV42" s="621"/>
      <c r="CW42" s="621"/>
      <c r="CX42" s="621"/>
      <c r="CY42" s="622"/>
      <c r="CZ42" s="611">
        <v>10.9</v>
      </c>
      <c r="DA42" s="623"/>
      <c r="DB42" s="623"/>
      <c r="DC42" s="624"/>
      <c r="DD42" s="614">
        <v>336920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50311</v>
      </c>
      <c r="CS43" s="621"/>
      <c r="CT43" s="621"/>
      <c r="CU43" s="621"/>
      <c r="CV43" s="621"/>
      <c r="CW43" s="621"/>
      <c r="CX43" s="621"/>
      <c r="CY43" s="622"/>
      <c r="CZ43" s="611">
        <v>0.5</v>
      </c>
      <c r="DA43" s="623"/>
      <c r="DB43" s="623"/>
      <c r="DC43" s="624"/>
      <c r="DD43" s="614">
        <v>50311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1150043</v>
      </c>
      <c r="CS44" s="609"/>
      <c r="CT44" s="609"/>
      <c r="CU44" s="609"/>
      <c r="CV44" s="609"/>
      <c r="CW44" s="609"/>
      <c r="CX44" s="609"/>
      <c r="CY44" s="610"/>
      <c r="CZ44" s="611">
        <v>10.9</v>
      </c>
      <c r="DA44" s="612"/>
      <c r="DB44" s="612"/>
      <c r="DC44" s="613"/>
      <c r="DD44" s="614">
        <v>336920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429665</v>
      </c>
      <c r="CS45" s="621"/>
      <c r="CT45" s="621"/>
      <c r="CU45" s="621"/>
      <c r="CV45" s="621"/>
      <c r="CW45" s="621"/>
      <c r="CX45" s="621"/>
      <c r="CY45" s="622"/>
      <c r="CZ45" s="611">
        <v>4.0999999999999996</v>
      </c>
      <c r="DA45" s="623"/>
      <c r="DB45" s="623"/>
      <c r="DC45" s="624"/>
      <c r="DD45" s="614">
        <v>65433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710044</v>
      </c>
      <c r="CS46" s="609"/>
      <c r="CT46" s="609"/>
      <c r="CU46" s="609"/>
      <c r="CV46" s="609"/>
      <c r="CW46" s="609"/>
      <c r="CX46" s="609"/>
      <c r="CY46" s="610"/>
      <c r="CZ46" s="611">
        <v>6.8</v>
      </c>
      <c r="DA46" s="612"/>
      <c r="DB46" s="612"/>
      <c r="DC46" s="613"/>
      <c r="DD46" s="614">
        <v>271353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10502997</v>
      </c>
      <c r="CS49" s="593"/>
      <c r="CT49" s="593"/>
      <c r="CU49" s="593"/>
      <c r="CV49" s="593"/>
      <c r="CW49" s="593"/>
      <c r="CX49" s="593"/>
      <c r="CY49" s="594"/>
      <c r="CZ49" s="595">
        <v>100</v>
      </c>
      <c r="DA49" s="596"/>
      <c r="DB49" s="596"/>
      <c r="DC49" s="597"/>
      <c r="DD49" s="598">
        <v>8006295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xZSIVVv7Q1ac2UHaxv5khcmKajzah/msmoIB5eOjB3WzGbLdB/wdNm/wwyulsa3Y1/Y8wmn/UlPcrQGCx4F4Q==" saltValue="noCgs/xWCAS6Zjpbvdbz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11274</v>
      </c>
      <c r="R7" s="1090"/>
      <c r="S7" s="1090"/>
      <c r="T7" s="1090"/>
      <c r="U7" s="1090"/>
      <c r="V7" s="1090">
        <v>10521</v>
      </c>
      <c r="W7" s="1090"/>
      <c r="X7" s="1090"/>
      <c r="Y7" s="1090"/>
      <c r="Z7" s="1090"/>
      <c r="AA7" s="1090">
        <v>753</v>
      </c>
      <c r="AB7" s="1090"/>
      <c r="AC7" s="1090"/>
      <c r="AD7" s="1090"/>
      <c r="AE7" s="1091"/>
      <c r="AF7" s="1092">
        <v>658</v>
      </c>
      <c r="AG7" s="1093"/>
      <c r="AH7" s="1093"/>
      <c r="AI7" s="1093"/>
      <c r="AJ7" s="1094"/>
      <c r="AK7" s="1095">
        <v>1029</v>
      </c>
      <c r="AL7" s="1096"/>
      <c r="AM7" s="1096"/>
      <c r="AN7" s="1096"/>
      <c r="AO7" s="1096"/>
      <c r="AP7" s="1096">
        <v>6515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573</v>
      </c>
      <c r="BT7" s="1087"/>
      <c r="BU7" s="1087"/>
      <c r="BV7" s="1087"/>
      <c r="BW7" s="1087"/>
      <c r="BX7" s="1087"/>
      <c r="BY7" s="1087"/>
      <c r="BZ7" s="1087"/>
      <c r="CA7" s="1087"/>
      <c r="CB7" s="1087"/>
      <c r="CC7" s="1087"/>
      <c r="CD7" s="1087"/>
      <c r="CE7" s="1087"/>
      <c r="CF7" s="1087"/>
      <c r="CG7" s="1099"/>
      <c r="CH7" s="1083">
        <v>0</v>
      </c>
      <c r="CI7" s="1084"/>
      <c r="CJ7" s="1084"/>
      <c r="CK7" s="1084"/>
      <c r="CL7" s="1085"/>
      <c r="CM7" s="1083">
        <v>18</v>
      </c>
      <c r="CN7" s="1084"/>
      <c r="CO7" s="1084"/>
      <c r="CP7" s="1084"/>
      <c r="CQ7" s="1085"/>
      <c r="CR7" s="1083">
        <v>2</v>
      </c>
      <c r="CS7" s="1084"/>
      <c r="CT7" s="1084"/>
      <c r="CU7" s="1084"/>
      <c r="CV7" s="1085"/>
      <c r="CW7" s="1083" t="s">
        <v>574</v>
      </c>
      <c r="CX7" s="1084"/>
      <c r="CY7" s="1084"/>
      <c r="CZ7" s="1084"/>
      <c r="DA7" s="1085"/>
      <c r="DB7" s="1083" t="s">
        <v>574</v>
      </c>
      <c r="DC7" s="1084"/>
      <c r="DD7" s="1084"/>
      <c r="DE7" s="1084"/>
      <c r="DF7" s="1085"/>
      <c r="DG7" s="1083" t="s">
        <v>574</v>
      </c>
      <c r="DH7" s="1084"/>
      <c r="DI7" s="1084"/>
      <c r="DJ7" s="1084"/>
      <c r="DK7" s="1085"/>
      <c r="DL7" s="1083" t="s">
        <v>574</v>
      </c>
      <c r="DM7" s="1084"/>
      <c r="DN7" s="1084"/>
      <c r="DO7" s="1084"/>
      <c r="DP7" s="1085"/>
      <c r="DQ7" s="1083" t="s">
        <v>574</v>
      </c>
      <c r="DR7" s="1084"/>
      <c r="DS7" s="1084"/>
      <c r="DT7" s="1084"/>
      <c r="DU7" s="1085"/>
      <c r="DV7" s="1086"/>
      <c r="DW7" s="1087"/>
      <c r="DX7" s="1087"/>
      <c r="DY7" s="1087"/>
      <c r="DZ7" s="1088"/>
      <c r="EA7" s="229"/>
    </row>
    <row r="8" spans="1:131" s="230" customFormat="1" ht="26.25" customHeight="1" x14ac:dyDescent="0.2">
      <c r="A8" s="233">
        <v>2</v>
      </c>
      <c r="B8" s="1017" t="s">
        <v>375</v>
      </c>
      <c r="C8" s="1018"/>
      <c r="D8" s="1018"/>
      <c r="E8" s="1018"/>
      <c r="F8" s="1018"/>
      <c r="G8" s="1018"/>
      <c r="H8" s="1018"/>
      <c r="I8" s="1018"/>
      <c r="J8" s="1018"/>
      <c r="K8" s="1018"/>
      <c r="L8" s="1018"/>
      <c r="M8" s="1018"/>
      <c r="N8" s="1018"/>
      <c r="O8" s="1018"/>
      <c r="P8" s="1019"/>
      <c r="Q8" s="1025">
        <v>60</v>
      </c>
      <c r="R8" s="1026"/>
      <c r="S8" s="1026"/>
      <c r="T8" s="1026"/>
      <c r="U8" s="1026"/>
      <c r="V8" s="1026">
        <v>51</v>
      </c>
      <c r="W8" s="1026"/>
      <c r="X8" s="1026"/>
      <c r="Y8" s="1026"/>
      <c r="Z8" s="1026"/>
      <c r="AA8" s="1026">
        <v>9</v>
      </c>
      <c r="AB8" s="1026"/>
      <c r="AC8" s="1026"/>
      <c r="AD8" s="1026"/>
      <c r="AE8" s="1027"/>
      <c r="AF8" s="1022">
        <v>9</v>
      </c>
      <c r="AG8" s="1023"/>
      <c r="AH8" s="1023"/>
      <c r="AI8" s="1023"/>
      <c r="AJ8" s="1024"/>
      <c r="AK8" s="1067">
        <v>13</v>
      </c>
      <c r="AL8" s="1068"/>
      <c r="AM8" s="1068"/>
      <c r="AN8" s="1068"/>
      <c r="AO8" s="1068"/>
      <c r="AP8" s="1068" t="s">
        <v>555</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377</v>
      </c>
      <c r="B23" s="924" t="s">
        <v>378</v>
      </c>
      <c r="C23" s="925"/>
      <c r="D23" s="925"/>
      <c r="E23" s="925"/>
      <c r="F23" s="925"/>
      <c r="G23" s="925"/>
      <c r="H23" s="925"/>
      <c r="I23" s="925"/>
      <c r="J23" s="925"/>
      <c r="K23" s="925"/>
      <c r="L23" s="925"/>
      <c r="M23" s="925"/>
      <c r="N23" s="925"/>
      <c r="O23" s="925"/>
      <c r="P23" s="935"/>
      <c r="Q23" s="1054">
        <v>11215</v>
      </c>
      <c r="R23" s="1048"/>
      <c r="S23" s="1048"/>
      <c r="T23" s="1048"/>
      <c r="U23" s="1048"/>
      <c r="V23" s="1048">
        <v>10503</v>
      </c>
      <c r="W23" s="1048"/>
      <c r="X23" s="1048"/>
      <c r="Y23" s="1048"/>
      <c r="Z23" s="1048"/>
      <c r="AA23" s="1048">
        <v>762</v>
      </c>
      <c r="AB23" s="1048"/>
      <c r="AC23" s="1048"/>
      <c r="AD23" s="1048"/>
      <c r="AE23" s="1055"/>
      <c r="AF23" s="1056">
        <v>667</v>
      </c>
      <c r="AG23" s="1048"/>
      <c r="AH23" s="1048"/>
      <c r="AI23" s="1048"/>
      <c r="AJ23" s="1057"/>
      <c r="AK23" s="1058"/>
      <c r="AL23" s="1059"/>
      <c r="AM23" s="1059"/>
      <c r="AN23" s="1059"/>
      <c r="AO23" s="1059"/>
      <c r="AP23" s="1048">
        <v>6515</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389</v>
      </c>
      <c r="C28" s="1035"/>
      <c r="D28" s="1035"/>
      <c r="E28" s="1035"/>
      <c r="F28" s="1035"/>
      <c r="G28" s="1035"/>
      <c r="H28" s="1035"/>
      <c r="I28" s="1035"/>
      <c r="J28" s="1035"/>
      <c r="K28" s="1035"/>
      <c r="L28" s="1035"/>
      <c r="M28" s="1035"/>
      <c r="N28" s="1035"/>
      <c r="O28" s="1035"/>
      <c r="P28" s="1036"/>
      <c r="Q28" s="1037">
        <v>1874</v>
      </c>
      <c r="R28" s="1038"/>
      <c r="S28" s="1038"/>
      <c r="T28" s="1038"/>
      <c r="U28" s="1038"/>
      <c r="V28" s="1038">
        <v>1782</v>
      </c>
      <c r="W28" s="1038"/>
      <c r="X28" s="1038"/>
      <c r="Y28" s="1038"/>
      <c r="Z28" s="1038"/>
      <c r="AA28" s="1038">
        <v>92</v>
      </c>
      <c r="AB28" s="1038"/>
      <c r="AC28" s="1038"/>
      <c r="AD28" s="1038"/>
      <c r="AE28" s="1039"/>
      <c r="AF28" s="1040">
        <v>92</v>
      </c>
      <c r="AG28" s="1038"/>
      <c r="AH28" s="1038"/>
      <c r="AI28" s="1038"/>
      <c r="AJ28" s="1041"/>
      <c r="AK28" s="1029">
        <v>109</v>
      </c>
      <c r="AL28" s="1030"/>
      <c r="AM28" s="1030"/>
      <c r="AN28" s="1030"/>
      <c r="AO28" s="1030"/>
      <c r="AP28" s="1030" t="s">
        <v>567</v>
      </c>
      <c r="AQ28" s="1030"/>
      <c r="AR28" s="1030"/>
      <c r="AS28" s="1030"/>
      <c r="AT28" s="1030"/>
      <c r="AU28" s="1030" t="s">
        <v>567</v>
      </c>
      <c r="AV28" s="1030"/>
      <c r="AW28" s="1030"/>
      <c r="AX28" s="1030"/>
      <c r="AY28" s="1030"/>
      <c r="AZ28" s="1031" t="s">
        <v>567</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390</v>
      </c>
      <c r="C29" s="1018"/>
      <c r="D29" s="1018"/>
      <c r="E29" s="1018"/>
      <c r="F29" s="1018"/>
      <c r="G29" s="1018"/>
      <c r="H29" s="1018"/>
      <c r="I29" s="1018"/>
      <c r="J29" s="1018"/>
      <c r="K29" s="1018"/>
      <c r="L29" s="1018"/>
      <c r="M29" s="1018"/>
      <c r="N29" s="1018"/>
      <c r="O29" s="1018"/>
      <c r="P29" s="1019"/>
      <c r="Q29" s="1025">
        <v>267</v>
      </c>
      <c r="R29" s="1026"/>
      <c r="S29" s="1026"/>
      <c r="T29" s="1026"/>
      <c r="U29" s="1026"/>
      <c r="V29" s="1026">
        <v>267</v>
      </c>
      <c r="W29" s="1026"/>
      <c r="X29" s="1026"/>
      <c r="Y29" s="1026"/>
      <c r="Z29" s="1026"/>
      <c r="AA29" s="1026">
        <v>0</v>
      </c>
      <c r="AB29" s="1026"/>
      <c r="AC29" s="1026"/>
      <c r="AD29" s="1026"/>
      <c r="AE29" s="1027"/>
      <c r="AF29" s="1022">
        <v>0</v>
      </c>
      <c r="AG29" s="1023"/>
      <c r="AH29" s="1023"/>
      <c r="AI29" s="1023"/>
      <c r="AJ29" s="1024"/>
      <c r="AK29" s="967">
        <v>66</v>
      </c>
      <c r="AL29" s="958"/>
      <c r="AM29" s="958"/>
      <c r="AN29" s="958"/>
      <c r="AO29" s="958"/>
      <c r="AP29" s="958" t="s">
        <v>567</v>
      </c>
      <c r="AQ29" s="958"/>
      <c r="AR29" s="958"/>
      <c r="AS29" s="958"/>
      <c r="AT29" s="958"/>
      <c r="AU29" s="958" t="s">
        <v>567</v>
      </c>
      <c r="AV29" s="958"/>
      <c r="AW29" s="958"/>
      <c r="AX29" s="958"/>
      <c r="AY29" s="958"/>
      <c r="AZ29" s="1028" t="s">
        <v>567</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391</v>
      </c>
      <c r="C30" s="1018"/>
      <c r="D30" s="1018"/>
      <c r="E30" s="1018"/>
      <c r="F30" s="1018"/>
      <c r="G30" s="1018"/>
      <c r="H30" s="1018"/>
      <c r="I30" s="1018"/>
      <c r="J30" s="1018"/>
      <c r="K30" s="1018"/>
      <c r="L30" s="1018"/>
      <c r="M30" s="1018"/>
      <c r="N30" s="1018"/>
      <c r="O30" s="1018"/>
      <c r="P30" s="1019"/>
      <c r="Q30" s="1025">
        <v>2011</v>
      </c>
      <c r="R30" s="1026"/>
      <c r="S30" s="1026"/>
      <c r="T30" s="1026"/>
      <c r="U30" s="1026"/>
      <c r="V30" s="1026">
        <v>1850</v>
      </c>
      <c r="W30" s="1026"/>
      <c r="X30" s="1026"/>
      <c r="Y30" s="1026"/>
      <c r="Z30" s="1026"/>
      <c r="AA30" s="1026">
        <v>161</v>
      </c>
      <c r="AB30" s="1026"/>
      <c r="AC30" s="1026"/>
      <c r="AD30" s="1026"/>
      <c r="AE30" s="1027"/>
      <c r="AF30" s="1022">
        <v>161</v>
      </c>
      <c r="AG30" s="1023"/>
      <c r="AH30" s="1023"/>
      <c r="AI30" s="1023"/>
      <c r="AJ30" s="1024"/>
      <c r="AK30" s="967">
        <v>267</v>
      </c>
      <c r="AL30" s="958"/>
      <c r="AM30" s="958"/>
      <c r="AN30" s="958"/>
      <c r="AO30" s="958"/>
      <c r="AP30" s="958" t="s">
        <v>567</v>
      </c>
      <c r="AQ30" s="958"/>
      <c r="AR30" s="958"/>
      <c r="AS30" s="958"/>
      <c r="AT30" s="958"/>
      <c r="AU30" s="958" t="s">
        <v>567</v>
      </c>
      <c r="AV30" s="958"/>
      <c r="AW30" s="958"/>
      <c r="AX30" s="958"/>
      <c r="AY30" s="958"/>
      <c r="AZ30" s="1028" t="s">
        <v>567</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392</v>
      </c>
      <c r="C31" s="1018"/>
      <c r="D31" s="1018"/>
      <c r="E31" s="1018"/>
      <c r="F31" s="1018"/>
      <c r="G31" s="1018"/>
      <c r="H31" s="1018"/>
      <c r="I31" s="1018"/>
      <c r="J31" s="1018"/>
      <c r="K31" s="1018"/>
      <c r="L31" s="1018"/>
      <c r="M31" s="1018"/>
      <c r="N31" s="1018"/>
      <c r="O31" s="1018"/>
      <c r="P31" s="1019"/>
      <c r="Q31" s="1025">
        <v>661</v>
      </c>
      <c r="R31" s="1026"/>
      <c r="S31" s="1026"/>
      <c r="T31" s="1026"/>
      <c r="U31" s="1026"/>
      <c r="V31" s="1026">
        <v>617</v>
      </c>
      <c r="W31" s="1026"/>
      <c r="X31" s="1026"/>
      <c r="Y31" s="1026"/>
      <c r="Z31" s="1026"/>
      <c r="AA31" s="1026">
        <v>43</v>
      </c>
      <c r="AB31" s="1026"/>
      <c r="AC31" s="1026"/>
      <c r="AD31" s="1026"/>
      <c r="AE31" s="1027"/>
      <c r="AF31" s="1022">
        <v>43</v>
      </c>
      <c r="AG31" s="1023"/>
      <c r="AH31" s="1023"/>
      <c r="AI31" s="1023"/>
      <c r="AJ31" s="1024"/>
      <c r="AK31" s="967">
        <v>239</v>
      </c>
      <c r="AL31" s="958"/>
      <c r="AM31" s="958"/>
      <c r="AN31" s="958"/>
      <c r="AO31" s="958"/>
      <c r="AP31" s="958">
        <v>263</v>
      </c>
      <c r="AQ31" s="958"/>
      <c r="AR31" s="958"/>
      <c r="AS31" s="958"/>
      <c r="AT31" s="958"/>
      <c r="AU31" s="958" t="s">
        <v>567</v>
      </c>
      <c r="AV31" s="958"/>
      <c r="AW31" s="958"/>
      <c r="AX31" s="958"/>
      <c r="AY31" s="958"/>
      <c r="AZ31" s="1028" t="s">
        <v>567</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393</v>
      </c>
      <c r="C32" s="1018"/>
      <c r="D32" s="1018"/>
      <c r="E32" s="1018"/>
      <c r="F32" s="1018"/>
      <c r="G32" s="1018"/>
      <c r="H32" s="1018"/>
      <c r="I32" s="1018"/>
      <c r="J32" s="1018"/>
      <c r="K32" s="1018"/>
      <c r="L32" s="1018"/>
      <c r="M32" s="1018"/>
      <c r="N32" s="1018"/>
      <c r="O32" s="1018"/>
      <c r="P32" s="1019"/>
      <c r="Q32" s="1025">
        <v>95</v>
      </c>
      <c r="R32" s="1026"/>
      <c r="S32" s="1026"/>
      <c r="T32" s="1026"/>
      <c r="U32" s="1026"/>
      <c r="V32" s="1026">
        <v>90</v>
      </c>
      <c r="W32" s="1026"/>
      <c r="X32" s="1026"/>
      <c r="Y32" s="1026"/>
      <c r="Z32" s="1026"/>
      <c r="AA32" s="1026">
        <v>6</v>
      </c>
      <c r="AB32" s="1026"/>
      <c r="AC32" s="1026"/>
      <c r="AD32" s="1026"/>
      <c r="AE32" s="1027"/>
      <c r="AF32" s="1022">
        <v>125</v>
      </c>
      <c r="AG32" s="1023"/>
      <c r="AH32" s="1023"/>
      <c r="AI32" s="1023"/>
      <c r="AJ32" s="1024"/>
      <c r="AK32" s="967">
        <v>9</v>
      </c>
      <c r="AL32" s="958"/>
      <c r="AM32" s="958"/>
      <c r="AN32" s="958"/>
      <c r="AO32" s="958"/>
      <c r="AP32" s="958" t="s">
        <v>567</v>
      </c>
      <c r="AQ32" s="958"/>
      <c r="AR32" s="958"/>
      <c r="AS32" s="958"/>
      <c r="AT32" s="958"/>
      <c r="AU32" s="958" t="s">
        <v>567</v>
      </c>
      <c r="AV32" s="958"/>
      <c r="AW32" s="958"/>
      <c r="AX32" s="958"/>
      <c r="AY32" s="958"/>
      <c r="AZ32" s="1028" t="s">
        <v>567</v>
      </c>
      <c r="BA32" s="1028"/>
      <c r="BB32" s="1028"/>
      <c r="BC32" s="1028"/>
      <c r="BD32" s="1028"/>
      <c r="BE32" s="959" t="s">
        <v>394</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t="s">
        <v>395</v>
      </c>
      <c r="C33" s="1018"/>
      <c r="D33" s="1018"/>
      <c r="E33" s="1018"/>
      <c r="F33" s="1018"/>
      <c r="G33" s="1018"/>
      <c r="H33" s="1018"/>
      <c r="I33" s="1018"/>
      <c r="J33" s="1018"/>
      <c r="K33" s="1018"/>
      <c r="L33" s="1018"/>
      <c r="M33" s="1018"/>
      <c r="N33" s="1018"/>
      <c r="O33" s="1018"/>
      <c r="P33" s="1019"/>
      <c r="Q33" s="1025">
        <v>239</v>
      </c>
      <c r="R33" s="1026"/>
      <c r="S33" s="1026"/>
      <c r="T33" s="1026"/>
      <c r="U33" s="1026"/>
      <c r="V33" s="1026">
        <v>206</v>
      </c>
      <c r="W33" s="1026"/>
      <c r="X33" s="1026"/>
      <c r="Y33" s="1026"/>
      <c r="Z33" s="1026"/>
      <c r="AA33" s="1026">
        <v>33</v>
      </c>
      <c r="AB33" s="1026"/>
      <c r="AC33" s="1026"/>
      <c r="AD33" s="1026"/>
      <c r="AE33" s="1027"/>
      <c r="AF33" s="1022">
        <v>394</v>
      </c>
      <c r="AG33" s="1023"/>
      <c r="AH33" s="1023"/>
      <c r="AI33" s="1023"/>
      <c r="AJ33" s="1024"/>
      <c r="AK33" s="967">
        <v>6</v>
      </c>
      <c r="AL33" s="958"/>
      <c r="AM33" s="958"/>
      <c r="AN33" s="958"/>
      <c r="AO33" s="958"/>
      <c r="AP33" s="958">
        <v>170</v>
      </c>
      <c r="AQ33" s="958"/>
      <c r="AR33" s="958"/>
      <c r="AS33" s="958"/>
      <c r="AT33" s="958"/>
      <c r="AU33" s="958">
        <v>6</v>
      </c>
      <c r="AV33" s="958"/>
      <c r="AW33" s="958"/>
      <c r="AX33" s="958"/>
      <c r="AY33" s="958"/>
      <c r="AZ33" s="1028" t="s">
        <v>567</v>
      </c>
      <c r="BA33" s="1028"/>
      <c r="BB33" s="1028"/>
      <c r="BC33" s="1028"/>
      <c r="BD33" s="1028"/>
      <c r="BE33" s="959" t="s">
        <v>394</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t="s">
        <v>396</v>
      </c>
      <c r="C34" s="1018"/>
      <c r="D34" s="1018"/>
      <c r="E34" s="1018"/>
      <c r="F34" s="1018"/>
      <c r="G34" s="1018"/>
      <c r="H34" s="1018"/>
      <c r="I34" s="1018"/>
      <c r="J34" s="1018"/>
      <c r="K34" s="1018"/>
      <c r="L34" s="1018"/>
      <c r="M34" s="1018"/>
      <c r="N34" s="1018"/>
      <c r="O34" s="1018"/>
      <c r="P34" s="1019"/>
      <c r="Q34" s="1025">
        <v>111</v>
      </c>
      <c r="R34" s="1026"/>
      <c r="S34" s="1026"/>
      <c r="T34" s="1026"/>
      <c r="U34" s="1026"/>
      <c r="V34" s="1026">
        <v>105</v>
      </c>
      <c r="W34" s="1026"/>
      <c r="X34" s="1026"/>
      <c r="Y34" s="1026"/>
      <c r="Z34" s="1026"/>
      <c r="AA34" s="1026">
        <v>7</v>
      </c>
      <c r="AB34" s="1026"/>
      <c r="AC34" s="1026"/>
      <c r="AD34" s="1026"/>
      <c r="AE34" s="1027"/>
      <c r="AF34" s="1022">
        <v>231</v>
      </c>
      <c r="AG34" s="1023"/>
      <c r="AH34" s="1023"/>
      <c r="AI34" s="1023"/>
      <c r="AJ34" s="1024"/>
      <c r="AK34" s="967">
        <v>5</v>
      </c>
      <c r="AL34" s="958"/>
      <c r="AM34" s="958"/>
      <c r="AN34" s="958"/>
      <c r="AO34" s="958"/>
      <c r="AP34" s="958">
        <v>158</v>
      </c>
      <c r="AQ34" s="958"/>
      <c r="AR34" s="958"/>
      <c r="AS34" s="958"/>
      <c r="AT34" s="958"/>
      <c r="AU34" s="958">
        <v>54</v>
      </c>
      <c r="AV34" s="958"/>
      <c r="AW34" s="958"/>
      <c r="AX34" s="958"/>
      <c r="AY34" s="958"/>
      <c r="AZ34" s="1028" t="s">
        <v>567</v>
      </c>
      <c r="BA34" s="1028"/>
      <c r="BB34" s="1028"/>
      <c r="BC34" s="1028"/>
      <c r="BD34" s="1028"/>
      <c r="BE34" s="959" t="s">
        <v>394</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t="s">
        <v>451</v>
      </c>
      <c r="C35" s="1018"/>
      <c r="D35" s="1018"/>
      <c r="E35" s="1018"/>
      <c r="F35" s="1018"/>
      <c r="G35" s="1018"/>
      <c r="H35" s="1018"/>
      <c r="I35" s="1018"/>
      <c r="J35" s="1018"/>
      <c r="K35" s="1018"/>
      <c r="L35" s="1018"/>
      <c r="M35" s="1018"/>
      <c r="N35" s="1018"/>
      <c r="O35" s="1018"/>
      <c r="P35" s="1019"/>
      <c r="Q35" s="1025">
        <v>417</v>
      </c>
      <c r="R35" s="1026"/>
      <c r="S35" s="1026"/>
      <c r="T35" s="1026"/>
      <c r="U35" s="1026"/>
      <c r="V35" s="1026">
        <v>426</v>
      </c>
      <c r="W35" s="1026"/>
      <c r="X35" s="1026"/>
      <c r="Y35" s="1026"/>
      <c r="Z35" s="1026"/>
      <c r="AA35" s="1026">
        <v>-9</v>
      </c>
      <c r="AB35" s="1026"/>
      <c r="AC35" s="1026"/>
      <c r="AD35" s="1026"/>
      <c r="AE35" s="1027"/>
      <c r="AF35" s="1022">
        <v>94</v>
      </c>
      <c r="AG35" s="1023"/>
      <c r="AH35" s="1023"/>
      <c r="AI35" s="1023"/>
      <c r="AJ35" s="1024"/>
      <c r="AK35" s="967">
        <v>151</v>
      </c>
      <c r="AL35" s="958"/>
      <c r="AM35" s="958"/>
      <c r="AN35" s="958"/>
      <c r="AO35" s="958"/>
      <c r="AP35" s="958">
        <v>3621</v>
      </c>
      <c r="AQ35" s="958"/>
      <c r="AR35" s="958"/>
      <c r="AS35" s="958"/>
      <c r="AT35" s="958"/>
      <c r="AU35" s="958">
        <v>2358</v>
      </c>
      <c r="AV35" s="958"/>
      <c r="AW35" s="958"/>
      <c r="AX35" s="958"/>
      <c r="AY35" s="958"/>
      <c r="AZ35" s="1028" t="s">
        <v>567</v>
      </c>
      <c r="BA35" s="1028"/>
      <c r="BB35" s="1028"/>
      <c r="BC35" s="1028"/>
      <c r="BD35" s="1028"/>
      <c r="BE35" s="959" t="s">
        <v>394</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t="s">
        <v>454</v>
      </c>
      <c r="C36" s="1018"/>
      <c r="D36" s="1018"/>
      <c r="E36" s="1018"/>
      <c r="F36" s="1018"/>
      <c r="G36" s="1018"/>
      <c r="H36" s="1018"/>
      <c r="I36" s="1018"/>
      <c r="J36" s="1018"/>
      <c r="K36" s="1018"/>
      <c r="L36" s="1018"/>
      <c r="M36" s="1018"/>
      <c r="N36" s="1018"/>
      <c r="O36" s="1018"/>
      <c r="P36" s="1019"/>
      <c r="Q36" s="1025">
        <v>214</v>
      </c>
      <c r="R36" s="1026"/>
      <c r="S36" s="1026"/>
      <c r="T36" s="1026"/>
      <c r="U36" s="1026"/>
      <c r="V36" s="1026">
        <v>185</v>
      </c>
      <c r="W36" s="1026"/>
      <c r="X36" s="1026"/>
      <c r="Y36" s="1026"/>
      <c r="Z36" s="1026"/>
      <c r="AA36" s="1026">
        <v>29</v>
      </c>
      <c r="AB36" s="1026"/>
      <c r="AC36" s="1026"/>
      <c r="AD36" s="1026"/>
      <c r="AE36" s="1027"/>
      <c r="AF36" s="1022">
        <v>44</v>
      </c>
      <c r="AG36" s="1023"/>
      <c r="AH36" s="1023"/>
      <c r="AI36" s="1023"/>
      <c r="AJ36" s="1024"/>
      <c r="AK36" s="967">
        <v>143</v>
      </c>
      <c r="AL36" s="958"/>
      <c r="AM36" s="958"/>
      <c r="AN36" s="958"/>
      <c r="AO36" s="958"/>
      <c r="AP36" s="958">
        <v>1419</v>
      </c>
      <c r="AQ36" s="958"/>
      <c r="AR36" s="958"/>
      <c r="AS36" s="958"/>
      <c r="AT36" s="958"/>
      <c r="AU36" s="958">
        <v>1185</v>
      </c>
      <c r="AV36" s="958"/>
      <c r="AW36" s="958"/>
      <c r="AX36" s="958"/>
      <c r="AY36" s="958"/>
      <c r="AZ36" s="1028" t="s">
        <v>567</v>
      </c>
      <c r="BA36" s="1028"/>
      <c r="BB36" s="1028"/>
      <c r="BC36" s="1028"/>
      <c r="BD36" s="1028"/>
      <c r="BE36" s="959" t="s">
        <v>394</v>
      </c>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t="s">
        <v>397</v>
      </c>
      <c r="C37" s="1018"/>
      <c r="D37" s="1018"/>
      <c r="E37" s="1018"/>
      <c r="F37" s="1018"/>
      <c r="G37" s="1018"/>
      <c r="H37" s="1018"/>
      <c r="I37" s="1018"/>
      <c r="J37" s="1018"/>
      <c r="K37" s="1018"/>
      <c r="L37" s="1018"/>
      <c r="M37" s="1018"/>
      <c r="N37" s="1018"/>
      <c r="O37" s="1018"/>
      <c r="P37" s="1019"/>
      <c r="Q37" s="1025">
        <v>75</v>
      </c>
      <c r="R37" s="1026"/>
      <c r="S37" s="1026"/>
      <c r="T37" s="1026"/>
      <c r="U37" s="1026"/>
      <c r="V37" s="1026">
        <v>65</v>
      </c>
      <c r="W37" s="1026"/>
      <c r="X37" s="1026"/>
      <c r="Y37" s="1026"/>
      <c r="Z37" s="1026"/>
      <c r="AA37" s="1026">
        <v>10</v>
      </c>
      <c r="AB37" s="1026"/>
      <c r="AC37" s="1026"/>
      <c r="AD37" s="1026"/>
      <c r="AE37" s="1027"/>
      <c r="AF37" s="1022">
        <v>10</v>
      </c>
      <c r="AG37" s="1023"/>
      <c r="AH37" s="1023"/>
      <c r="AI37" s="1023"/>
      <c r="AJ37" s="1024"/>
      <c r="AK37" s="967">
        <v>41</v>
      </c>
      <c r="AL37" s="958"/>
      <c r="AM37" s="958"/>
      <c r="AN37" s="958"/>
      <c r="AO37" s="958"/>
      <c r="AP37" s="958">
        <v>43</v>
      </c>
      <c r="AQ37" s="958"/>
      <c r="AR37" s="958"/>
      <c r="AS37" s="958"/>
      <c r="AT37" s="958"/>
      <c r="AU37" s="958">
        <v>36</v>
      </c>
      <c r="AV37" s="958"/>
      <c r="AW37" s="958"/>
      <c r="AX37" s="958"/>
      <c r="AY37" s="958"/>
      <c r="AZ37" s="1028" t="s">
        <v>567</v>
      </c>
      <c r="BA37" s="1028"/>
      <c r="BB37" s="1028"/>
      <c r="BC37" s="1028"/>
      <c r="BD37" s="1028"/>
      <c r="BE37" s="959" t="s">
        <v>398</v>
      </c>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t="s">
        <v>399</v>
      </c>
      <c r="C38" s="1018"/>
      <c r="D38" s="1018"/>
      <c r="E38" s="1018"/>
      <c r="F38" s="1018"/>
      <c r="G38" s="1018"/>
      <c r="H38" s="1018"/>
      <c r="I38" s="1018"/>
      <c r="J38" s="1018"/>
      <c r="K38" s="1018"/>
      <c r="L38" s="1018"/>
      <c r="M38" s="1018"/>
      <c r="N38" s="1018"/>
      <c r="O38" s="1018"/>
      <c r="P38" s="1019"/>
      <c r="Q38" s="1025">
        <v>376</v>
      </c>
      <c r="R38" s="1026"/>
      <c r="S38" s="1026"/>
      <c r="T38" s="1026"/>
      <c r="U38" s="1026"/>
      <c r="V38" s="1026">
        <v>348</v>
      </c>
      <c r="W38" s="1026"/>
      <c r="X38" s="1026"/>
      <c r="Y38" s="1026"/>
      <c r="Z38" s="1026"/>
      <c r="AA38" s="1026">
        <v>29</v>
      </c>
      <c r="AB38" s="1026"/>
      <c r="AC38" s="1026"/>
      <c r="AD38" s="1026"/>
      <c r="AE38" s="1027"/>
      <c r="AF38" s="1022">
        <v>29</v>
      </c>
      <c r="AG38" s="1023"/>
      <c r="AH38" s="1023"/>
      <c r="AI38" s="1023"/>
      <c r="AJ38" s="1024"/>
      <c r="AK38" s="967">
        <v>0</v>
      </c>
      <c r="AL38" s="958"/>
      <c r="AM38" s="958"/>
      <c r="AN38" s="958"/>
      <c r="AO38" s="958"/>
      <c r="AP38" s="1028" t="s">
        <v>567</v>
      </c>
      <c r="AQ38" s="1028"/>
      <c r="AR38" s="1028"/>
      <c r="AS38" s="1028"/>
      <c r="AT38" s="1028"/>
      <c r="AU38" s="1028" t="s">
        <v>567</v>
      </c>
      <c r="AV38" s="1028"/>
      <c r="AW38" s="1028"/>
      <c r="AX38" s="1028"/>
      <c r="AY38" s="1028"/>
      <c r="AZ38" s="1028" t="s">
        <v>567</v>
      </c>
      <c r="BA38" s="1028"/>
      <c r="BB38" s="1028"/>
      <c r="BC38" s="1028"/>
      <c r="BD38" s="1028"/>
      <c r="BE38" s="959" t="s">
        <v>398</v>
      </c>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377</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1223</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404</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556</v>
      </c>
      <c r="C68" s="973"/>
      <c r="D68" s="973"/>
      <c r="E68" s="973"/>
      <c r="F68" s="973"/>
      <c r="G68" s="973"/>
      <c r="H68" s="973"/>
      <c r="I68" s="973"/>
      <c r="J68" s="973"/>
      <c r="K68" s="973"/>
      <c r="L68" s="973"/>
      <c r="M68" s="973"/>
      <c r="N68" s="973"/>
      <c r="O68" s="973"/>
      <c r="P68" s="974"/>
      <c r="Q68" s="975">
        <v>688</v>
      </c>
      <c r="R68" s="969"/>
      <c r="S68" s="969"/>
      <c r="T68" s="969"/>
      <c r="U68" s="969"/>
      <c r="V68" s="969">
        <v>651</v>
      </c>
      <c r="W68" s="969"/>
      <c r="X68" s="969"/>
      <c r="Y68" s="969"/>
      <c r="Z68" s="969"/>
      <c r="AA68" s="969">
        <v>37</v>
      </c>
      <c r="AB68" s="969"/>
      <c r="AC68" s="969"/>
      <c r="AD68" s="969"/>
      <c r="AE68" s="969"/>
      <c r="AF68" s="969">
        <v>37</v>
      </c>
      <c r="AG68" s="969"/>
      <c r="AH68" s="969"/>
      <c r="AI68" s="969"/>
      <c r="AJ68" s="969"/>
      <c r="AK68" s="969">
        <v>34</v>
      </c>
      <c r="AL68" s="969"/>
      <c r="AM68" s="969"/>
      <c r="AN68" s="969"/>
      <c r="AO68" s="969"/>
      <c r="AP68" s="969" t="s">
        <v>574</v>
      </c>
      <c r="AQ68" s="969"/>
      <c r="AR68" s="969"/>
      <c r="AS68" s="969"/>
      <c r="AT68" s="969"/>
      <c r="AU68" s="969" t="s">
        <v>574</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557</v>
      </c>
      <c r="C69" s="962"/>
      <c r="D69" s="962"/>
      <c r="E69" s="962"/>
      <c r="F69" s="962"/>
      <c r="G69" s="962"/>
      <c r="H69" s="962"/>
      <c r="I69" s="962"/>
      <c r="J69" s="962"/>
      <c r="K69" s="962"/>
      <c r="L69" s="962"/>
      <c r="M69" s="962"/>
      <c r="N69" s="962"/>
      <c r="O69" s="962"/>
      <c r="P69" s="963"/>
      <c r="Q69" s="964">
        <v>1787</v>
      </c>
      <c r="R69" s="958"/>
      <c r="S69" s="958"/>
      <c r="T69" s="958"/>
      <c r="U69" s="958"/>
      <c r="V69" s="958">
        <v>1723</v>
      </c>
      <c r="W69" s="958"/>
      <c r="X69" s="958"/>
      <c r="Y69" s="958"/>
      <c r="Z69" s="958"/>
      <c r="AA69" s="958">
        <v>64</v>
      </c>
      <c r="AB69" s="958"/>
      <c r="AC69" s="958"/>
      <c r="AD69" s="958"/>
      <c r="AE69" s="958"/>
      <c r="AF69" s="958">
        <v>64</v>
      </c>
      <c r="AG69" s="958"/>
      <c r="AH69" s="958"/>
      <c r="AI69" s="958"/>
      <c r="AJ69" s="958"/>
      <c r="AK69" s="958">
        <v>42</v>
      </c>
      <c r="AL69" s="958"/>
      <c r="AM69" s="958"/>
      <c r="AN69" s="958"/>
      <c r="AO69" s="958"/>
      <c r="AP69" s="958">
        <v>931</v>
      </c>
      <c r="AQ69" s="958"/>
      <c r="AR69" s="958"/>
      <c r="AS69" s="958"/>
      <c r="AT69" s="958"/>
      <c r="AU69" s="958">
        <v>176</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558</v>
      </c>
      <c r="C70" s="962"/>
      <c r="D70" s="962"/>
      <c r="E70" s="962"/>
      <c r="F70" s="962"/>
      <c r="G70" s="962"/>
      <c r="H70" s="962"/>
      <c r="I70" s="962"/>
      <c r="J70" s="962"/>
      <c r="K70" s="962"/>
      <c r="L70" s="962"/>
      <c r="M70" s="962"/>
      <c r="N70" s="962"/>
      <c r="O70" s="962"/>
      <c r="P70" s="963"/>
      <c r="Q70" s="964">
        <v>63</v>
      </c>
      <c r="R70" s="958"/>
      <c r="S70" s="958"/>
      <c r="T70" s="958"/>
      <c r="U70" s="958"/>
      <c r="V70" s="958">
        <v>61</v>
      </c>
      <c r="W70" s="958"/>
      <c r="X70" s="958"/>
      <c r="Y70" s="958"/>
      <c r="Z70" s="958"/>
      <c r="AA70" s="958">
        <v>2</v>
      </c>
      <c r="AB70" s="958"/>
      <c r="AC70" s="958"/>
      <c r="AD70" s="958"/>
      <c r="AE70" s="958"/>
      <c r="AF70" s="958">
        <v>500</v>
      </c>
      <c r="AG70" s="958"/>
      <c r="AH70" s="958"/>
      <c r="AI70" s="958"/>
      <c r="AJ70" s="958"/>
      <c r="AK70" s="958">
        <v>63</v>
      </c>
      <c r="AL70" s="958"/>
      <c r="AM70" s="958"/>
      <c r="AN70" s="958"/>
      <c r="AO70" s="958"/>
      <c r="AP70" s="965" t="s">
        <v>574</v>
      </c>
      <c r="AQ70" s="966"/>
      <c r="AR70" s="966"/>
      <c r="AS70" s="966"/>
      <c r="AT70" s="967"/>
      <c r="AU70" s="965" t="s">
        <v>574</v>
      </c>
      <c r="AV70" s="966"/>
      <c r="AW70" s="966"/>
      <c r="AX70" s="966"/>
      <c r="AY70" s="967"/>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559</v>
      </c>
      <c r="C71" s="962"/>
      <c r="D71" s="962"/>
      <c r="E71" s="962"/>
      <c r="F71" s="962"/>
      <c r="G71" s="962"/>
      <c r="H71" s="962"/>
      <c r="I71" s="962"/>
      <c r="J71" s="962"/>
      <c r="K71" s="962"/>
      <c r="L71" s="962"/>
      <c r="M71" s="962"/>
      <c r="N71" s="962"/>
      <c r="O71" s="962"/>
      <c r="P71" s="963"/>
      <c r="Q71" s="964">
        <v>141</v>
      </c>
      <c r="R71" s="958"/>
      <c r="S71" s="958"/>
      <c r="T71" s="958"/>
      <c r="U71" s="958"/>
      <c r="V71" s="958">
        <v>131</v>
      </c>
      <c r="W71" s="958"/>
      <c r="X71" s="958"/>
      <c r="Y71" s="958"/>
      <c r="Z71" s="958"/>
      <c r="AA71" s="958">
        <v>10</v>
      </c>
      <c r="AB71" s="958"/>
      <c r="AC71" s="958"/>
      <c r="AD71" s="958"/>
      <c r="AE71" s="958"/>
      <c r="AF71" s="958">
        <v>10</v>
      </c>
      <c r="AG71" s="958"/>
      <c r="AH71" s="958"/>
      <c r="AI71" s="958"/>
      <c r="AJ71" s="958"/>
      <c r="AK71" s="958">
        <v>5</v>
      </c>
      <c r="AL71" s="958"/>
      <c r="AM71" s="958"/>
      <c r="AN71" s="958"/>
      <c r="AO71" s="958"/>
      <c r="AP71" s="965" t="s">
        <v>574</v>
      </c>
      <c r="AQ71" s="966"/>
      <c r="AR71" s="966"/>
      <c r="AS71" s="966"/>
      <c r="AT71" s="967"/>
      <c r="AU71" s="965" t="s">
        <v>574</v>
      </c>
      <c r="AV71" s="966"/>
      <c r="AW71" s="966"/>
      <c r="AX71" s="966"/>
      <c r="AY71" s="967"/>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560</v>
      </c>
      <c r="C72" s="962"/>
      <c r="D72" s="962"/>
      <c r="E72" s="962"/>
      <c r="F72" s="962"/>
      <c r="G72" s="962"/>
      <c r="H72" s="962"/>
      <c r="I72" s="962"/>
      <c r="J72" s="962"/>
      <c r="K72" s="962"/>
      <c r="L72" s="962"/>
      <c r="M72" s="962"/>
      <c r="N72" s="962"/>
      <c r="O72" s="962"/>
      <c r="P72" s="963"/>
      <c r="Q72" s="964">
        <v>265484</v>
      </c>
      <c r="R72" s="958"/>
      <c r="S72" s="958"/>
      <c r="T72" s="958"/>
      <c r="U72" s="958"/>
      <c r="V72" s="958">
        <v>260529</v>
      </c>
      <c r="W72" s="958"/>
      <c r="X72" s="958"/>
      <c r="Y72" s="958"/>
      <c r="Z72" s="958"/>
      <c r="AA72" s="958">
        <v>4955</v>
      </c>
      <c r="AB72" s="958"/>
      <c r="AC72" s="958"/>
      <c r="AD72" s="958"/>
      <c r="AE72" s="958"/>
      <c r="AF72" s="958">
        <v>4502</v>
      </c>
      <c r="AG72" s="958"/>
      <c r="AH72" s="958"/>
      <c r="AI72" s="958"/>
      <c r="AJ72" s="958"/>
      <c r="AK72" s="958">
        <v>2205</v>
      </c>
      <c r="AL72" s="958"/>
      <c r="AM72" s="958"/>
      <c r="AN72" s="958"/>
      <c r="AO72" s="958"/>
      <c r="AP72" s="965" t="s">
        <v>574</v>
      </c>
      <c r="AQ72" s="966"/>
      <c r="AR72" s="966"/>
      <c r="AS72" s="966"/>
      <c r="AT72" s="967"/>
      <c r="AU72" s="965" t="s">
        <v>574</v>
      </c>
      <c r="AV72" s="966"/>
      <c r="AW72" s="966"/>
      <c r="AX72" s="966"/>
      <c r="AY72" s="967"/>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561</v>
      </c>
      <c r="C73" s="962"/>
      <c r="D73" s="962"/>
      <c r="E73" s="962"/>
      <c r="F73" s="962"/>
      <c r="G73" s="962"/>
      <c r="H73" s="962"/>
      <c r="I73" s="962"/>
      <c r="J73" s="962"/>
      <c r="K73" s="962"/>
      <c r="L73" s="962"/>
      <c r="M73" s="962"/>
      <c r="N73" s="962"/>
      <c r="O73" s="962"/>
      <c r="P73" s="963"/>
      <c r="Q73" s="964">
        <v>4231</v>
      </c>
      <c r="R73" s="958"/>
      <c r="S73" s="958"/>
      <c r="T73" s="958"/>
      <c r="U73" s="958"/>
      <c r="V73" s="958">
        <v>3817</v>
      </c>
      <c r="W73" s="958"/>
      <c r="X73" s="958"/>
      <c r="Y73" s="958"/>
      <c r="Z73" s="958"/>
      <c r="AA73" s="958">
        <v>414</v>
      </c>
      <c r="AB73" s="958"/>
      <c r="AC73" s="958"/>
      <c r="AD73" s="958"/>
      <c r="AE73" s="958"/>
      <c r="AF73" s="958">
        <v>414</v>
      </c>
      <c r="AG73" s="958"/>
      <c r="AH73" s="958"/>
      <c r="AI73" s="958"/>
      <c r="AJ73" s="958"/>
      <c r="AK73" s="965" t="s">
        <v>574</v>
      </c>
      <c r="AL73" s="966"/>
      <c r="AM73" s="966"/>
      <c r="AN73" s="966"/>
      <c r="AO73" s="967"/>
      <c r="AP73" s="965" t="s">
        <v>574</v>
      </c>
      <c r="AQ73" s="966"/>
      <c r="AR73" s="966"/>
      <c r="AS73" s="966"/>
      <c r="AT73" s="967"/>
      <c r="AU73" s="965" t="s">
        <v>574</v>
      </c>
      <c r="AV73" s="966"/>
      <c r="AW73" s="966"/>
      <c r="AX73" s="966"/>
      <c r="AY73" s="967"/>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562</v>
      </c>
      <c r="C74" s="962"/>
      <c r="D74" s="962"/>
      <c r="E74" s="962"/>
      <c r="F74" s="962"/>
      <c r="G74" s="962"/>
      <c r="H74" s="962"/>
      <c r="I74" s="962"/>
      <c r="J74" s="962"/>
      <c r="K74" s="962"/>
      <c r="L74" s="962"/>
      <c r="M74" s="962"/>
      <c r="N74" s="962"/>
      <c r="O74" s="962"/>
      <c r="P74" s="963"/>
      <c r="Q74" s="964">
        <v>176</v>
      </c>
      <c r="R74" s="958"/>
      <c r="S74" s="958"/>
      <c r="T74" s="958"/>
      <c r="U74" s="958"/>
      <c r="V74" s="958">
        <v>142</v>
      </c>
      <c r="W74" s="958"/>
      <c r="X74" s="958"/>
      <c r="Y74" s="958"/>
      <c r="Z74" s="958"/>
      <c r="AA74" s="958">
        <v>34</v>
      </c>
      <c r="AB74" s="958"/>
      <c r="AC74" s="958"/>
      <c r="AD74" s="958"/>
      <c r="AE74" s="958"/>
      <c r="AF74" s="958">
        <v>34</v>
      </c>
      <c r="AG74" s="958"/>
      <c r="AH74" s="958"/>
      <c r="AI74" s="958"/>
      <c r="AJ74" s="958"/>
      <c r="AK74" s="965" t="s">
        <v>574</v>
      </c>
      <c r="AL74" s="966"/>
      <c r="AM74" s="966"/>
      <c r="AN74" s="966"/>
      <c r="AO74" s="967"/>
      <c r="AP74" s="965" t="s">
        <v>574</v>
      </c>
      <c r="AQ74" s="966"/>
      <c r="AR74" s="966"/>
      <c r="AS74" s="966"/>
      <c r="AT74" s="967"/>
      <c r="AU74" s="965" t="s">
        <v>574</v>
      </c>
      <c r="AV74" s="966"/>
      <c r="AW74" s="966"/>
      <c r="AX74" s="966"/>
      <c r="AY74" s="967"/>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563</v>
      </c>
      <c r="C75" s="962"/>
      <c r="D75" s="962"/>
      <c r="E75" s="962"/>
      <c r="F75" s="962"/>
      <c r="G75" s="962"/>
      <c r="H75" s="962"/>
      <c r="I75" s="962"/>
      <c r="J75" s="962"/>
      <c r="K75" s="962"/>
      <c r="L75" s="962"/>
      <c r="M75" s="962"/>
      <c r="N75" s="962"/>
      <c r="O75" s="962"/>
      <c r="P75" s="963"/>
      <c r="Q75" s="968">
        <v>1</v>
      </c>
      <c r="R75" s="966"/>
      <c r="S75" s="966"/>
      <c r="T75" s="966"/>
      <c r="U75" s="967"/>
      <c r="V75" s="965">
        <v>1</v>
      </c>
      <c r="W75" s="966"/>
      <c r="X75" s="966"/>
      <c r="Y75" s="966"/>
      <c r="Z75" s="967"/>
      <c r="AA75" s="965">
        <v>0</v>
      </c>
      <c r="AB75" s="966"/>
      <c r="AC75" s="966"/>
      <c r="AD75" s="966"/>
      <c r="AE75" s="967"/>
      <c r="AF75" s="965" t="s">
        <v>574</v>
      </c>
      <c r="AG75" s="966"/>
      <c r="AH75" s="966"/>
      <c r="AI75" s="966"/>
      <c r="AJ75" s="967"/>
      <c r="AK75" s="965" t="s">
        <v>574</v>
      </c>
      <c r="AL75" s="966"/>
      <c r="AM75" s="966"/>
      <c r="AN75" s="966"/>
      <c r="AO75" s="967"/>
      <c r="AP75" s="965" t="s">
        <v>574</v>
      </c>
      <c r="AQ75" s="966"/>
      <c r="AR75" s="966"/>
      <c r="AS75" s="966"/>
      <c r="AT75" s="967"/>
      <c r="AU75" s="965" t="s">
        <v>574</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t="s">
        <v>564</v>
      </c>
      <c r="C76" s="962"/>
      <c r="D76" s="962"/>
      <c r="E76" s="962"/>
      <c r="F76" s="962"/>
      <c r="G76" s="962"/>
      <c r="H76" s="962"/>
      <c r="I76" s="962"/>
      <c r="J76" s="962"/>
      <c r="K76" s="962"/>
      <c r="L76" s="962"/>
      <c r="M76" s="962"/>
      <c r="N76" s="962"/>
      <c r="O76" s="962"/>
      <c r="P76" s="963"/>
      <c r="Q76" s="968">
        <v>366</v>
      </c>
      <c r="R76" s="966"/>
      <c r="S76" s="966"/>
      <c r="T76" s="966"/>
      <c r="U76" s="967"/>
      <c r="V76" s="965">
        <v>329</v>
      </c>
      <c r="W76" s="966"/>
      <c r="X76" s="966"/>
      <c r="Y76" s="966"/>
      <c r="Z76" s="967"/>
      <c r="AA76" s="965">
        <v>37</v>
      </c>
      <c r="AB76" s="966"/>
      <c r="AC76" s="966"/>
      <c r="AD76" s="966"/>
      <c r="AE76" s="967"/>
      <c r="AF76" s="965">
        <v>419</v>
      </c>
      <c r="AG76" s="966"/>
      <c r="AH76" s="966"/>
      <c r="AI76" s="966"/>
      <c r="AJ76" s="967"/>
      <c r="AK76" s="965">
        <v>246</v>
      </c>
      <c r="AL76" s="966"/>
      <c r="AM76" s="966"/>
      <c r="AN76" s="966"/>
      <c r="AO76" s="967"/>
      <c r="AP76" s="965">
        <v>1496</v>
      </c>
      <c r="AQ76" s="966"/>
      <c r="AR76" s="966"/>
      <c r="AS76" s="966"/>
      <c r="AT76" s="967"/>
      <c r="AU76" s="965">
        <v>129</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t="s">
        <v>565</v>
      </c>
      <c r="C77" s="962"/>
      <c r="D77" s="962"/>
      <c r="E77" s="962"/>
      <c r="F77" s="962"/>
      <c r="G77" s="962"/>
      <c r="H77" s="962"/>
      <c r="I77" s="962"/>
      <c r="J77" s="962"/>
      <c r="K77" s="962"/>
      <c r="L77" s="962"/>
      <c r="M77" s="962"/>
      <c r="N77" s="962"/>
      <c r="O77" s="962"/>
      <c r="P77" s="963"/>
      <c r="Q77" s="968">
        <v>540</v>
      </c>
      <c r="R77" s="966"/>
      <c r="S77" s="966"/>
      <c r="T77" s="966"/>
      <c r="U77" s="967"/>
      <c r="V77" s="965">
        <v>482</v>
      </c>
      <c r="W77" s="966"/>
      <c r="X77" s="966"/>
      <c r="Y77" s="966"/>
      <c r="Z77" s="967"/>
      <c r="AA77" s="965">
        <v>58</v>
      </c>
      <c r="AB77" s="966"/>
      <c r="AC77" s="966"/>
      <c r="AD77" s="966"/>
      <c r="AE77" s="967"/>
      <c r="AF77" s="965">
        <v>419</v>
      </c>
      <c r="AG77" s="966"/>
      <c r="AH77" s="966"/>
      <c r="AI77" s="966"/>
      <c r="AJ77" s="967"/>
      <c r="AK77" s="965" t="s">
        <v>574</v>
      </c>
      <c r="AL77" s="966"/>
      <c r="AM77" s="966"/>
      <c r="AN77" s="966"/>
      <c r="AO77" s="967"/>
      <c r="AP77" s="965" t="s">
        <v>574</v>
      </c>
      <c r="AQ77" s="966"/>
      <c r="AR77" s="966"/>
      <c r="AS77" s="966"/>
      <c r="AT77" s="967"/>
      <c r="AU77" s="965" t="s">
        <v>574</v>
      </c>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t="s">
        <v>566</v>
      </c>
      <c r="C78" s="962"/>
      <c r="D78" s="962"/>
      <c r="E78" s="962"/>
      <c r="F78" s="962"/>
      <c r="G78" s="962"/>
      <c r="H78" s="962"/>
      <c r="I78" s="962"/>
      <c r="J78" s="962"/>
      <c r="K78" s="962"/>
      <c r="L78" s="962"/>
      <c r="M78" s="962"/>
      <c r="N78" s="962"/>
      <c r="O78" s="962"/>
      <c r="P78" s="963"/>
      <c r="Q78" s="964">
        <v>156</v>
      </c>
      <c r="R78" s="958"/>
      <c r="S78" s="958"/>
      <c r="T78" s="958"/>
      <c r="U78" s="958"/>
      <c r="V78" s="958">
        <v>37</v>
      </c>
      <c r="W78" s="958"/>
      <c r="X78" s="958"/>
      <c r="Y78" s="958"/>
      <c r="Z78" s="958"/>
      <c r="AA78" s="958">
        <v>119</v>
      </c>
      <c r="AB78" s="958"/>
      <c r="AC78" s="958"/>
      <c r="AD78" s="958"/>
      <c r="AE78" s="958"/>
      <c r="AF78" s="958">
        <v>4</v>
      </c>
      <c r="AG78" s="958"/>
      <c r="AH78" s="958"/>
      <c r="AI78" s="958"/>
      <c r="AJ78" s="958"/>
      <c r="AK78" s="965" t="s">
        <v>574</v>
      </c>
      <c r="AL78" s="966"/>
      <c r="AM78" s="966"/>
      <c r="AN78" s="966"/>
      <c r="AO78" s="967"/>
      <c r="AP78" s="965" t="s">
        <v>574</v>
      </c>
      <c r="AQ78" s="966"/>
      <c r="AR78" s="966"/>
      <c r="AS78" s="966"/>
      <c r="AT78" s="967"/>
      <c r="AU78" s="965" t="s">
        <v>574</v>
      </c>
      <c r="AV78" s="966"/>
      <c r="AW78" s="966"/>
      <c r="AX78" s="966"/>
      <c r="AY78" s="967"/>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377</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24"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1155614</v>
      </c>
      <c r="AB110" s="876"/>
      <c r="AC110" s="876"/>
      <c r="AD110" s="876"/>
      <c r="AE110" s="877"/>
      <c r="AF110" s="878">
        <v>1178634</v>
      </c>
      <c r="AG110" s="876"/>
      <c r="AH110" s="876"/>
      <c r="AI110" s="876"/>
      <c r="AJ110" s="877"/>
      <c r="AK110" s="878">
        <v>1061572</v>
      </c>
      <c r="AL110" s="876"/>
      <c r="AM110" s="876"/>
      <c r="AN110" s="876"/>
      <c r="AO110" s="877"/>
      <c r="AP110" s="879">
        <v>18.899999999999999</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7401263</v>
      </c>
      <c r="BR110" s="829"/>
      <c r="BS110" s="829"/>
      <c r="BT110" s="829"/>
      <c r="BU110" s="829"/>
      <c r="BV110" s="829">
        <v>6915117</v>
      </c>
      <c r="BW110" s="829"/>
      <c r="BX110" s="829"/>
      <c r="BY110" s="829"/>
      <c r="BZ110" s="829"/>
      <c r="CA110" s="829">
        <v>6515208</v>
      </c>
      <c r="CB110" s="829"/>
      <c r="CC110" s="829"/>
      <c r="CD110" s="829"/>
      <c r="CE110" s="829"/>
      <c r="CF110" s="853">
        <v>116</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1046</v>
      </c>
      <c r="BR111" s="804"/>
      <c r="BS111" s="804"/>
      <c r="BT111" s="804"/>
      <c r="BU111" s="804"/>
      <c r="BV111" s="804">
        <v>785</v>
      </c>
      <c r="BW111" s="804"/>
      <c r="BX111" s="804"/>
      <c r="BY111" s="804"/>
      <c r="BZ111" s="804"/>
      <c r="CA111" s="804">
        <v>523</v>
      </c>
      <c r="CB111" s="804"/>
      <c r="CC111" s="804"/>
      <c r="CD111" s="804"/>
      <c r="CE111" s="804"/>
      <c r="CF111" s="862">
        <v>0</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4892679</v>
      </c>
      <c r="BR112" s="804"/>
      <c r="BS112" s="804"/>
      <c r="BT112" s="804"/>
      <c r="BU112" s="804"/>
      <c r="BV112" s="804">
        <v>4317029</v>
      </c>
      <c r="BW112" s="804"/>
      <c r="BX112" s="804"/>
      <c r="BY112" s="804"/>
      <c r="BZ112" s="804"/>
      <c r="CA112" s="804">
        <v>3637555</v>
      </c>
      <c r="CB112" s="804"/>
      <c r="CC112" s="804"/>
      <c r="CD112" s="804"/>
      <c r="CE112" s="804"/>
      <c r="CF112" s="862">
        <v>64.8</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482872</v>
      </c>
      <c r="AB113" s="906"/>
      <c r="AC113" s="906"/>
      <c r="AD113" s="906"/>
      <c r="AE113" s="907"/>
      <c r="AF113" s="908">
        <v>494590</v>
      </c>
      <c r="AG113" s="906"/>
      <c r="AH113" s="906"/>
      <c r="AI113" s="906"/>
      <c r="AJ113" s="907"/>
      <c r="AK113" s="908">
        <v>491582</v>
      </c>
      <c r="AL113" s="906"/>
      <c r="AM113" s="906"/>
      <c r="AN113" s="906"/>
      <c r="AO113" s="907"/>
      <c r="AP113" s="909">
        <v>8.8000000000000007</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469526</v>
      </c>
      <c r="BR113" s="804"/>
      <c r="BS113" s="804"/>
      <c r="BT113" s="804"/>
      <c r="BU113" s="804"/>
      <c r="BV113" s="804">
        <v>356124</v>
      </c>
      <c r="BW113" s="804"/>
      <c r="BX113" s="804"/>
      <c r="BY113" s="804"/>
      <c r="BZ113" s="804"/>
      <c r="CA113" s="804">
        <v>304277</v>
      </c>
      <c r="CB113" s="804"/>
      <c r="CC113" s="804"/>
      <c r="CD113" s="804"/>
      <c r="CE113" s="804"/>
      <c r="CF113" s="862">
        <v>5.4</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110354</v>
      </c>
      <c r="AB114" s="767"/>
      <c r="AC114" s="767"/>
      <c r="AD114" s="767"/>
      <c r="AE114" s="768"/>
      <c r="AF114" s="769">
        <v>105045</v>
      </c>
      <c r="AG114" s="767"/>
      <c r="AH114" s="767"/>
      <c r="AI114" s="767"/>
      <c r="AJ114" s="768"/>
      <c r="AK114" s="769">
        <v>56230</v>
      </c>
      <c r="AL114" s="767"/>
      <c r="AM114" s="767"/>
      <c r="AN114" s="767"/>
      <c r="AO114" s="768"/>
      <c r="AP114" s="811">
        <v>1</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2551847</v>
      </c>
      <c r="BR114" s="804"/>
      <c r="BS114" s="804"/>
      <c r="BT114" s="804"/>
      <c r="BU114" s="804"/>
      <c r="BV114" s="804">
        <v>2449714</v>
      </c>
      <c r="BW114" s="804"/>
      <c r="BX114" s="804"/>
      <c r="BY114" s="804"/>
      <c r="BZ114" s="804"/>
      <c r="CA114" s="804">
        <v>2460257</v>
      </c>
      <c r="CB114" s="804"/>
      <c r="CC114" s="804"/>
      <c r="CD114" s="804"/>
      <c r="CE114" s="804"/>
      <c r="CF114" s="862">
        <v>43.8</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275</v>
      </c>
      <c r="AB115" s="906"/>
      <c r="AC115" s="906"/>
      <c r="AD115" s="906"/>
      <c r="AE115" s="907"/>
      <c r="AF115" s="908">
        <v>272</v>
      </c>
      <c r="AG115" s="906"/>
      <c r="AH115" s="906"/>
      <c r="AI115" s="906"/>
      <c r="AJ115" s="907"/>
      <c r="AK115" s="908">
        <v>269</v>
      </c>
      <c r="AL115" s="906"/>
      <c r="AM115" s="906"/>
      <c r="AN115" s="906"/>
      <c r="AO115" s="907"/>
      <c r="AP115" s="909">
        <v>0</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v>934</v>
      </c>
      <c r="CB115" s="804"/>
      <c r="CC115" s="804"/>
      <c r="CD115" s="804"/>
      <c r="CE115" s="804"/>
      <c r="CF115" s="862">
        <v>0</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1046</v>
      </c>
      <c r="DH116" s="767"/>
      <c r="DI116" s="767"/>
      <c r="DJ116" s="767"/>
      <c r="DK116" s="768"/>
      <c r="DL116" s="769">
        <v>785</v>
      </c>
      <c r="DM116" s="767"/>
      <c r="DN116" s="767"/>
      <c r="DO116" s="767"/>
      <c r="DP116" s="768"/>
      <c r="DQ116" s="769">
        <v>523</v>
      </c>
      <c r="DR116" s="767"/>
      <c r="DS116" s="767"/>
      <c r="DT116" s="767"/>
      <c r="DU116" s="768"/>
      <c r="DV116" s="811">
        <v>0</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1749115</v>
      </c>
      <c r="AB117" s="890"/>
      <c r="AC117" s="890"/>
      <c r="AD117" s="890"/>
      <c r="AE117" s="891"/>
      <c r="AF117" s="892">
        <v>1778541</v>
      </c>
      <c r="AG117" s="890"/>
      <c r="AH117" s="890"/>
      <c r="AI117" s="890"/>
      <c r="AJ117" s="891"/>
      <c r="AK117" s="892">
        <v>1609653</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446</v>
      </c>
      <c r="BP119" s="865"/>
      <c r="BQ119" s="866">
        <v>15316361</v>
      </c>
      <c r="BR119" s="832"/>
      <c r="BS119" s="832"/>
      <c r="BT119" s="832"/>
      <c r="BU119" s="832"/>
      <c r="BV119" s="832">
        <v>14038769</v>
      </c>
      <c r="BW119" s="832"/>
      <c r="BX119" s="832"/>
      <c r="BY119" s="832"/>
      <c r="BZ119" s="832"/>
      <c r="CA119" s="832">
        <v>12918754</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11067144</v>
      </c>
      <c r="BR120" s="829"/>
      <c r="BS120" s="829"/>
      <c r="BT120" s="829"/>
      <c r="BU120" s="829"/>
      <c r="BV120" s="829">
        <v>11136397</v>
      </c>
      <c r="BW120" s="829"/>
      <c r="BX120" s="829"/>
      <c r="BY120" s="829"/>
      <c r="BZ120" s="829"/>
      <c r="CA120" s="829">
        <v>10738215</v>
      </c>
      <c r="CB120" s="829"/>
      <c r="CC120" s="829"/>
      <c r="CD120" s="829"/>
      <c r="CE120" s="829"/>
      <c r="CF120" s="853">
        <v>191.3</v>
      </c>
      <c r="CG120" s="854"/>
      <c r="CH120" s="854"/>
      <c r="CI120" s="854"/>
      <c r="CJ120" s="854"/>
      <c r="CK120" s="855" t="s">
        <v>450</v>
      </c>
      <c r="CL120" s="839"/>
      <c r="CM120" s="839"/>
      <c r="CN120" s="839"/>
      <c r="CO120" s="840"/>
      <c r="CP120" s="859" t="s">
        <v>451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2357656</v>
      </c>
      <c r="DR120" s="829"/>
      <c r="DS120" s="829"/>
      <c r="DT120" s="829"/>
      <c r="DU120" s="829"/>
      <c r="DV120" s="830">
        <v>42</v>
      </c>
      <c r="DW120" s="830"/>
      <c r="DX120" s="830"/>
      <c r="DY120" s="830"/>
      <c r="DZ120" s="831"/>
    </row>
    <row r="121" spans="1:130" s="224" customFormat="1" ht="26.25" customHeight="1" x14ac:dyDescent="0.2">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293141</v>
      </c>
      <c r="BR121" s="804"/>
      <c r="BS121" s="804"/>
      <c r="BT121" s="804"/>
      <c r="BU121" s="804"/>
      <c r="BV121" s="804">
        <v>259891</v>
      </c>
      <c r="BW121" s="804"/>
      <c r="BX121" s="804"/>
      <c r="BY121" s="804"/>
      <c r="BZ121" s="804"/>
      <c r="CA121" s="804">
        <v>248976</v>
      </c>
      <c r="CB121" s="804"/>
      <c r="CC121" s="804"/>
      <c r="CD121" s="804"/>
      <c r="CE121" s="804"/>
      <c r="CF121" s="862">
        <v>4.4000000000000004</v>
      </c>
      <c r="CG121" s="863"/>
      <c r="CH121" s="863"/>
      <c r="CI121" s="863"/>
      <c r="CJ121" s="863"/>
      <c r="CK121" s="856"/>
      <c r="CL121" s="842"/>
      <c r="CM121" s="842"/>
      <c r="CN121" s="842"/>
      <c r="CO121" s="843"/>
      <c r="CP121" s="822" t="s">
        <v>454</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1184541</v>
      </c>
      <c r="DR121" s="804"/>
      <c r="DS121" s="804"/>
      <c r="DT121" s="804"/>
      <c r="DU121" s="804"/>
      <c r="DV121" s="781">
        <v>21.1</v>
      </c>
      <c r="DW121" s="781"/>
      <c r="DX121" s="781"/>
      <c r="DY121" s="781"/>
      <c r="DZ121" s="782"/>
    </row>
    <row r="122" spans="1:130" s="224"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455</v>
      </c>
      <c r="BA122" s="826"/>
      <c r="BB122" s="826"/>
      <c r="BC122" s="826"/>
      <c r="BD122" s="826"/>
      <c r="BE122" s="826"/>
      <c r="BF122" s="826"/>
      <c r="BG122" s="826"/>
      <c r="BH122" s="826"/>
      <c r="BI122" s="826"/>
      <c r="BJ122" s="826"/>
      <c r="BK122" s="826"/>
      <c r="BL122" s="826"/>
      <c r="BM122" s="826"/>
      <c r="BN122" s="826"/>
      <c r="BO122" s="826"/>
      <c r="BP122" s="827"/>
      <c r="BQ122" s="866">
        <v>9697251</v>
      </c>
      <c r="BR122" s="832"/>
      <c r="BS122" s="832"/>
      <c r="BT122" s="832"/>
      <c r="BU122" s="832"/>
      <c r="BV122" s="832">
        <v>8825668</v>
      </c>
      <c r="BW122" s="832"/>
      <c r="BX122" s="832"/>
      <c r="BY122" s="832"/>
      <c r="BZ122" s="832"/>
      <c r="CA122" s="832">
        <v>9124228</v>
      </c>
      <c r="CB122" s="832"/>
      <c r="CC122" s="832"/>
      <c r="CD122" s="832"/>
      <c r="CE122" s="832"/>
      <c r="CF122" s="833">
        <v>162.5</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73767</v>
      </c>
      <c r="DH122" s="804"/>
      <c r="DI122" s="804"/>
      <c r="DJ122" s="804"/>
      <c r="DK122" s="804"/>
      <c r="DL122" s="804">
        <v>75113</v>
      </c>
      <c r="DM122" s="804"/>
      <c r="DN122" s="804"/>
      <c r="DO122" s="804"/>
      <c r="DP122" s="804"/>
      <c r="DQ122" s="804">
        <v>53661</v>
      </c>
      <c r="DR122" s="804"/>
      <c r="DS122" s="804"/>
      <c r="DT122" s="804"/>
      <c r="DU122" s="804"/>
      <c r="DV122" s="781">
        <v>1</v>
      </c>
      <c r="DW122" s="781"/>
      <c r="DX122" s="781"/>
      <c r="DY122" s="781"/>
      <c r="DZ122" s="782"/>
    </row>
    <row r="123" spans="1:130" s="224"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275</v>
      </c>
      <c r="AB123" s="767"/>
      <c r="AC123" s="767"/>
      <c r="AD123" s="767"/>
      <c r="AE123" s="768"/>
      <c r="AF123" s="769">
        <v>272</v>
      </c>
      <c r="AG123" s="767"/>
      <c r="AH123" s="767"/>
      <c r="AI123" s="767"/>
      <c r="AJ123" s="768"/>
      <c r="AK123" s="769">
        <v>269</v>
      </c>
      <c r="AL123" s="767"/>
      <c r="AM123" s="767"/>
      <c r="AN123" s="767"/>
      <c r="AO123" s="768"/>
      <c r="AP123" s="811">
        <v>0</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456</v>
      </c>
      <c r="BP123" s="865"/>
      <c r="BQ123" s="819">
        <v>21057536</v>
      </c>
      <c r="BR123" s="820"/>
      <c r="BS123" s="820"/>
      <c r="BT123" s="820"/>
      <c r="BU123" s="820"/>
      <c r="BV123" s="820">
        <v>20221956</v>
      </c>
      <c r="BW123" s="820"/>
      <c r="BX123" s="820"/>
      <c r="BY123" s="820"/>
      <c r="BZ123" s="820"/>
      <c r="CA123" s="820">
        <v>20111419</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v>56657</v>
      </c>
      <c r="DH123" s="767"/>
      <c r="DI123" s="767"/>
      <c r="DJ123" s="767"/>
      <c r="DK123" s="768"/>
      <c r="DL123" s="769">
        <v>38076</v>
      </c>
      <c r="DM123" s="767"/>
      <c r="DN123" s="767"/>
      <c r="DO123" s="767"/>
      <c r="DP123" s="768"/>
      <c r="DQ123" s="769">
        <v>36072</v>
      </c>
      <c r="DR123" s="767"/>
      <c r="DS123" s="767"/>
      <c r="DT123" s="767"/>
      <c r="DU123" s="768"/>
      <c r="DV123" s="811">
        <v>0.6</v>
      </c>
      <c r="DW123" s="812"/>
      <c r="DX123" s="812"/>
      <c r="DY123" s="812"/>
      <c r="DZ123" s="813"/>
    </row>
    <row r="124" spans="1:130" s="224"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458</v>
      </c>
      <c r="CQ124" s="823"/>
      <c r="CR124" s="823"/>
      <c r="CS124" s="823"/>
      <c r="CT124" s="823"/>
      <c r="CU124" s="823"/>
      <c r="CV124" s="823"/>
      <c r="CW124" s="823"/>
      <c r="CX124" s="823"/>
      <c r="CY124" s="823"/>
      <c r="CZ124" s="823"/>
      <c r="DA124" s="823"/>
      <c r="DB124" s="823"/>
      <c r="DC124" s="823"/>
      <c r="DD124" s="823"/>
      <c r="DE124" s="823"/>
      <c r="DF124" s="824"/>
      <c r="DG124" s="750">
        <v>4762255</v>
      </c>
      <c r="DH124" s="751"/>
      <c r="DI124" s="751"/>
      <c r="DJ124" s="751"/>
      <c r="DK124" s="752"/>
      <c r="DL124" s="753">
        <v>4203840</v>
      </c>
      <c r="DM124" s="751"/>
      <c r="DN124" s="751"/>
      <c r="DO124" s="751"/>
      <c r="DP124" s="752"/>
      <c r="DQ124" s="753">
        <v>5625</v>
      </c>
      <c r="DR124" s="751"/>
      <c r="DS124" s="751"/>
      <c r="DT124" s="751"/>
      <c r="DU124" s="752"/>
      <c r="DV124" s="835">
        <v>0.1</v>
      </c>
      <c r="DW124" s="836"/>
      <c r="DX124" s="836"/>
      <c r="DY124" s="836"/>
      <c r="DZ124" s="837"/>
    </row>
    <row r="125" spans="1:130" s="224"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459</v>
      </c>
      <c r="CL125" s="839"/>
      <c r="CM125" s="839"/>
      <c r="CN125" s="839"/>
      <c r="CO125" s="840"/>
      <c r="CP125" s="847" t="s">
        <v>460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461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462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463</v>
      </c>
      <c r="AY127" s="799"/>
      <c r="AZ127" s="799"/>
      <c r="BA127" s="799"/>
      <c r="BB127" s="799"/>
      <c r="BC127" s="799"/>
      <c r="BD127" s="799"/>
      <c r="BE127" s="800"/>
      <c r="BF127" s="798" t="s">
        <v>464</v>
      </c>
      <c r="BG127" s="799"/>
      <c r="BH127" s="799"/>
      <c r="BI127" s="799"/>
      <c r="BJ127" s="799"/>
      <c r="BK127" s="799"/>
      <c r="BL127" s="800"/>
      <c r="BM127" s="798" t="s">
        <v>465</v>
      </c>
      <c r="BN127" s="799"/>
      <c r="BO127" s="799"/>
      <c r="BP127" s="799"/>
      <c r="BQ127" s="799"/>
      <c r="BR127" s="799"/>
      <c r="BS127" s="800"/>
      <c r="BT127" s="798" t="s">
        <v>466</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469</v>
      </c>
      <c r="X128" s="785"/>
      <c r="Y128" s="785"/>
      <c r="Z128" s="786"/>
      <c r="AA128" s="787">
        <v>26940</v>
      </c>
      <c r="AB128" s="788"/>
      <c r="AC128" s="788"/>
      <c r="AD128" s="788"/>
      <c r="AE128" s="789"/>
      <c r="AF128" s="790">
        <v>27556</v>
      </c>
      <c r="AG128" s="788"/>
      <c r="AH128" s="788"/>
      <c r="AI128" s="788"/>
      <c r="AJ128" s="789"/>
      <c r="AK128" s="790">
        <v>24888</v>
      </c>
      <c r="AL128" s="788"/>
      <c r="AM128" s="788"/>
      <c r="AN128" s="788"/>
      <c r="AO128" s="789"/>
      <c r="AP128" s="791"/>
      <c r="AQ128" s="792"/>
      <c r="AR128" s="792"/>
      <c r="AS128" s="792"/>
      <c r="AT128" s="793"/>
      <c r="AU128" s="226"/>
      <c r="AV128" s="226"/>
      <c r="AW128" s="226"/>
      <c r="AX128" s="794" t="s">
        <v>470</v>
      </c>
      <c r="AY128" s="795"/>
      <c r="AZ128" s="795"/>
      <c r="BA128" s="795"/>
      <c r="BB128" s="795"/>
      <c r="BC128" s="795"/>
      <c r="BD128" s="795"/>
      <c r="BE128" s="796"/>
      <c r="BF128" s="773" t="s">
        <v>122</v>
      </c>
      <c r="BG128" s="774"/>
      <c r="BH128" s="774"/>
      <c r="BI128" s="774"/>
      <c r="BJ128" s="774"/>
      <c r="BK128" s="774"/>
      <c r="BL128" s="797"/>
      <c r="BM128" s="773">
        <v>14.18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471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v>934</v>
      </c>
      <c r="DR128" s="778"/>
      <c r="DS128" s="778"/>
      <c r="DT128" s="778"/>
      <c r="DU128" s="778"/>
      <c r="DV128" s="779">
        <v>0</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472</v>
      </c>
      <c r="X129" s="764"/>
      <c r="Y129" s="764"/>
      <c r="Z129" s="765"/>
      <c r="AA129" s="766">
        <v>6937344</v>
      </c>
      <c r="AB129" s="767"/>
      <c r="AC129" s="767"/>
      <c r="AD129" s="767"/>
      <c r="AE129" s="768"/>
      <c r="AF129" s="769">
        <v>6675102</v>
      </c>
      <c r="AG129" s="767"/>
      <c r="AH129" s="767"/>
      <c r="AI129" s="767"/>
      <c r="AJ129" s="768"/>
      <c r="AK129" s="769">
        <v>6642596</v>
      </c>
      <c r="AL129" s="767"/>
      <c r="AM129" s="767"/>
      <c r="AN129" s="767"/>
      <c r="AO129" s="768"/>
      <c r="AP129" s="770"/>
      <c r="AQ129" s="771"/>
      <c r="AR129" s="771"/>
      <c r="AS129" s="771"/>
      <c r="AT129" s="772"/>
      <c r="AU129" s="227"/>
      <c r="AV129" s="227"/>
      <c r="AW129" s="227"/>
      <c r="AX129" s="738" t="s">
        <v>473</v>
      </c>
      <c r="AY129" s="739"/>
      <c r="AZ129" s="739"/>
      <c r="BA129" s="739"/>
      <c r="BB129" s="739"/>
      <c r="BC129" s="739"/>
      <c r="BD129" s="739"/>
      <c r="BE129" s="740"/>
      <c r="BF129" s="757" t="s">
        <v>122</v>
      </c>
      <c r="BG129" s="758"/>
      <c r="BH129" s="758"/>
      <c r="BI129" s="758"/>
      <c r="BJ129" s="758"/>
      <c r="BK129" s="758"/>
      <c r="BL129" s="759"/>
      <c r="BM129" s="757">
        <v>19.18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475</v>
      </c>
      <c r="X130" s="764"/>
      <c r="Y130" s="764"/>
      <c r="Z130" s="765"/>
      <c r="AA130" s="766">
        <v>1095910</v>
      </c>
      <c r="AB130" s="767"/>
      <c r="AC130" s="767"/>
      <c r="AD130" s="767"/>
      <c r="AE130" s="768"/>
      <c r="AF130" s="769">
        <v>1065764</v>
      </c>
      <c r="AG130" s="767"/>
      <c r="AH130" s="767"/>
      <c r="AI130" s="767"/>
      <c r="AJ130" s="768"/>
      <c r="AK130" s="769">
        <v>1028446</v>
      </c>
      <c r="AL130" s="767"/>
      <c r="AM130" s="767"/>
      <c r="AN130" s="767"/>
      <c r="AO130" s="768"/>
      <c r="AP130" s="770"/>
      <c r="AQ130" s="771"/>
      <c r="AR130" s="771"/>
      <c r="AS130" s="771"/>
      <c r="AT130" s="772"/>
      <c r="AU130" s="227"/>
      <c r="AV130" s="227"/>
      <c r="AW130" s="227"/>
      <c r="AX130" s="738" t="s">
        <v>476</v>
      </c>
      <c r="AY130" s="739"/>
      <c r="AZ130" s="739"/>
      <c r="BA130" s="739"/>
      <c r="BB130" s="739"/>
      <c r="BC130" s="739"/>
      <c r="BD130" s="739"/>
      <c r="BE130" s="740"/>
      <c r="BF130" s="741">
        <v>10.9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477</v>
      </c>
      <c r="X131" s="748"/>
      <c r="Y131" s="748"/>
      <c r="Z131" s="749"/>
      <c r="AA131" s="750">
        <v>5841434</v>
      </c>
      <c r="AB131" s="751"/>
      <c r="AC131" s="751"/>
      <c r="AD131" s="751"/>
      <c r="AE131" s="752"/>
      <c r="AF131" s="753">
        <v>5609338</v>
      </c>
      <c r="AG131" s="751"/>
      <c r="AH131" s="751"/>
      <c r="AI131" s="751"/>
      <c r="AJ131" s="752"/>
      <c r="AK131" s="753">
        <v>5614150</v>
      </c>
      <c r="AL131" s="751"/>
      <c r="AM131" s="751"/>
      <c r="AN131" s="751"/>
      <c r="AO131" s="752"/>
      <c r="AP131" s="754"/>
      <c r="AQ131" s="755"/>
      <c r="AR131" s="755"/>
      <c r="AS131" s="755"/>
      <c r="AT131" s="756"/>
      <c r="AU131" s="227"/>
      <c r="AV131" s="227"/>
      <c r="AW131" s="227"/>
      <c r="AX131" s="716" t="s">
        <v>478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480</v>
      </c>
      <c r="W132" s="729"/>
      <c r="X132" s="729"/>
      <c r="Y132" s="729"/>
      <c r="Z132" s="730"/>
      <c r="AA132" s="731">
        <v>10.72108321</v>
      </c>
      <c r="AB132" s="732"/>
      <c r="AC132" s="732"/>
      <c r="AD132" s="732"/>
      <c r="AE132" s="733"/>
      <c r="AF132" s="734">
        <v>12.215719569999999</v>
      </c>
      <c r="AG132" s="732"/>
      <c r="AH132" s="732"/>
      <c r="AI132" s="732"/>
      <c r="AJ132" s="733"/>
      <c r="AK132" s="734">
        <v>9.9092267930000002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481</v>
      </c>
      <c r="W133" s="708"/>
      <c r="X133" s="708"/>
      <c r="Y133" s="708"/>
      <c r="Z133" s="709"/>
      <c r="AA133" s="710">
        <v>10.5</v>
      </c>
      <c r="AB133" s="711"/>
      <c r="AC133" s="711"/>
      <c r="AD133" s="711"/>
      <c r="AE133" s="712"/>
      <c r="AF133" s="710">
        <v>11.2</v>
      </c>
      <c r="AG133" s="711"/>
      <c r="AH133" s="711"/>
      <c r="AI133" s="711"/>
      <c r="AJ133" s="712"/>
      <c r="AK133" s="710">
        <v>10.9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l5LvnmuI2Qa3ARMEiT+8o7HeQDXNtdrQOD7a8S0P15TzGwrVktboL7IXR4nZCxNX7fz72im8R3ohVhivK45KQ==" saltValue="0BsBAl/qYbM84Y0j7c/6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18"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482</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2Wk2mDEsidgyZZatUu/+uG6WvXWPLhw3Z6milbxUDMjUylGxW8Rl8d/m0zzaLD/nj+h0Iyt2NKx+lj/8AMKm0w==" saltValue="+40Hfg8LP+j+E/dRIJqr6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X6iNGDMp04KAZCEppzUATjjrq7ykwZTTzTh1sgIVXA5hkJ3DKRVuhmZhIFl0tIE+nVaxU3eBCJhD1y+9GIaqw==" saltValue="FqW0KO8Q9IfhBPby7rtB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484</v>
      </c>
      <c r="AL6" s="260"/>
      <c r="AM6" s="260"/>
      <c r="AN6" s="260"/>
    </row>
    <row r="7" spans="1:46" ht="13.5" customHeight="1" x14ac:dyDescent="0.2">
      <c r="A7" s="259"/>
      <c r="AK7" s="262"/>
      <c r="AL7" s="263"/>
      <c r="AM7" s="263"/>
      <c r="AN7" s="264"/>
      <c r="AO7" s="1105" t="s">
        <v>485</v>
      </c>
      <c r="AP7" s="265"/>
      <c r="AQ7" s="266" t="s">
        <v>486</v>
      </c>
      <c r="AR7" s="267"/>
    </row>
    <row r="8" spans="1:46" ht="13" x14ac:dyDescent="0.2">
      <c r="A8" s="259"/>
      <c r="AK8" s="268"/>
      <c r="AL8" s="269"/>
      <c r="AM8" s="269"/>
      <c r="AN8" s="270"/>
      <c r="AO8" s="1106"/>
      <c r="AP8" s="271" t="s">
        <v>487</v>
      </c>
      <c r="AQ8" s="272" t="s">
        <v>488</v>
      </c>
      <c r="AR8" s="273" t="s">
        <v>489</v>
      </c>
    </row>
    <row r="9" spans="1:46" ht="13" x14ac:dyDescent="0.2">
      <c r="A9" s="259"/>
      <c r="AK9" s="1117" t="s">
        <v>490</v>
      </c>
      <c r="AL9" s="1118"/>
      <c r="AM9" s="1118"/>
      <c r="AN9" s="1119"/>
      <c r="AO9" s="274">
        <v>2026470</v>
      </c>
      <c r="AP9" s="274">
        <v>139028</v>
      </c>
      <c r="AQ9" s="275">
        <v>93942</v>
      </c>
      <c r="AR9" s="276">
        <v>48</v>
      </c>
    </row>
    <row r="10" spans="1:46" ht="13.5" customHeight="1" x14ac:dyDescent="0.2">
      <c r="A10" s="259"/>
      <c r="AK10" s="1117" t="s">
        <v>491</v>
      </c>
      <c r="AL10" s="1118"/>
      <c r="AM10" s="1118"/>
      <c r="AN10" s="1119"/>
      <c r="AO10" s="277">
        <v>329622</v>
      </c>
      <c r="AP10" s="277">
        <v>22614</v>
      </c>
      <c r="AQ10" s="278">
        <v>12590</v>
      </c>
      <c r="AR10" s="279">
        <v>79.599999999999994</v>
      </c>
    </row>
    <row r="11" spans="1:46" ht="13.5" customHeight="1" x14ac:dyDescent="0.2">
      <c r="A11" s="259"/>
      <c r="AK11" s="1117" t="s">
        <v>492</v>
      </c>
      <c r="AL11" s="1118"/>
      <c r="AM11" s="1118"/>
      <c r="AN11" s="1119"/>
      <c r="AO11" s="277">
        <v>2308</v>
      </c>
      <c r="AP11" s="277">
        <v>158</v>
      </c>
      <c r="AQ11" s="278">
        <v>461</v>
      </c>
      <c r="AR11" s="279">
        <v>-65.7</v>
      </c>
    </row>
    <row r="12" spans="1:46" ht="13.5" customHeight="1" x14ac:dyDescent="0.2">
      <c r="A12" s="259"/>
      <c r="AK12" s="1117" t="s">
        <v>493</v>
      </c>
      <c r="AL12" s="1118"/>
      <c r="AM12" s="1118"/>
      <c r="AN12" s="1119"/>
      <c r="AO12" s="277" t="s">
        <v>494</v>
      </c>
      <c r="AP12" s="277" t="s">
        <v>494</v>
      </c>
      <c r="AQ12" s="278">
        <v>24</v>
      </c>
      <c r="AR12" s="279" t="s">
        <v>494</v>
      </c>
    </row>
    <row r="13" spans="1:46" ht="13.5" customHeight="1" x14ac:dyDescent="0.2">
      <c r="A13" s="259"/>
      <c r="AK13" s="1117" t="s">
        <v>495</v>
      </c>
      <c r="AL13" s="1118"/>
      <c r="AM13" s="1118"/>
      <c r="AN13" s="1119"/>
      <c r="AO13" s="277">
        <v>73525</v>
      </c>
      <c r="AP13" s="277">
        <v>5044</v>
      </c>
      <c r="AQ13" s="278">
        <v>3962</v>
      </c>
      <c r="AR13" s="279">
        <v>27.3</v>
      </c>
    </row>
    <row r="14" spans="1:46" ht="13.5" customHeight="1" x14ac:dyDescent="0.2">
      <c r="A14" s="259"/>
      <c r="AK14" s="1117" t="s">
        <v>496</v>
      </c>
      <c r="AL14" s="1118"/>
      <c r="AM14" s="1118"/>
      <c r="AN14" s="1119"/>
      <c r="AO14" s="277">
        <v>50311</v>
      </c>
      <c r="AP14" s="277">
        <v>3452</v>
      </c>
      <c r="AQ14" s="278">
        <v>1657</v>
      </c>
      <c r="AR14" s="279">
        <v>108.3</v>
      </c>
    </row>
    <row r="15" spans="1:46" ht="13.5" customHeight="1" x14ac:dyDescent="0.2">
      <c r="A15" s="259"/>
      <c r="AK15" s="1120" t="s">
        <v>497</v>
      </c>
      <c r="AL15" s="1121"/>
      <c r="AM15" s="1121"/>
      <c r="AN15" s="1122"/>
      <c r="AO15" s="277">
        <v>-134137</v>
      </c>
      <c r="AP15" s="277">
        <v>-9203</v>
      </c>
      <c r="AQ15" s="278">
        <v>-5526</v>
      </c>
      <c r="AR15" s="279">
        <v>66.5</v>
      </c>
    </row>
    <row r="16" spans="1:46" ht="13" x14ac:dyDescent="0.2">
      <c r="A16" s="259"/>
      <c r="AK16" s="1120" t="s">
        <v>177</v>
      </c>
      <c r="AL16" s="1121"/>
      <c r="AM16" s="1121"/>
      <c r="AN16" s="1122"/>
      <c r="AO16" s="277">
        <v>2348099</v>
      </c>
      <c r="AP16" s="277">
        <v>161094</v>
      </c>
      <c r="AQ16" s="278">
        <v>107111</v>
      </c>
      <c r="AR16" s="279">
        <v>50.4</v>
      </c>
    </row>
    <row r="17" spans="1:46" ht="13" x14ac:dyDescent="0.2">
      <c r="A17" s="259"/>
    </row>
    <row r="18" spans="1:46" ht="13" x14ac:dyDescent="0.2">
      <c r="A18" s="259"/>
      <c r="AQ18" s="280"/>
      <c r="AR18" s="280"/>
    </row>
    <row r="19" spans="1:46" ht="13" x14ac:dyDescent="0.2">
      <c r="A19" s="259"/>
      <c r="AK19" s="255" t="s">
        <v>498</v>
      </c>
    </row>
    <row r="20" spans="1:46" ht="13" x14ac:dyDescent="0.2">
      <c r="A20" s="259"/>
      <c r="AK20" s="281"/>
      <c r="AL20" s="282"/>
      <c r="AM20" s="282"/>
      <c r="AN20" s="283"/>
      <c r="AO20" s="284" t="s">
        <v>499</v>
      </c>
      <c r="AP20" s="285" t="s">
        <v>500</v>
      </c>
      <c r="AQ20" s="286" t="s">
        <v>501</v>
      </c>
      <c r="AR20" s="287"/>
    </row>
    <row r="21" spans="1:46" s="260" customFormat="1" ht="13" x14ac:dyDescent="0.2">
      <c r="A21" s="288"/>
      <c r="AK21" s="1123" t="s">
        <v>502</v>
      </c>
      <c r="AL21" s="1124"/>
      <c r="AM21" s="1124"/>
      <c r="AN21" s="1125"/>
      <c r="AO21" s="289">
        <v>12.62</v>
      </c>
      <c r="AP21" s="290">
        <v>9.3000000000000007</v>
      </c>
      <c r="AQ21" s="291">
        <v>3.32</v>
      </c>
      <c r="AS21" s="292"/>
      <c r="AT21" s="288"/>
    </row>
    <row r="22" spans="1:46" s="260" customFormat="1" ht="13" x14ac:dyDescent="0.2">
      <c r="A22" s="288"/>
      <c r="AK22" s="1123" t="s">
        <v>503</v>
      </c>
      <c r="AL22" s="1124"/>
      <c r="AM22" s="1124"/>
      <c r="AN22" s="1125"/>
      <c r="AO22" s="293">
        <v>96.4</v>
      </c>
      <c r="AP22" s="294">
        <v>96.8</v>
      </c>
      <c r="AQ22" s="295">
        <v>-0.4</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504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506</v>
      </c>
      <c r="AL29" s="260"/>
      <c r="AM29" s="260"/>
      <c r="AN29" s="260"/>
      <c r="AS29" s="302"/>
    </row>
    <row r="30" spans="1:46" ht="13.5" customHeight="1" x14ac:dyDescent="0.2">
      <c r="A30" s="259"/>
      <c r="AK30" s="262"/>
      <c r="AL30" s="263"/>
      <c r="AM30" s="263"/>
      <c r="AN30" s="264"/>
      <c r="AO30" s="1105" t="s">
        <v>485</v>
      </c>
      <c r="AP30" s="265"/>
      <c r="AQ30" s="266" t="s">
        <v>486</v>
      </c>
      <c r="AR30" s="267"/>
    </row>
    <row r="31" spans="1:46" ht="13" x14ac:dyDescent="0.2">
      <c r="A31" s="259"/>
      <c r="AK31" s="268"/>
      <c r="AL31" s="269"/>
      <c r="AM31" s="269"/>
      <c r="AN31" s="270"/>
      <c r="AO31" s="1106"/>
      <c r="AP31" s="271" t="s">
        <v>487</v>
      </c>
      <c r="AQ31" s="272" t="s">
        <v>488</v>
      </c>
      <c r="AR31" s="273" t="s">
        <v>489</v>
      </c>
    </row>
    <row r="32" spans="1:46" ht="27" customHeight="1" x14ac:dyDescent="0.2">
      <c r="A32" s="259"/>
      <c r="AK32" s="1107" t="s">
        <v>507</v>
      </c>
      <c r="AL32" s="1108"/>
      <c r="AM32" s="1108"/>
      <c r="AN32" s="1109"/>
      <c r="AO32" s="303">
        <v>1061572</v>
      </c>
      <c r="AP32" s="303">
        <v>72830</v>
      </c>
      <c r="AQ32" s="304">
        <v>49869</v>
      </c>
      <c r="AR32" s="305">
        <v>46</v>
      </c>
    </row>
    <row r="33" spans="1:46" ht="13.5" customHeight="1" x14ac:dyDescent="0.2">
      <c r="A33" s="259"/>
      <c r="AK33" s="1107" t="s">
        <v>508</v>
      </c>
      <c r="AL33" s="1108"/>
      <c r="AM33" s="1108"/>
      <c r="AN33" s="1109"/>
      <c r="AO33" s="303" t="s">
        <v>494</v>
      </c>
      <c r="AP33" s="303" t="s">
        <v>494</v>
      </c>
      <c r="AQ33" s="304" t="s">
        <v>494</v>
      </c>
      <c r="AR33" s="305" t="s">
        <v>494</v>
      </c>
    </row>
    <row r="34" spans="1:46" ht="27" customHeight="1" x14ac:dyDescent="0.2">
      <c r="A34" s="259"/>
      <c r="AK34" s="1107" t="s">
        <v>509</v>
      </c>
      <c r="AL34" s="1108"/>
      <c r="AM34" s="1108"/>
      <c r="AN34" s="1109"/>
      <c r="AO34" s="303" t="s">
        <v>494</v>
      </c>
      <c r="AP34" s="303" t="s">
        <v>494</v>
      </c>
      <c r="AQ34" s="304" t="s">
        <v>494</v>
      </c>
      <c r="AR34" s="305" t="s">
        <v>494</v>
      </c>
    </row>
    <row r="35" spans="1:46" ht="27" customHeight="1" x14ac:dyDescent="0.2">
      <c r="A35" s="259"/>
      <c r="AK35" s="1107" t="s">
        <v>510</v>
      </c>
      <c r="AL35" s="1108"/>
      <c r="AM35" s="1108"/>
      <c r="AN35" s="1109"/>
      <c r="AO35" s="303">
        <v>491582</v>
      </c>
      <c r="AP35" s="303">
        <v>33725</v>
      </c>
      <c r="AQ35" s="304">
        <v>14647</v>
      </c>
      <c r="AR35" s="305">
        <v>130.30000000000001</v>
      </c>
    </row>
    <row r="36" spans="1:46" ht="27" customHeight="1" x14ac:dyDescent="0.2">
      <c r="A36" s="259"/>
      <c r="AK36" s="1107" t="s">
        <v>511</v>
      </c>
      <c r="AL36" s="1108"/>
      <c r="AM36" s="1108"/>
      <c r="AN36" s="1109"/>
      <c r="AO36" s="303">
        <v>56230</v>
      </c>
      <c r="AP36" s="303">
        <v>3858</v>
      </c>
      <c r="AQ36" s="304">
        <v>2417</v>
      </c>
      <c r="AR36" s="305">
        <v>59.6</v>
      </c>
    </row>
    <row r="37" spans="1:46" ht="13.5" customHeight="1" x14ac:dyDescent="0.2">
      <c r="A37" s="259"/>
      <c r="AK37" s="1107" t="s">
        <v>512</v>
      </c>
      <c r="AL37" s="1108"/>
      <c r="AM37" s="1108"/>
      <c r="AN37" s="1109"/>
      <c r="AO37" s="303">
        <v>269</v>
      </c>
      <c r="AP37" s="303">
        <v>18</v>
      </c>
      <c r="AQ37" s="304">
        <v>490</v>
      </c>
      <c r="AR37" s="305">
        <v>-96.3</v>
      </c>
    </row>
    <row r="38" spans="1:46" ht="27" customHeight="1" x14ac:dyDescent="0.2">
      <c r="A38" s="259"/>
      <c r="AK38" s="1110" t="s">
        <v>513</v>
      </c>
      <c r="AL38" s="1111"/>
      <c r="AM38" s="1111"/>
      <c r="AN38" s="1112"/>
      <c r="AO38" s="306" t="s">
        <v>494</v>
      </c>
      <c r="AP38" s="306" t="s">
        <v>494</v>
      </c>
      <c r="AQ38" s="307">
        <v>2</v>
      </c>
      <c r="AR38" s="295" t="s">
        <v>494</v>
      </c>
      <c r="AS38" s="302"/>
    </row>
    <row r="39" spans="1:46" ht="13" x14ac:dyDescent="0.2">
      <c r="A39" s="259"/>
      <c r="AK39" s="1110" t="s">
        <v>514</v>
      </c>
      <c r="AL39" s="1111"/>
      <c r="AM39" s="1111"/>
      <c r="AN39" s="1112"/>
      <c r="AO39" s="303">
        <v>-24888</v>
      </c>
      <c r="AP39" s="303">
        <v>-1707</v>
      </c>
      <c r="AQ39" s="304">
        <v>-2755</v>
      </c>
      <c r="AR39" s="305">
        <v>-38</v>
      </c>
      <c r="AS39" s="302"/>
    </row>
    <row r="40" spans="1:46" ht="27" customHeight="1" x14ac:dyDescent="0.2">
      <c r="A40" s="259"/>
      <c r="AK40" s="1107" t="s">
        <v>515</v>
      </c>
      <c r="AL40" s="1108"/>
      <c r="AM40" s="1108"/>
      <c r="AN40" s="1109"/>
      <c r="AO40" s="303">
        <v>-1028446</v>
      </c>
      <c r="AP40" s="303">
        <v>-70557</v>
      </c>
      <c r="AQ40" s="304">
        <v>-44075</v>
      </c>
      <c r="AR40" s="305">
        <v>60.1</v>
      </c>
      <c r="AS40" s="302"/>
    </row>
    <row r="41" spans="1:46" ht="13" x14ac:dyDescent="0.2">
      <c r="A41" s="259"/>
      <c r="AK41" s="1113" t="s">
        <v>287</v>
      </c>
      <c r="AL41" s="1114"/>
      <c r="AM41" s="1114"/>
      <c r="AN41" s="1115"/>
      <c r="AO41" s="303">
        <v>556319</v>
      </c>
      <c r="AP41" s="303">
        <v>38167</v>
      </c>
      <c r="AQ41" s="304">
        <v>20595</v>
      </c>
      <c r="AR41" s="305">
        <v>85.3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516</v>
      </c>
    </row>
    <row r="48" spans="1:46" ht="13" x14ac:dyDescent="0.2">
      <c r="A48" s="259"/>
      <c r="AK48" s="313" t="s">
        <v>517</v>
      </c>
      <c r="AL48" s="313"/>
      <c r="AM48" s="313"/>
      <c r="AN48" s="313"/>
      <c r="AO48" s="313"/>
      <c r="AP48" s="313"/>
      <c r="AQ48" s="314"/>
      <c r="AR48" s="313"/>
    </row>
    <row r="49" spans="1:44" ht="13.5" customHeight="1" x14ac:dyDescent="0.2">
      <c r="A49" s="259"/>
      <c r="AK49" s="315"/>
      <c r="AL49" s="316"/>
      <c r="AM49" s="1100" t="s">
        <v>485</v>
      </c>
      <c r="AN49" s="1102" t="s">
        <v>518</v>
      </c>
      <c r="AO49" s="1103"/>
      <c r="AP49" s="1103"/>
      <c r="AQ49" s="1103"/>
      <c r="AR49" s="1104"/>
    </row>
    <row r="50" spans="1:44" ht="13" x14ac:dyDescent="0.2">
      <c r="A50" s="259"/>
      <c r="AK50" s="317"/>
      <c r="AL50" s="318"/>
      <c r="AM50" s="1101"/>
      <c r="AN50" s="319" t="s">
        <v>519</v>
      </c>
      <c r="AO50" s="320" t="s">
        <v>520</v>
      </c>
      <c r="AP50" s="321" t="s">
        <v>521</v>
      </c>
      <c r="AQ50" s="322" t="s">
        <v>522</v>
      </c>
      <c r="AR50" s="323" t="s">
        <v>523</v>
      </c>
    </row>
    <row r="51" spans="1:44" ht="13" x14ac:dyDescent="0.2">
      <c r="A51" s="259"/>
      <c r="AK51" s="315" t="s">
        <v>524</v>
      </c>
      <c r="AL51" s="316"/>
      <c r="AM51" s="324">
        <v>1748323</v>
      </c>
      <c r="AN51" s="325">
        <v>110780</v>
      </c>
      <c r="AO51" s="326">
        <v>-4.5999999999999996</v>
      </c>
      <c r="AP51" s="327">
        <v>87464</v>
      </c>
      <c r="AQ51" s="328">
        <v>19</v>
      </c>
      <c r="AR51" s="329">
        <v>-23.6</v>
      </c>
    </row>
    <row r="52" spans="1:44" ht="13" x14ac:dyDescent="0.2">
      <c r="A52" s="259"/>
      <c r="AK52" s="330"/>
      <c r="AL52" s="331" t="s">
        <v>525</v>
      </c>
      <c r="AM52" s="332">
        <v>1479913</v>
      </c>
      <c r="AN52" s="333">
        <v>93772</v>
      </c>
      <c r="AO52" s="334">
        <v>-3.4</v>
      </c>
      <c r="AP52" s="335">
        <v>47479</v>
      </c>
      <c r="AQ52" s="336">
        <v>10.199999999999999</v>
      </c>
      <c r="AR52" s="337">
        <v>-13.6</v>
      </c>
    </row>
    <row r="53" spans="1:44" ht="13" x14ac:dyDescent="0.2">
      <c r="A53" s="259"/>
      <c r="AK53" s="315" t="s">
        <v>526</v>
      </c>
      <c r="AL53" s="316"/>
      <c r="AM53" s="324">
        <v>1388040</v>
      </c>
      <c r="AN53" s="325">
        <v>89246</v>
      </c>
      <c r="AO53" s="326">
        <v>-19.399999999999999</v>
      </c>
      <c r="AP53" s="327">
        <v>96248</v>
      </c>
      <c r="AQ53" s="328">
        <v>10</v>
      </c>
      <c r="AR53" s="329">
        <v>-29.4</v>
      </c>
    </row>
    <row r="54" spans="1:44" ht="13" x14ac:dyDescent="0.2">
      <c r="A54" s="259"/>
      <c r="AK54" s="330"/>
      <c r="AL54" s="331" t="s">
        <v>525</v>
      </c>
      <c r="AM54" s="332">
        <v>1174152</v>
      </c>
      <c r="AN54" s="333">
        <v>75494</v>
      </c>
      <c r="AO54" s="334">
        <v>-19.5</v>
      </c>
      <c r="AP54" s="335">
        <v>55768</v>
      </c>
      <c r="AQ54" s="336">
        <v>17.5</v>
      </c>
      <c r="AR54" s="337">
        <v>-37</v>
      </c>
    </row>
    <row r="55" spans="1:44" ht="13" x14ac:dyDescent="0.2">
      <c r="A55" s="259"/>
      <c r="AK55" s="315" t="s">
        <v>527</v>
      </c>
      <c r="AL55" s="316"/>
      <c r="AM55" s="324">
        <v>797682</v>
      </c>
      <c r="AN55" s="325">
        <v>52403</v>
      </c>
      <c r="AO55" s="326">
        <v>-41.3</v>
      </c>
      <c r="AP55" s="327">
        <v>76413</v>
      </c>
      <c r="AQ55" s="328">
        <v>-20.6</v>
      </c>
      <c r="AR55" s="329">
        <v>-20.7</v>
      </c>
    </row>
    <row r="56" spans="1:44" ht="13" x14ac:dyDescent="0.2">
      <c r="A56" s="259"/>
      <c r="AK56" s="330"/>
      <c r="AL56" s="331" t="s">
        <v>525</v>
      </c>
      <c r="AM56" s="332">
        <v>685697</v>
      </c>
      <c r="AN56" s="333">
        <v>45046</v>
      </c>
      <c r="AO56" s="334">
        <v>-40.299999999999997</v>
      </c>
      <c r="AP56" s="335">
        <v>39658</v>
      </c>
      <c r="AQ56" s="336">
        <v>-28.9</v>
      </c>
      <c r="AR56" s="337">
        <v>-11.4</v>
      </c>
    </row>
    <row r="57" spans="1:44" ht="13" x14ac:dyDescent="0.2">
      <c r="A57" s="259"/>
      <c r="AK57" s="315" t="s">
        <v>528</v>
      </c>
      <c r="AL57" s="316"/>
      <c r="AM57" s="324">
        <v>1062004</v>
      </c>
      <c r="AN57" s="325">
        <v>71094</v>
      </c>
      <c r="AO57" s="326">
        <v>35.700000000000003</v>
      </c>
      <c r="AP57" s="327">
        <v>66481</v>
      </c>
      <c r="AQ57" s="328">
        <v>-13</v>
      </c>
      <c r="AR57" s="329">
        <v>48.7</v>
      </c>
    </row>
    <row r="58" spans="1:44" ht="13" x14ac:dyDescent="0.2">
      <c r="A58" s="259"/>
      <c r="AK58" s="330"/>
      <c r="AL58" s="331" t="s">
        <v>525</v>
      </c>
      <c r="AM58" s="332">
        <v>841560</v>
      </c>
      <c r="AN58" s="333">
        <v>56337</v>
      </c>
      <c r="AO58" s="334">
        <v>25.1</v>
      </c>
      <c r="AP58" s="335">
        <v>36120</v>
      </c>
      <c r="AQ58" s="336">
        <v>-8.9</v>
      </c>
      <c r="AR58" s="337">
        <v>34</v>
      </c>
    </row>
    <row r="59" spans="1:44" ht="13" x14ac:dyDescent="0.2">
      <c r="A59" s="259"/>
      <c r="AK59" s="315" t="s">
        <v>529</v>
      </c>
      <c r="AL59" s="316"/>
      <c r="AM59" s="324">
        <v>1150043</v>
      </c>
      <c r="AN59" s="325">
        <v>78900</v>
      </c>
      <c r="AO59" s="326">
        <v>11</v>
      </c>
      <c r="AP59" s="327">
        <v>67825</v>
      </c>
      <c r="AQ59" s="328">
        <v>2</v>
      </c>
      <c r="AR59" s="329">
        <v>9</v>
      </c>
    </row>
    <row r="60" spans="1:44" ht="13" x14ac:dyDescent="0.2">
      <c r="A60" s="259"/>
      <c r="AK60" s="330"/>
      <c r="AL60" s="331" t="s">
        <v>525</v>
      </c>
      <c r="AM60" s="332">
        <v>710044</v>
      </c>
      <c r="AN60" s="333">
        <v>48713</v>
      </c>
      <c r="AO60" s="334">
        <v>-13.5</v>
      </c>
      <c r="AP60" s="335">
        <v>39417</v>
      </c>
      <c r="AQ60" s="336">
        <v>9.1</v>
      </c>
      <c r="AR60" s="337">
        <v>-22.6</v>
      </c>
    </row>
    <row r="61" spans="1:44" ht="13" x14ac:dyDescent="0.2">
      <c r="A61" s="259"/>
      <c r="AK61" s="315" t="s">
        <v>530</v>
      </c>
      <c r="AL61" s="338"/>
      <c r="AM61" s="324">
        <v>1229218</v>
      </c>
      <c r="AN61" s="325">
        <v>80485</v>
      </c>
      <c r="AO61" s="326">
        <v>-3.7</v>
      </c>
      <c r="AP61" s="327">
        <v>78886</v>
      </c>
      <c r="AQ61" s="339">
        <v>-0.5</v>
      </c>
      <c r="AR61" s="329">
        <v>-3.2</v>
      </c>
    </row>
    <row r="62" spans="1:44" ht="13" x14ac:dyDescent="0.2">
      <c r="A62" s="259"/>
      <c r="AK62" s="330"/>
      <c r="AL62" s="331" t="s">
        <v>525</v>
      </c>
      <c r="AM62" s="332">
        <v>978273</v>
      </c>
      <c r="AN62" s="333">
        <v>63872</v>
      </c>
      <c r="AO62" s="334">
        <v>-10.3</v>
      </c>
      <c r="AP62" s="335">
        <v>43688</v>
      </c>
      <c r="AQ62" s="336">
        <v>-0.2</v>
      </c>
      <c r="AR62" s="337">
        <v>-10.1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wmPxBhdqDW8+JR/ogp07o/7nUYy1YnppCUi4vHsS0KdtITZLJwHm3d4IZHAr5ofgy1VqEOF48soOXv9Y2JLp7A==" saltValue="zc1wQPr9wKEn1JJPOadK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482</v>
      </c>
    </row>
    <row r="121" spans="125:125" ht="13.5" hidden="1" customHeight="1" x14ac:dyDescent="0.2">
      <c r="DU121" s="253"/>
    </row>
  </sheetData>
  <sheetProtection algorithmName="SHA-512" hashValue="L3bgWlss7Aj1+Zl1eyoT0mbH3u4j/T7UsnoiwyQIp6gJan01LaS+DJ08JUP9NYkNXh42TY4lUSKBp8sVT4MtJA==" saltValue="S95QyP/DYZktKmJJ+NPC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L91"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482</v>
      </c>
    </row>
  </sheetData>
  <sheetProtection algorithmName="SHA-512" hashValue="zxaCTf/O7q2sJ7P9p8TSLvCs2n6ABGwKkZRKGSPqTta+gBkbm74heu+XLTy25aLkp2TvZe4Xaqci/HSWqjNCTw==" saltValue="Pr2oe/POjFjQuUUIPlm5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26" t="s">
        <v>3</v>
      </c>
      <c r="D47" s="1126"/>
      <c r="E47" s="1127"/>
      <c r="F47" s="11">
        <v>126.81</v>
      </c>
      <c r="G47" s="12">
        <v>118.76</v>
      </c>
      <c r="H47" s="12">
        <v>121.21</v>
      </c>
      <c r="I47" s="12">
        <v>127.05</v>
      </c>
      <c r="J47" s="13">
        <v>121.53</v>
      </c>
    </row>
    <row r="48" spans="2:10" ht="57.75" customHeight="1" x14ac:dyDescent="0.2">
      <c r="B48" s="14"/>
      <c r="C48" s="1128" t="s">
        <v>4</v>
      </c>
      <c r="D48" s="1128"/>
      <c r="E48" s="1129"/>
      <c r="F48" s="15">
        <v>8.43</v>
      </c>
      <c r="G48" s="16">
        <v>11.92</v>
      </c>
      <c r="H48" s="16">
        <v>10.95</v>
      </c>
      <c r="I48" s="16">
        <v>8.11</v>
      </c>
      <c r="J48" s="17">
        <v>10.029999999999999</v>
      </c>
    </row>
    <row r="49" spans="2:10" ht="57.75" customHeight="1" thickBot="1" x14ac:dyDescent="0.25">
      <c r="B49" s="18"/>
      <c r="C49" s="1130" t="s">
        <v>5</v>
      </c>
      <c r="D49" s="1130"/>
      <c r="E49" s="1131"/>
      <c r="F49" s="19" t="s">
        <v>537</v>
      </c>
      <c r="G49" s="20">
        <v>1.93</v>
      </c>
      <c r="H49" s="20">
        <v>4.18</v>
      </c>
      <c r="I49" s="20" t="s">
        <v>538</v>
      </c>
      <c r="J49" s="21" t="s">
        <v>539</v>
      </c>
    </row>
    <row r="50" spans="2:10" ht="13" x14ac:dyDescent="0.2"/>
  </sheetData>
  <sheetProtection algorithmName="SHA-512" hashValue="5d2zO94FGeXNvcVsRcvsqQ9IfP4tMl62J2ioJNxsvnEJMbZa9Ef1cPMbS0X/0y9SdoE7Q9RTLHKSNufIPJ02ag==" saltValue="D7NeYubNrcGN6otzukhL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5BEF429-0D75-432B-A535-575A62F9F9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9A44AD9-4396-4D69-AC27-789BAC4A914A}">
  <ds:schemaRefs>
    <ds:schemaRef ds:uri="http://schemas.microsoft.com/sharepoint/v3/contenttype/forms"/>
  </ds:schemaRefs>
</ds:datastoreItem>
</file>

<file path=customXml/itemProps3.xml><?xml version="1.0" encoding="utf-8"?>
<ds:datastoreItem xmlns:ds="http://schemas.openxmlformats.org/officeDocument/2006/customXml" ds:itemID="{CBCC7C65-CFF0-4FC1-9570-E0B0E6BE18E2}">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2025-03-12T02:30:59Z</cp:lastPrinted>
  <dcterms:created xsi:type="dcterms:W3CDTF">2025-02-19T01:21:29Z</dcterms:created>
  <dcterms:modified xsi:type="dcterms:W3CDTF">2025-09-30T07:52:27Z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