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0ED39F0C-4AD0-452F-9D86-FE4AB088A000}"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c r="DG42" i="10"/>
  <c r="CQ42" i="10"/>
  <c r="CO42" i="10" s="1"/>
  <c r="BY42" i="10"/>
  <c r="BW42" i="10"/>
  <c r="BE42" i="10"/>
  <c r="AM42" i="10"/>
  <c r="U42" i="10"/>
  <c r="E42" i="10"/>
  <c r="C42" i="10"/>
  <c r="DG41" i="10"/>
  <c r="CQ41" i="10"/>
  <c r="CO41" i="10"/>
  <c r="BY41" i="10"/>
  <c r="BW41" i="10"/>
  <c r="BE41" i="10"/>
  <c r="AM41" i="10"/>
  <c r="U41" i="10"/>
  <c r="E41" i="10"/>
  <c r="C41" i="10"/>
  <c r="DG40" i="10"/>
  <c r="CQ40" i="10"/>
  <c r="CO40" i="10"/>
  <c r="BY40" i="10"/>
  <c r="BE40" i="10"/>
  <c r="AM40" i="10"/>
  <c r="U40" i="10"/>
  <c r="E40" i="10"/>
  <c r="C40" i="10" s="1"/>
  <c r="DG39" i="10"/>
  <c r="CQ39" i="10"/>
  <c r="CO39" i="10"/>
  <c r="BY39" i="10"/>
  <c r="BE39" i="10"/>
  <c r="AM39" i="10"/>
  <c r="U39" i="10"/>
  <c r="E39" i="10"/>
  <c r="C39" i="10"/>
  <c r="DG38" i="10"/>
  <c r="CQ38" i="10"/>
  <c r="CO38" i="10" s="1"/>
  <c r="BY38" i="10"/>
  <c r="BE38" i="10"/>
  <c r="AM38" i="10"/>
  <c r="U38" i="10"/>
  <c r="E38" i="10"/>
  <c r="C38" i="10"/>
  <c r="DG37" i="10"/>
  <c r="CQ37" i="10"/>
  <c r="CO37" i="10"/>
  <c r="BY37" i="10"/>
  <c r="BE37" i="10"/>
  <c r="AM37" i="10"/>
  <c r="W37" i="10"/>
  <c r="E37" i="10"/>
  <c r="C37" i="10"/>
  <c r="DG36" i="10"/>
  <c r="CQ36" i="10"/>
  <c r="CO36" i="10"/>
  <c r="BY36" i="10"/>
  <c r="BE36" i="10"/>
  <c r="AM36" i="10"/>
  <c r="W36" i="10"/>
  <c r="E36" i="10"/>
  <c r="DG35" i="10"/>
  <c r="CQ35" i="10"/>
  <c r="CO35" i="10" s="1"/>
  <c r="BY35" i="10"/>
  <c r="BG35" i="10"/>
  <c r="AM35" i="10"/>
  <c r="W35" i="10"/>
  <c r="E35" i="10"/>
  <c r="DG34" i="10"/>
  <c r="CQ34" i="10"/>
  <c r="BY34" i="10"/>
  <c r="BG34" i="10"/>
  <c r="AM34" i="10"/>
  <c r="W34" i="10"/>
  <c r="E34" i="10"/>
  <c r="C34" i="10"/>
  <c r="C35" i="10" l="1"/>
  <c r="C36" i="10" l="1"/>
  <c r="U34" i="10" s="1"/>
  <c r="U35" i="10" s="1"/>
  <c r="U36" i="10" s="1"/>
  <c r="U37" i="10" s="1"/>
  <c r="BE34" i="10" l="1"/>
  <c r="BE35" i="10" l="1"/>
  <c r="BW34" i="10"/>
  <c r="BW35" i="10" s="1"/>
  <c r="BW36" i="10" s="1"/>
  <c r="BW37" i="10" s="1"/>
  <c r="BW38" i="10" s="1"/>
  <c r="BW39" i="10" s="1"/>
  <c r="BW40" i="10" s="1"/>
  <c r="CO34" i="10" l="1"/>
</calcChain>
</file>

<file path=xl/sharedStrings.xml><?xml version="1.0" encoding="utf-8"?>
<sst xmlns="http://schemas.openxmlformats.org/spreadsheetml/2006/main" count="1164" uniqueCount="551">
  <si>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</si>
  <si>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</si>
  <si>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</si>
  <si>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</si>
  <si>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</si>
  <si>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</si>
  <si>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第2次</t>
    <rPh sb="0" eb="1">
      <t>ダイ</t>
    </rPh>
    <rPh sb="2" eb="3">
      <t>ジ</t>
    </rPh>
    <phoneticPr fontId="33"/>
  </si>
  <si>
    <t>(Ｂ)</t>
  </si>
  <si>
    <t>（参考）</t>
    <rPh sb="1" eb="3">
      <t>サンコウ</t>
    </rPh>
    <phoneticPr fontId="33"/>
  </si>
  <si>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</si>
  <si>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</si>
  <si>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</si>
  <si>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</si>
  <si>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</si>
  <si>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</si>
  <si>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</si>
  <si>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</si>
  <si>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</si>
  <si>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</si>
  <si>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</si>
  <si>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</si>
  <si>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</si>
  <si>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法非適用企業</t>
  </si>
  <si>
    <t>元利償還金</t>
  </si>
  <si>
    <t>実質収支比率等に係る経年分析</t>
  </si>
  <si>
    <t>介護保険特別会計</t>
  </si>
  <si>
    <t>元利償還金等(A)</t>
  </si>
  <si>
    <t>-4.7</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</si>
  <si>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</si>
  <si>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</si>
  <si>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</si>
  <si>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</si>
  <si>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</si>
  <si>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</si>
  <si>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</si>
  <si>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</si>
  <si>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</si>
  <si>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</si>
  <si>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</si>
  <si>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</si>
  <si>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</si>
  <si>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</si>
  <si>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</si>
  <si>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</si>
  <si>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群馬県市町村会館管理組合</t>
  </si>
  <si>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</si>
  <si>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</si>
  <si>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</si>
  <si>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</si>
  <si>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</si>
  <si>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簡易水道事業特別会計</t>
  </si>
  <si>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</si>
  <si>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</si>
  <si>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</si>
  <si>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</si>
  <si>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</si>
  <si>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</si>
  <si>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</si>
  <si>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</si>
  <si>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</si>
  <si>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</si>
  <si>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</si>
  <si>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</si>
  <si>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2"/>
  </si>
  <si>
    <t>▲ 12.29</t>
  </si>
  <si>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</si>
  <si>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</si>
  <si>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</si>
  <si>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</si>
  <si>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</si>
  <si>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</si>
  <si>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</si>
  <si>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</si>
  <si>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</si>
  <si>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</si>
  <si>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</si>
  <si>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</si>
  <si>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</si>
  <si>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</si>
  <si>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</si>
  <si>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</si>
  <si>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</si>
  <si>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</si>
  <si>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</si>
  <si>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</si>
  <si>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</si>
  <si>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</si>
  <si>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</si>
  <si>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</si>
  <si>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</si>
  <si>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</si>
  <si>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</si>
  <si>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</si>
  <si>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</si>
  <si>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</si>
  <si>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</si>
  <si>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</si>
  <si>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</si>
  <si>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</si>
  <si>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</si>
  <si>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</si>
  <si>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</si>
  <si>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</si>
  <si>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</si>
  <si>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</si>
  <si>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</si>
  <si>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</si>
  <si>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</si>
  <si>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</si>
  <si>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</si>
  <si>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</si>
  <si>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</si>
  <si>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</si>
  <si>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33"/>
  </si>
  <si>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</si>
  <si>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</si>
  <si>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</si>
  <si>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</si>
  <si>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</si>
  <si>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</si>
  <si>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</si>
  <si>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</si>
  <si>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</si>
  <si>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</si>
  <si>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</si>
  <si>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</si>
  <si>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</si>
  <si>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</si>
  <si>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</si>
  <si>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</si>
  <si>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</si>
  <si>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</si>
  <si>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</si>
  <si>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</si>
  <si>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</si>
  <si>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</si>
  <si>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</si>
  <si>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</si>
  <si>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</si>
  <si>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</si>
  <si>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</si>
  <si>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</si>
  <si>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群馬県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</si>
  <si>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</si>
  <si>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</si>
  <si>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Ⅰ－２</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</si>
  <si>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</si>
  <si>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</si>
  <si>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</si>
  <si>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</si>
  <si>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</si>
  <si>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</si>
  <si>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</si>
  <si>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</si>
  <si>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</si>
  <si>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</si>
  <si>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2"/>
  </si>
  <si>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</si>
  <si>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</si>
  <si>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</si>
  <si>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</si>
  <si>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</si>
  <si>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</si>
  <si>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神流町</t>
  </si>
  <si>
    <t>純損益
（形式収支）</t>
  </si>
  <si>
    <t>地方交付税種地</t>
    <rPh sb="0" eb="2">
      <t>チホウ</t>
    </rPh>
    <rPh sb="2" eb="5">
      <t>コウフゼイ</t>
    </rPh>
    <rPh sb="5" eb="6">
      <t>シュ</t>
    </rPh>
    <rPh sb="6" eb="7">
      <t>チ</t>
    </rPh>
    <phoneticPr fontId="33"/>
  </si>
  <si>
    <t>2-1</t>
  </si>
  <si>
    <t>歳入歳出差引</t>
  </si>
  <si>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</si>
  <si>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</si>
  <si>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</si>
  <si>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</si>
  <si>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</si>
  <si>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</si>
  <si>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</si>
  <si>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</si>
  <si>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</si>
  <si>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</si>
  <si>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</si>
  <si>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family val="3"/>
        <charset val="128"/>
      </rPr>
      <t xml:space="preserve"> (※5)</t>
    </r>
    <rPh sb="0" eb="2">
      <t>サンギョウ</t>
    </rPh>
    <rPh sb="2" eb="4">
      <t>コウゾウ</t>
    </rPh>
    <phoneticPr fontId="33"/>
  </si>
  <si>
    <t>歳入</t>
    <rPh sb="0" eb="2">
      <t>サイニュウ</t>
    </rPh>
    <phoneticPr fontId="32"/>
  </si>
  <si>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</si>
  <si>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</si>
  <si>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</si>
  <si>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</si>
  <si>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</si>
  <si>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</si>
  <si>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t>
  </si>
  <si>
    <t>参考</t>
    <rPh sb="0" eb="2">
      <t>サンコウ</t>
    </rPh>
    <phoneticPr fontId="33"/>
  </si>
  <si>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</si>
  <si>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</si>
  <si>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</si>
  <si>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33"/>
  </si>
  <si>
    <t>歳出合計</t>
  </si>
  <si>
    <t>-15.8</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</si>
  <si>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</si>
  <si>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</si>
  <si>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</si>
  <si>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</si>
  <si>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</si>
  <si>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</si>
  <si>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</si>
  <si>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</si>
  <si>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</si>
  <si>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2"/>
  </si>
  <si>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</si>
  <si>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</si>
  <si>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</si>
  <si>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</si>
  <si>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</si>
  <si>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</si>
  <si>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family val="3"/>
        <charset val="128"/>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</si>
  <si>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</si>
  <si>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</si>
  <si>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</si>
  <si>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</si>
  <si>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</si>
  <si>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33"/>
  </si>
  <si>
    <t>令05.01.01(人)</t>
  </si>
  <si>
    <t>(Ｆ)</t>
  </si>
  <si>
    <t>多野藤岡広域市町村圏振興整備組合</t>
  </si>
  <si>
    <t>　将来負担比率</t>
    <rPh sb="1" eb="3">
      <t>ショウライ</t>
    </rPh>
    <rPh sb="3" eb="5">
      <t>フタン</t>
    </rPh>
    <rPh sb="5" eb="7">
      <t>ヒリツ</t>
    </rPh>
    <phoneticPr fontId="33"/>
  </si>
  <si>
    <t>　扶助費</t>
  </si>
  <si>
    <t>　うち、健全化法施行規則附則第三条に係る負担見込額</t>
  </si>
  <si>
    <t>基準財政収入額</t>
  </si>
  <si>
    <t>後期高齢者医療特別会計</t>
  </si>
  <si>
    <t>増減率  (％)</t>
    <rPh sb="0" eb="2">
      <t>ゾウゲン</t>
    </rPh>
    <rPh sb="2" eb="3">
      <t>リツ</t>
    </rPh>
    <phoneticPr fontId="33"/>
  </si>
  <si>
    <t>労働費</t>
  </si>
  <si>
    <t>-4.9</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</si>
  <si>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</si>
  <si>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</si>
  <si>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</si>
  <si>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</si>
  <si>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</si>
  <si>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</si>
  <si>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</si>
  <si>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</si>
  <si>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</si>
  <si>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</si>
  <si>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</si>
  <si>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</si>
  <si>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</si>
  <si>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</si>
  <si>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</si>
  <si>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</si>
  <si>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</si>
  <si>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</si>
  <si>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</si>
  <si>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</si>
  <si>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</si>
  <si>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</si>
  <si>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</si>
  <si>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</si>
  <si>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</si>
  <si>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</si>
  <si>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</si>
  <si>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</si>
  <si>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</si>
  <si>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</si>
  <si>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</si>
  <si>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</si>
  <si>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</si>
  <si>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</si>
  <si>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積立金
現在高</t>
    <rPh sb="4" eb="7">
      <t>ゲンザイダカ</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</si>
  <si>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</si>
  <si>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</si>
  <si>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</si>
  <si>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</si>
  <si>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</si>
  <si>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</si>
  <si>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</si>
  <si>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</si>
  <si>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</si>
  <si>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</si>
  <si>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</si>
  <si>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</si>
  <si>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</si>
  <si>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</si>
  <si>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</si>
  <si>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</si>
  <si>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</si>
  <si>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</si>
  <si>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</si>
  <si>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</si>
  <si>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</si>
  <si>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</si>
  <si>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</si>
  <si>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</si>
  <si>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</si>
  <si>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</si>
  <si>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</si>
  <si>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</si>
  <si>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群馬県市町村総合事務組合</t>
  </si>
  <si>
    <t>※7：人口については、調査対象年度の1月1日現在の住民基本台帳に登載されている人口に基づいている。</t>
    <rPh sb="13" eb="15">
      <t>タイショウ</t>
    </rPh>
    <rPh sb="27" eb="29">
      <t>キホン</t>
    </rPh>
    <rPh sb="42" eb="43">
      <t>モト</t>
    </rPh>
    <phoneticPr fontId="38"/>
  </si>
  <si>
    <t>充当一般財源等</t>
  </si>
  <si>
    <t>※8：職員の状況については、調査対象年度の地方公務員給与実態調査に基づいている。</t>
  </si>
  <si>
    <t>群馬県後期高齢者医療広域連合（事業会計）</t>
  </si>
  <si>
    <t>令和5年度</t>
  </si>
  <si>
    <t>群馬県神流町</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</si>
  <si>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</si>
  <si>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</si>
  <si>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</si>
  <si>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神流振興</t>
    <rPh sb="0" eb="2">
      <t>カンナ</t>
    </rPh>
    <rPh sb="2" eb="4">
      <t>シンコウ</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</si>
  <si>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</si>
  <si>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</si>
  <si>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</si>
  <si>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</si>
  <si>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</si>
  <si>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</si>
  <si>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</si>
  <si>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</si>
  <si>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</si>
  <si>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</si>
  <si>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</si>
  <si>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</si>
  <si>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39"/>
  </si>
  <si>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</si>
  <si>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</si>
  <si>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</si>
  <si>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</si>
  <si>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</si>
  <si>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</si>
  <si>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</si>
  <si>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</si>
  <si>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</si>
  <si>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</si>
  <si>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</si>
  <si>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</si>
  <si>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</si>
  <si>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</si>
  <si>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</si>
  <si>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</si>
  <si>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</si>
  <si>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</si>
  <si>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</si>
  <si>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</si>
  <si>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</si>
  <si>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</si>
  <si>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</si>
  <si>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</si>
  <si>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</si>
  <si>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</si>
  <si>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</si>
  <si>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</si>
  <si>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</si>
  <si>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</si>
  <si>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</si>
  <si>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</si>
  <si>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</si>
  <si>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</si>
  <si>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</si>
  <si>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</si>
  <si>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</si>
  <si>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</si>
  <si>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</si>
  <si>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</si>
  <si>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</si>
  <si>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</si>
  <si>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</si>
  <si>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</si>
  <si>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</si>
  <si>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</si>
  <si>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</si>
  <si>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</si>
  <si>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</si>
  <si>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</si>
  <si>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</si>
  <si>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</si>
  <si>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</si>
  <si>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群馬県後期高齢者医療広域連合（一般会計）</t>
  </si>
  <si>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</si>
  <si>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</si>
  <si>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</si>
  <si>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</si>
  <si>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</si>
  <si>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</si>
  <si>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</si>
  <si>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</si>
  <si>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</si>
  <si>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</si>
  <si>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</si>
  <si>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</si>
  <si>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</si>
  <si>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</si>
  <si>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</si>
  <si>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</si>
  <si>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</si>
  <si>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</si>
  <si>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</si>
  <si>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</si>
  <si>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2"/>
  </si>
  <si>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</si>
  <si>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</si>
  <si>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</si>
  <si>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</si>
  <si>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</si>
  <si>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2"/>
  </si>
  <si>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</si>
  <si>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</si>
  <si>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</si>
  <si>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</si>
  <si>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</si>
  <si>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</si>
  <si>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</si>
  <si>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</si>
  <si>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</si>
  <si>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</si>
  <si>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</si>
  <si>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 xml:space="preserve"> 過去５年間平均</t>
    <rPh sb="1" eb="3">
      <t>カコ</t>
    </rPh>
    <rPh sb="4" eb="6">
      <t>ネンカン</t>
    </rPh>
    <rPh sb="6" eb="8">
      <t>ヘイキン</t>
    </rPh>
    <phoneticPr fontId="33"/>
  </si>
  <si>
    <t>簡易水道</t>
  </si>
  <si>
    <t>再差引収支</t>
    <rPh sb="0" eb="1">
      <t>サイ</t>
    </rPh>
    <rPh sb="1" eb="3">
      <t>サシヒキ</t>
    </rPh>
    <rPh sb="3" eb="5">
      <t>シュウシ</t>
    </rPh>
    <phoneticPr fontId="33"/>
  </si>
  <si>
    <t>財政再生基準</t>
  </si>
  <si>
    <t>地方債</t>
  </si>
  <si>
    <t>下水道</t>
  </si>
  <si>
    <t>公共施設等整備基金</t>
    <rPh sb="0" eb="2">
      <t>コウキョウ</t>
    </rPh>
    <rPh sb="2" eb="4">
      <t>シセツ</t>
    </rPh>
    <rPh sb="4" eb="5">
      <t>トウ</t>
    </rPh>
    <rPh sb="5" eb="7">
      <t>セイビ</t>
    </rPh>
    <rPh sb="7" eb="9">
      <t>キキン</t>
    </rPh>
    <phoneticPr fontId="33"/>
  </si>
  <si>
    <t>加入世帯数(世帯)</t>
  </si>
  <si>
    <t>　繰出金</t>
  </si>
  <si>
    <t>　うち減収補塡債(特例分)</t>
    <rPh sb="4" eb="5">
      <t>シュウ</t>
    </rPh>
    <rPh sb="9" eb="10">
      <t>トク</t>
    </rPh>
    <rPh sb="10" eb="11">
      <t>レイ</t>
    </rPh>
    <rPh sb="11" eb="12">
      <t>ブン</t>
    </rPh>
    <phoneticPr fontId="36"/>
  </si>
  <si>
    <t>当該団体
からの
貸付金</t>
  </si>
  <si>
    <t>一部事務組合等名</t>
    <rPh sb="0" eb="2">
      <t>イチブ</t>
    </rPh>
    <rPh sb="2" eb="4">
      <t>ジム</t>
    </rPh>
    <rPh sb="4" eb="6">
      <t>クミアイ</t>
    </rPh>
    <rPh sb="6" eb="7">
      <t>トウ</t>
    </rPh>
    <rPh sb="7" eb="8">
      <t>メイ</t>
    </rPh>
    <phoneticPr fontId="32"/>
  </si>
  <si>
    <t>病院</t>
  </si>
  <si>
    <t>地方独立行政法人に係る将来負担額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</si>
  <si>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</si>
  <si>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</si>
  <si>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</si>
  <si>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</si>
  <si>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</si>
  <si>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</si>
  <si>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</si>
  <si>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</si>
  <si>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</si>
  <si>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</si>
  <si>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</si>
  <si>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</si>
  <si>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</si>
  <si>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</si>
  <si>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</si>
  <si>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</si>
  <si>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失業対策事業費</t>
  </si>
  <si>
    <t>万場診療所特別会計</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</si>
  <si>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</si>
  <si>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</si>
  <si>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</si>
  <si>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</si>
  <si>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</si>
  <si>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</si>
  <si>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</si>
  <si>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</si>
  <si>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</si>
  <si>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</si>
  <si>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</si>
  <si>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</si>
  <si>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</si>
  <si>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</si>
  <si>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</si>
  <si>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</si>
  <si>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地域活性化施設特別会計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</si>
  <si>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</si>
  <si>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</si>
  <si>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</si>
  <si>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</si>
  <si>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左のうち
一般会計等
繰入見込額</t>
  </si>
  <si>
    <t>資金不足
比率</t>
    <rPh sb="0" eb="2">
      <t>シキン</t>
    </rPh>
    <rPh sb="2" eb="4">
      <t>フソク</t>
    </rPh>
    <rPh sb="5" eb="7">
      <t>ヒリツ</t>
    </rPh>
    <phoneticPr fontId="33"/>
  </si>
  <si>
    <t>国民健康保険事業特別会計</t>
  </si>
  <si>
    <t>国民健康保険直営中里診療所特別会計</t>
  </si>
  <si>
    <t>生活排水処理事業特別会計</t>
  </si>
  <si>
    <t>対比（％）</t>
    <rPh sb="0" eb="2">
      <t>タイヒ</t>
    </rPh>
    <phoneticPr fontId="33"/>
  </si>
  <si>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</si>
  <si>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</si>
  <si>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</si>
  <si>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</si>
  <si>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</si>
  <si>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</si>
  <si>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</si>
  <si>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</si>
  <si>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</si>
  <si>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</si>
  <si>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</si>
  <si>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</si>
  <si>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</si>
  <si>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</si>
  <si>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</si>
  <si>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</si>
  <si>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</si>
  <si>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</si>
  <si>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</si>
  <si>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</si>
  <si>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</si>
  <si>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</si>
  <si>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</si>
  <si>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</si>
  <si>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</si>
  <si>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</si>
  <si>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</si>
  <si>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</si>
  <si>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</si>
  <si>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</si>
  <si>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</si>
  <si>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万場診療所運営基金</t>
    <rPh sb="0" eb="2">
      <t>マンバ</t>
    </rPh>
    <rPh sb="2" eb="5">
      <t>シンリョウジョ</t>
    </rPh>
    <rPh sb="5" eb="7">
      <t>ウンエイ</t>
    </rPh>
    <rPh sb="7" eb="9">
      <t>キキン</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</si>
  <si>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</si>
  <si>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</si>
  <si>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</si>
  <si>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</si>
  <si>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</si>
  <si>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</si>
  <si>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</si>
  <si>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</si>
  <si>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</si>
  <si>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</si>
  <si>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</si>
  <si>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</si>
  <si>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</si>
  <si>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</si>
  <si>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</si>
  <si>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</si>
  <si>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</si>
  <si>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</si>
  <si>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</si>
  <si>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</si>
  <si>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</si>
  <si>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</si>
  <si>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</si>
  <si>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</si>
  <si>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</si>
  <si>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類似団体内平均(円)</t>
    <rPh sb="0" eb="2">
      <t>ルイジ</t>
    </rPh>
    <rPh sb="2" eb="4">
      <t>ダンタイ</t>
    </rPh>
    <phoneticPr fontId="33"/>
  </si>
  <si>
    <t>R01</t>
  </si>
  <si>
    <t>R02</t>
  </si>
  <si>
    <t>R03</t>
  </si>
  <si>
    <t>R04</t>
  </si>
  <si>
    <t>▲ 13.82</t>
  </si>
  <si>
    <t>▲ 14.77</t>
  </si>
  <si>
    <t>▲ 15.41</t>
  </si>
  <si>
    <t>その他会計（赤字）</t>
  </si>
  <si>
    <t>災害対策基金</t>
    <rPh sb="0" eb="2">
      <t>サイガイ</t>
    </rPh>
    <rPh sb="2" eb="4">
      <t>タイサク</t>
    </rPh>
    <rPh sb="4" eb="6">
      <t>キキン</t>
    </rPh>
    <phoneticPr fontId="33"/>
  </si>
  <si>
    <t>ふるさとづくり推進基金</t>
    <rPh sb="7" eb="9">
      <t>スイシン</t>
    </rPh>
    <rPh sb="9" eb="11">
      <t>キキン</t>
    </rPh>
    <phoneticPr fontId="33"/>
  </si>
  <si>
    <t>地域福祉振興基金</t>
    <rPh sb="0" eb="2">
      <t>チイキ</t>
    </rPh>
    <rPh sb="2" eb="4">
      <t>フクシ</t>
    </rPh>
    <rPh sb="4" eb="6">
      <t>シンコウ</t>
    </rPh>
    <rPh sb="6" eb="8">
      <t>キキン</t>
    </rPh>
    <phoneticPr fontId="33"/>
  </si>
  <si>
    <t>多野藤岡医療事務市町村組合（老健施設会計）</t>
  </si>
  <si>
    <t>多野藤岡医療事務市町村組合（病院事業会計）</t>
  </si>
  <si>
    <t>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</si>
  <si>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4"/>
  </si>
  <si>
    <t>分析欄</t>
    <rPh sb="0" eb="2">
      <t>ブンセキ</t>
    </rPh>
    <rPh sb="2" eb="3">
      <t>ラン</t>
    </rPh>
    <phoneticPr fontId="44"/>
  </si>
  <si>
    <t>近年当町では将来負担比率は算定されておらず、今後も継続していきたい。</t>
    <rPh sb="0" eb="2">
      <t>キンネン</t>
    </rPh>
    <rPh sb="2" eb="4">
      <t>トウチョウ</t>
    </rPh>
    <rPh sb="6" eb="8">
      <t>ショウライ</t>
    </rPh>
    <rPh sb="8" eb="10">
      <t>フタン</t>
    </rPh>
    <rPh sb="10" eb="12">
      <t>ヒリツ</t>
    </rPh>
    <rPh sb="13" eb="15">
      <t>サンテイ</t>
    </rPh>
    <rPh sb="22" eb="24">
      <t>コンゴ</t>
    </rPh>
    <rPh sb="25" eb="27">
      <t>ケイゾク</t>
    </rPh>
    <phoneticPr fontId="44"/>
  </si>
  <si>
    <t>(　参考　）</t>
    <rPh sb="2" eb="4">
      <t>サンコウ</t>
    </rPh>
    <phoneticPr fontId="44"/>
  </si>
  <si>
    <t>当該団体値</t>
    <rPh sb="0" eb="2">
      <t>トウガイ</t>
    </rPh>
    <rPh sb="2" eb="4">
      <t>ダンタイ</t>
    </rPh>
    <rPh sb="4" eb="5">
      <t>アタイ</t>
    </rPh>
    <phoneticPr fontId="44"/>
  </si>
  <si>
    <t>将来負担比率</t>
    <phoneticPr fontId="44"/>
  </si>
  <si>
    <t>有形固定資産減価償却率</t>
    <phoneticPr fontId="44"/>
  </si>
  <si>
    <t>類似団体内平均値</t>
    <phoneticPr fontId="4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</si>
  <si>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4"/>
  </si>
  <si>
    <t>実質公債費比率については、類似団体平均を下回っており、今後減少傾向にある。平成27年度まで起債の借入を抑えていたが、平成28年度から小学校の体育館建設、町営住宅建設、地方創生事業等に起債を充てたため、実質公債費比率が上昇していたが償還期限を短く設定した地方債の償還が完了したことにより、今後は減少する傾向である。また、公営企業会計への起債の償還に充てた一般会計繰出金も増加している。これは、簡易水道事業の浄水場及び老朽管布設替工事を継続して行っているためだが、令和2年度で浄水場の改修が計画上終了したので、起債額借入額は減少している。これまで以上に公債費の適正化に取り組んでいく。</t>
    <rPh sb="20" eb="21">
      <t>シタ</t>
    </rPh>
    <rPh sb="21" eb="22">
      <t>マワ</t>
    </rPh>
    <phoneticPr fontId="44"/>
  </si>
  <si>
    <t>実質公債費比率</t>
    <phoneticPr fontId="44"/>
  </si>
  <si>
    <t xml:space="preserve"> </t>
    <phoneticPr fontId="4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</si>
</sst>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9"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3" fillId="0" borderId="0"/>
    <xf numFmtId="0" fontId="43" fillId="0" borderId="0">
      <alignment vertical="center"/>
    </xf>
    <xf numFmtId="0" fontId="43" fillId="0" borderId="0">
      <alignment vertical="center"/>
    </xf>
    <xf numFmtId="0" fontId="43" fillId="0" borderId="0"/>
    <xf numFmtId="0" fontId="43" fillId="0" borderId="0"/>
    <xf numFmtId="0" fontId="47" fillId="0" borderId="0">
      <alignment vertical="center"/>
    </xf>
  </cellStyleXfs>
  <cellXfs count="114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0" fillId="3" borderId="0" xfId="20" applyFont="1" applyFill="1" applyAlignment="1">
      <alignment vertical="center"/>
    </xf>
    <xf numFmtId="0" fontId="43" fillId="3" borderId="0" xfId="20" applyFill="1" applyAlignment="1" applyProtection="1">
      <alignment vertical="center"/>
      <protection hidden="1"/>
    </xf>
    <xf numFmtId="0" fontId="45" fillId="0" borderId="0" xfId="21" applyFont="1">
      <alignment vertical="center"/>
    </xf>
    <xf numFmtId="0" fontId="43" fillId="3" borderId="0" xfId="20" applyFill="1" applyAlignment="1">
      <alignment vertical="center"/>
    </xf>
    <xf numFmtId="0" fontId="43" fillId="3" borderId="0" xfId="20" applyFill="1" applyProtection="1">
      <protection hidden="1"/>
    </xf>
    <xf numFmtId="0" fontId="45" fillId="0" borderId="30" xfId="21" applyFont="1" applyBorder="1">
      <alignment vertical="center"/>
    </xf>
    <xf numFmtId="0" fontId="45" fillId="0" borderId="23" xfId="21" applyFont="1" applyBorder="1">
      <alignment vertical="center"/>
    </xf>
    <xf numFmtId="189" fontId="45" fillId="0" borderId="23" xfId="21" applyNumberFormat="1" applyFont="1" applyBorder="1">
      <alignment vertical="center"/>
    </xf>
    <xf numFmtId="0" fontId="45" fillId="0" borderId="16" xfId="21" applyFont="1" applyBorder="1">
      <alignment vertical="center"/>
    </xf>
    <xf numFmtId="0" fontId="45" fillId="0" borderId="42" xfId="21" applyFont="1" applyBorder="1">
      <alignment vertical="center"/>
    </xf>
    <xf numFmtId="0" fontId="45" fillId="0" borderId="14" xfId="21" applyFont="1" applyBorder="1">
      <alignment vertical="center"/>
    </xf>
    <xf numFmtId="0" fontId="45" fillId="0" borderId="31" xfId="21" applyFont="1" applyBorder="1">
      <alignment vertical="center"/>
    </xf>
    <xf numFmtId="0" fontId="45" fillId="0" borderId="34" xfId="21" applyFont="1" applyBorder="1">
      <alignment vertical="center"/>
    </xf>
    <xf numFmtId="0" fontId="45" fillId="0" borderId="15" xfId="21" applyFont="1" applyBorder="1">
      <alignment vertical="center"/>
    </xf>
    <xf numFmtId="0" fontId="45" fillId="0" borderId="35" xfId="21" applyFont="1" applyBorder="1">
      <alignment vertical="center"/>
    </xf>
    <xf numFmtId="0" fontId="46" fillId="0" borderId="30" xfId="21" applyFont="1" applyBorder="1">
      <alignment vertical="center"/>
    </xf>
    <xf numFmtId="178" fontId="47" fillId="0" borderId="0" xfId="21" applyNumberFormat="1" applyFont="1">
      <alignment vertical="center"/>
    </xf>
    <xf numFmtId="178" fontId="45" fillId="0" borderId="0" xfId="21" applyNumberFormat="1" applyFont="1">
      <alignment vertical="center"/>
    </xf>
    <xf numFmtId="0" fontId="45" fillId="0" borderId="30" xfId="21" applyFont="1" applyBorder="1" applyAlignment="1" applyProtection="1">
      <alignment horizontal="left" vertical="top" wrapText="1"/>
      <protection locked="0"/>
    </xf>
    <xf numFmtId="0" fontId="45" fillId="0" borderId="23" xfId="21" applyFont="1" applyBorder="1" applyAlignment="1" applyProtection="1">
      <alignment horizontal="left" vertical="top" wrapText="1"/>
      <protection locked="0"/>
    </xf>
    <xf numFmtId="0" fontId="45" fillId="0" borderId="16" xfId="21" applyFont="1" applyBorder="1" applyAlignment="1" applyProtection="1">
      <alignment horizontal="left" vertical="top" wrapText="1"/>
      <protection locked="0"/>
    </xf>
    <xf numFmtId="0" fontId="45" fillId="0" borderId="42" xfId="21" applyFont="1" applyBorder="1" applyAlignment="1" applyProtection="1">
      <alignment horizontal="left" vertical="top" wrapText="1"/>
      <protection locked="0"/>
    </xf>
    <xf numFmtId="0" fontId="45" fillId="0" borderId="0" xfId="21" applyFont="1" applyAlignment="1" applyProtection="1">
      <alignment horizontal="left" vertical="top" wrapText="1"/>
      <protection locked="0"/>
    </xf>
    <xf numFmtId="0" fontId="45" fillId="0" borderId="14" xfId="21" applyFont="1" applyBorder="1" applyAlignment="1" applyProtection="1">
      <alignment horizontal="left" vertical="top" wrapText="1"/>
      <protection locked="0"/>
    </xf>
    <xf numFmtId="0" fontId="45" fillId="0" borderId="31" xfId="21" applyFont="1" applyBorder="1" applyAlignment="1" applyProtection="1">
      <alignment horizontal="left" vertical="top" wrapText="1"/>
      <protection locked="0"/>
    </xf>
    <xf numFmtId="0" fontId="45" fillId="0" borderId="34" xfId="21" applyFont="1" applyBorder="1" applyAlignment="1" applyProtection="1">
      <alignment horizontal="left" vertical="top" wrapText="1"/>
      <protection locked="0"/>
    </xf>
    <xf numFmtId="0" fontId="45" fillId="0" borderId="15" xfId="21" applyFont="1" applyBorder="1" applyAlignment="1" applyProtection="1">
      <alignment horizontal="left" vertical="top" wrapText="1"/>
      <protection locked="0"/>
    </xf>
    <xf numFmtId="187" fontId="45" fillId="3" borderId="0" xfId="22" applyNumberFormat="1" applyFont="1" applyFill="1" applyAlignment="1">
      <alignment vertical="center" wrapText="1"/>
    </xf>
    <xf numFmtId="0" fontId="45" fillId="0" borderId="0" xfId="21" applyFont="1" applyAlignment="1">
      <alignment horizontal="center" vertical="center"/>
    </xf>
    <xf numFmtId="49" fontId="45" fillId="3" borderId="0" xfId="22" applyNumberFormat="1" applyFont="1" applyFill="1" applyAlignment="1">
      <alignment horizontal="center" vertical="center" wrapText="1"/>
    </xf>
    <xf numFmtId="49" fontId="45" fillId="3" borderId="0" xfId="22" applyNumberFormat="1" applyFont="1" applyFill="1" applyAlignment="1">
      <alignment horizontal="center" vertical="center"/>
    </xf>
    <xf numFmtId="0" fontId="45" fillId="0" borderId="32" xfId="21" applyFont="1" applyBorder="1" applyAlignment="1">
      <alignment horizontal="center" vertical="center"/>
    </xf>
    <xf numFmtId="0" fontId="45" fillId="0" borderId="35" xfId="21" applyFont="1" applyBorder="1" applyAlignment="1">
      <alignment horizontal="center" vertical="center"/>
    </xf>
    <xf numFmtId="0" fontId="45" fillId="0" borderId="37" xfId="21" applyFont="1" applyBorder="1" applyAlignment="1">
      <alignment horizontal="center" vertical="center"/>
    </xf>
    <xf numFmtId="0" fontId="45" fillId="0" borderId="74" xfId="21" applyFont="1" applyBorder="1" applyAlignment="1">
      <alignment horizontal="center" vertical="center"/>
    </xf>
    <xf numFmtId="187" fontId="45" fillId="3" borderId="0" xfId="22" applyNumberFormat="1" applyFont="1" applyFill="1" applyAlignment="1">
      <alignment horizontal="center" vertical="center" wrapText="1"/>
    </xf>
    <xf numFmtId="187" fontId="45" fillId="0" borderId="0" xfId="22" applyNumberFormat="1" applyFont="1" applyAlignment="1">
      <alignment horizontal="center" vertical="center" wrapText="1"/>
    </xf>
    <xf numFmtId="184" fontId="45" fillId="3" borderId="0" xfId="22" applyNumberFormat="1" applyFont="1" applyFill="1" applyAlignment="1">
      <alignment horizontal="center" vertical="center"/>
    </xf>
    <xf numFmtId="187" fontId="45" fillId="3" borderId="74" xfId="22" applyNumberFormat="1" applyFont="1" applyFill="1" applyBorder="1" applyAlignment="1">
      <alignment horizontal="center" vertical="center" wrapText="1"/>
    </xf>
    <xf numFmtId="184" fontId="45" fillId="3" borderId="74" xfId="22" applyNumberFormat="1" applyFont="1" applyFill="1" applyBorder="1" applyAlignment="1">
      <alignment horizontal="center" vertical="center"/>
    </xf>
    <xf numFmtId="178" fontId="45" fillId="0" borderId="42" xfId="21" applyNumberFormat="1" applyFont="1" applyBorder="1">
      <alignment vertical="center"/>
    </xf>
    <xf numFmtId="178" fontId="43" fillId="0" borderId="0" xfId="21" applyNumberFormat="1" applyAlignment="1">
      <alignment horizontal="center" vertical="center"/>
    </xf>
    <xf numFmtId="178" fontId="45" fillId="0" borderId="14" xfId="21" applyNumberFormat="1" applyFont="1" applyBorder="1">
      <alignment vertical="center"/>
    </xf>
    <xf numFmtId="191" fontId="45" fillId="0" borderId="0" xfId="21" applyNumberFormat="1" applyFont="1">
      <alignment vertical="center"/>
    </xf>
    <xf numFmtId="178" fontId="45" fillId="0" borderId="31" xfId="21" applyNumberFormat="1" applyFont="1" applyBorder="1">
      <alignment vertical="center"/>
    </xf>
    <xf numFmtId="178" fontId="45" fillId="0" borderId="34" xfId="21" applyNumberFormat="1" applyFont="1" applyBorder="1">
      <alignment vertical="center"/>
    </xf>
    <xf numFmtId="189" fontId="45" fillId="0" borderId="34" xfId="21" applyNumberFormat="1" applyFont="1" applyBorder="1">
      <alignment vertical="center"/>
    </xf>
    <xf numFmtId="178" fontId="45" fillId="0" borderId="15" xfId="21" applyNumberFormat="1" applyFont="1" applyBorder="1">
      <alignment vertical="center"/>
    </xf>
    <xf numFmtId="0" fontId="46" fillId="0" borderId="42" xfId="21" applyFont="1" applyBorder="1">
      <alignment vertical="center"/>
    </xf>
    <xf numFmtId="0" fontId="45" fillId="0" borderId="0" xfId="22" applyFont="1">
      <alignment vertical="center"/>
    </xf>
    <xf numFmtId="189" fontId="45" fillId="0" borderId="0" xfId="22" applyNumberFormat="1" applyFont="1">
      <alignment vertical="center"/>
    </xf>
    <xf numFmtId="178" fontId="43" fillId="0" borderId="0" xfId="23" applyNumberFormat="1" applyAlignment="1">
      <alignment vertical="center"/>
    </xf>
    <xf numFmtId="183" fontId="43" fillId="0" borderId="0" xfId="24" applyNumberFormat="1" applyAlignment="1">
      <alignment horizontal="right" vertical="center"/>
    </xf>
    <xf numFmtId="184" fontId="43" fillId="0" borderId="0" xfId="24" applyNumberFormat="1" applyAlignment="1">
      <alignment horizontal="right" vertical="center"/>
    </xf>
    <xf numFmtId="178" fontId="45" fillId="3" borderId="0" xfId="21" applyNumberFormat="1" applyFont="1" applyFill="1" applyAlignment="1">
      <alignment vertical="center" wrapText="1"/>
    </xf>
    <xf numFmtId="178" fontId="43" fillId="0" borderId="0" xfId="23" applyNumberFormat="1" applyAlignment="1">
      <alignment horizontal="center" vertical="center"/>
    </xf>
    <xf numFmtId="184" fontId="45" fillId="3" borderId="0" xfId="22" applyNumberFormat="1" applyFont="1" applyFill="1" applyAlignment="1">
      <alignment horizontal="center" vertical="center" wrapText="1"/>
    </xf>
    <xf numFmtId="184" fontId="45" fillId="0" borderId="0" xfId="21" applyNumberFormat="1" applyFont="1" applyAlignment="1">
      <alignment horizontal="center" vertical="center"/>
    </xf>
    <xf numFmtId="0" fontId="48" fillId="0" borderId="0" xfId="25" applyFont="1">
      <alignment vertical="center"/>
    </xf>
    <xf numFmtId="0" fontId="43" fillId="3" borderId="0" xfId="20" applyFill="1"/>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 4" xfId="20" xr:uid="{D800DB3B-8DBC-4ABB-A0D9-5C026DB610B9}"/>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5" xr:uid="{A67AF3E8-91A1-45F6-81DD-745E4CA5C0FF}"/>
    <cellStyle name="標準_【レイアウト】（県）資料３（Ｐ２）　歳出比較分析表" xfId="19" xr:uid="{00000000-0005-0000-0000-000013000000}"/>
    <cellStyle name="標準_【レイアウト】（県）資料３（Ｐ２）　歳出比較分析表 2" xfId="21" xr:uid="{943D6CE5-66DA-4076-B1AD-7DD094A025A7}"/>
    <cellStyle name="標準_【レイアウト】（市）資料３（Ｐ２）　歳出比較分析表" xfId="18" xr:uid="{00000000-0005-0000-0000-000012000000}"/>
    <cellStyle name="標準_【レイアウト】（市）資料３（Ｐ２）　歳出比較分析表 2" xfId="22" xr:uid="{1626656A-12D3-4907-B535-0DABD3E12451}"/>
    <cellStyle name="標準_APAHO251300" xfId="13" xr:uid="{00000000-0005-0000-0000-00000D000000}"/>
    <cellStyle name="標準_APAHO251300 2" xfId="23" xr:uid="{D8A471D0-C175-4D95-8C02-C461D4214617}"/>
    <cellStyle name="標準_APAHO252300" xfId="14" xr:uid="{00000000-0005-0000-0000-00000E000000}"/>
    <cellStyle name="標準_APAHO252300 2" xfId="24" xr:uid="{0AD29C79-FC7E-4336-9265-22880A59ED4A}"/>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362690</c:v>
                </c:pt>
                <c:pt idx="3">
                  <c:v>296093</c:v>
                </c:pt>
                <c:pt idx="4">
                  <c:v>308655</c:v>
                </c:pt>
              </c:numCache>
            </c:numRef>
          </c:val>
          <c:smooth val="0"/>
          <c:extLst>
            <c:ext xmlns:c16="http://schemas.microsoft.com/office/drawing/2014/chart" uri="{C3380CC4-5D6E-409C-BE32-E72D297353CC}">
              <c16:uniqueId val="{00000000-0C24-4AF8-865E-3610213234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615327</c:v>
                </c:pt>
                <c:pt idx="1">
                  <c:v>450801</c:v>
                </c:pt>
                <c:pt idx="2">
                  <c:v>402307</c:v>
                </c:pt>
                <c:pt idx="3">
                  <c:v>303960</c:v>
                </c:pt>
                <c:pt idx="4">
                  <c:v>274536</c:v>
                </c:pt>
              </c:numCache>
            </c:numRef>
          </c:val>
          <c:smooth val="0"/>
          <c:extLst>
            <c:ext xmlns:c16="http://schemas.microsoft.com/office/drawing/2014/chart" uri="{C3380CC4-5D6E-409C-BE32-E72D297353CC}">
              <c16:uniqueId val="{00000001-0C24-4AF8-865E-3610213234F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8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7.84</c:v>
                </c:pt>
                <c:pt idx="1">
                  <c:v>1.57</c:v>
                </c:pt>
                <c:pt idx="2">
                  <c:v>2.8</c:v>
                </c:pt>
                <c:pt idx="3">
                  <c:v>6.06</c:v>
                </c:pt>
                <c:pt idx="4">
                  <c:v>7.1</c:v>
                </c:pt>
              </c:numCache>
            </c:numRef>
          </c:val>
          <c:extLst>
            <c:ext xmlns:c16="http://schemas.microsoft.com/office/drawing/2014/chart" uri="{C3380CC4-5D6E-409C-BE32-E72D297353CC}">
              <c16:uniqueId val="{00000000-BE2F-4C4F-98B5-2A6EB57E31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93.27</c:v>
                </c:pt>
                <c:pt idx="1">
                  <c:v>83.15</c:v>
                </c:pt>
                <c:pt idx="2">
                  <c:v>63.59</c:v>
                </c:pt>
                <c:pt idx="3">
                  <c:v>66.599999999999994</c:v>
                </c:pt>
                <c:pt idx="4">
                  <c:v>54.27</c:v>
                </c:pt>
              </c:numCache>
            </c:numRef>
          </c:val>
          <c:extLst>
            <c:ext xmlns:c16="http://schemas.microsoft.com/office/drawing/2014/chart" uri="{C3380CC4-5D6E-409C-BE32-E72D297353CC}">
              <c16:uniqueId val="{00000001-BE2F-4C4F-98B5-2A6EB57E31E0}"/>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-13.82</c:v>
                </c:pt>
                <c:pt idx="1">
                  <c:v>-14.77</c:v>
                </c:pt>
                <c:pt idx="2">
                  <c:v>-12.29</c:v>
                </c:pt>
                <c:pt idx="3">
                  <c:v>3.19</c:v>
                </c:pt>
                <c:pt idx="4">
                  <c:v>-15.41</c:v>
                </c:pt>
              </c:numCache>
            </c:numRef>
          </c:val>
          <c:smooth val="0"/>
          <c:extLst>
            <c:ext xmlns:c16="http://schemas.microsoft.com/office/drawing/2014/chart" uri="{C3380CC4-5D6E-409C-BE32-E72D297353CC}">
              <c16:uniqueId val="{00000002-BE2F-4C4F-98B5-2A6EB57E31E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0</c:v>
                </c:pt>
                <c:pt idx="4">
                  <c:v>#N/A</c:v>
                </c:pt>
                <c:pt idx="5">
                  <c:v>0.03</c:v>
                </c:pt>
                <c:pt idx="6">
                  <c:v>#N/A</c:v>
                </c:pt>
                <c:pt idx="7">
                  <c:v>0.02</c:v>
                </c:pt>
                <c:pt idx="8">
                  <c:v>#N/A</c:v>
                </c:pt>
                <c:pt idx="9">
                  <c:v>0.02</c:v>
                </c:pt>
              </c:numCache>
            </c:numRef>
          </c:val>
          <c:extLst>
            <c:ext xmlns:c16="http://schemas.microsoft.com/office/drawing/2014/chart" uri="{C3380CC4-5D6E-409C-BE32-E72D297353CC}">
              <c16:uniqueId val="{00000000-72D0-47DE-986A-A918C30668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D0-47DE-986A-A918C306683C}"/>
            </c:ext>
          </c:extLst>
        </c:ser>
        <c:ser>
          <c:idx val="2"/>
          <c:order val="2"/>
          <c:tx>
            <c:strRef>
              <c:f>データシート!$A$29</c:f>
              <c:strCache>
                <c:ptCount val="1"/>
                <c:pt idx="0">
                  <c:v>地域活性化施設特別会計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c:v>
                </c:pt>
                <c:pt idx="4">
                  <c:v>#N/A</c:v>
                </c:pt>
                <c:pt idx="5">
                  <c:v>0.1</c:v>
                </c:pt>
                <c:pt idx="6">
                  <c:v>#N/A</c:v>
                </c:pt>
                <c:pt idx="7">
                  <c:v>0.05</c:v>
                </c:pt>
                <c:pt idx="8">
                  <c:v>#N/A</c:v>
                </c:pt>
                <c:pt idx="9">
                  <c:v>0.06</c:v>
                </c:pt>
              </c:numCache>
            </c:numRef>
          </c:val>
          <c:extLst>
            <c:ext xmlns:c16="http://schemas.microsoft.com/office/drawing/2014/chart" uri="{C3380CC4-5D6E-409C-BE32-E72D297353CC}">
              <c16:uniqueId val="{00000002-72D0-47DE-986A-A918C306683C}"/>
            </c:ext>
          </c:extLst>
        </c:ser>
        <c:ser>
          <c:idx val="3"/>
          <c:order val="3"/>
          <c:tx>
            <c:strRef>
              <c:f>データシート!$A$30</c:f>
              <c:strCache>
                <c:ptCount val="1"/>
                <c:pt idx="0">
                  <c:v>万場診療所特別会計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c:v>
                </c:pt>
                <c:pt idx="2">
                  <c:v>#N/A</c:v>
                </c:pt>
                <c:pt idx="3">
                  <c:v>0.05</c:v>
                </c:pt>
                <c:pt idx="4">
                  <c:v>#N/A</c:v>
                </c:pt>
                <c:pt idx="5">
                  <c:v>0.11</c:v>
                </c:pt>
                <c:pt idx="6">
                  <c:v>#N/A</c:v>
                </c:pt>
                <c:pt idx="7">
                  <c:v>0.2</c:v>
                </c:pt>
                <c:pt idx="8">
                  <c:v>#N/A</c:v>
                </c:pt>
                <c:pt idx="9">
                  <c:v>0.12</c:v>
                </c:pt>
              </c:numCache>
            </c:numRef>
          </c:val>
          <c:extLst>
            <c:ext xmlns:c16="http://schemas.microsoft.com/office/drawing/2014/chart" uri="{C3380CC4-5D6E-409C-BE32-E72D297353CC}">
              <c16:uniqueId val="{00000003-72D0-47DE-986A-A918C306683C}"/>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0.18</c:v>
                </c:pt>
                <c:pt idx="2">
                  <c:v>#N/A</c:v>
                </c:pt>
                <c:pt idx="3">
                  <c:v>0.19</c:v>
                </c:pt>
                <c:pt idx="4">
                  <c:v>#N/A</c:v>
                </c:pt>
                <c:pt idx="5">
                  <c:v>0.17</c:v>
                </c:pt>
                <c:pt idx="6">
                  <c:v>#N/A</c:v>
                </c:pt>
                <c:pt idx="7">
                  <c:v>0.09</c:v>
                </c:pt>
                <c:pt idx="8">
                  <c:v>#N/A</c:v>
                </c:pt>
                <c:pt idx="9">
                  <c:v>0.17</c:v>
                </c:pt>
              </c:numCache>
            </c:numRef>
          </c:val>
          <c:extLst>
            <c:ext xmlns:c16="http://schemas.microsoft.com/office/drawing/2014/chart" uri="{C3380CC4-5D6E-409C-BE32-E72D297353CC}">
              <c16:uniqueId val="{00000004-72D0-47DE-986A-A918C306683C}"/>
            </c:ext>
          </c:extLst>
        </c:ser>
        <c:ser>
          <c:idx val="5"/>
          <c:order val="5"/>
          <c:tx>
            <c:strRef>
              <c:f>データシート!$A$32</c:f>
              <c:strCache>
                <c:ptCount val="1"/>
                <c:pt idx="0">
                  <c:v>国民健康保険直営中里診療所特別会計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0.32</c:v>
                </c:pt>
                <c:pt idx="2">
                  <c:v>#N/A</c:v>
                </c:pt>
                <c:pt idx="3">
                  <c:v>0.14000000000000001</c:v>
                </c:pt>
                <c:pt idx="4">
                  <c:v>#N/A</c:v>
                </c:pt>
                <c:pt idx="5">
                  <c:v>0.17</c:v>
                </c:pt>
                <c:pt idx="6">
                  <c:v>#N/A</c:v>
                </c:pt>
                <c:pt idx="7">
                  <c:v>0.17</c:v>
                </c:pt>
                <c:pt idx="8">
                  <c:v>#N/A</c:v>
                </c:pt>
                <c:pt idx="9">
                  <c:v>0.19</c:v>
                </c:pt>
              </c:numCache>
            </c:numRef>
          </c:val>
          <c:extLst>
            <c:ext xmlns:c16="http://schemas.microsoft.com/office/drawing/2014/chart" uri="{C3380CC4-5D6E-409C-BE32-E72D297353CC}">
              <c16:uniqueId val="{00000005-72D0-47DE-986A-A918C306683C}"/>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0.09</c:v>
                </c:pt>
                <c:pt idx="2">
                  <c:v>#N/A</c:v>
                </c:pt>
                <c:pt idx="3">
                  <c:v>0.05</c:v>
                </c:pt>
                <c:pt idx="4">
                  <c:v>#N/A</c:v>
                </c:pt>
                <c:pt idx="5">
                  <c:v>0.02</c:v>
                </c:pt>
                <c:pt idx="6">
                  <c:v>#N/A</c:v>
                </c:pt>
                <c:pt idx="7">
                  <c:v>0.03</c:v>
                </c:pt>
                <c:pt idx="8">
                  <c:v>#N/A</c:v>
                </c:pt>
                <c:pt idx="9">
                  <c:v>0.27</c:v>
                </c:pt>
              </c:numCache>
            </c:numRef>
          </c:val>
          <c:extLst>
            <c:ext xmlns:c16="http://schemas.microsoft.com/office/drawing/2014/chart" uri="{C3380CC4-5D6E-409C-BE32-E72D297353CC}">
              <c16:uniqueId val="{00000006-72D0-47DE-986A-A918C306683C}"/>
            </c:ext>
          </c:extLst>
        </c:ser>
        <c:ser>
          <c:idx val="7"/>
          <c:order val="7"/>
          <c:tx>
            <c:strRef>
              <c:f>データシート!$A$34</c:f>
              <c:strCache>
                <c:ptCount val="1"/>
                <c:pt idx="0">
                  <c:v>生活排水処理事業特別会計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0.03</c:v>
                </c:pt>
                <c:pt idx="2">
                  <c:v>#N/A</c:v>
                </c:pt>
                <c:pt idx="3">
                  <c:v>0.17</c:v>
                </c:pt>
                <c:pt idx="4">
                  <c:v>#N/A</c:v>
                </c:pt>
                <c:pt idx="5">
                  <c:v>0.16</c:v>
                </c:pt>
                <c:pt idx="6">
                  <c:v>#N/A</c:v>
                </c:pt>
                <c:pt idx="7">
                  <c:v>0.13</c:v>
                </c:pt>
                <c:pt idx="8">
                  <c:v>#N/A</c:v>
                </c:pt>
                <c:pt idx="9">
                  <c:v>0.66</c:v>
                </c:pt>
              </c:numCache>
            </c:numRef>
          </c:val>
          <c:extLst>
            <c:ext xmlns:c16="http://schemas.microsoft.com/office/drawing/2014/chart" uri="{C3380CC4-5D6E-409C-BE32-E72D297353CC}">
              <c16:uniqueId val="{00000007-72D0-47DE-986A-A918C306683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0.81</c:v>
                </c:pt>
                <c:pt idx="2">
                  <c:v>#N/A</c:v>
                </c:pt>
                <c:pt idx="3">
                  <c:v>0.73</c:v>
                </c:pt>
                <c:pt idx="4">
                  <c:v>#N/A</c:v>
                </c:pt>
                <c:pt idx="5">
                  <c:v>1.04</c:v>
                </c:pt>
                <c:pt idx="6">
                  <c:v>#N/A</c:v>
                </c:pt>
                <c:pt idx="7">
                  <c:v>0.88</c:v>
                </c:pt>
                <c:pt idx="8">
                  <c:v>#N/A</c:v>
                </c:pt>
                <c:pt idx="9">
                  <c:v>1.1599999999999999</c:v>
                </c:pt>
              </c:numCache>
            </c:numRef>
          </c:val>
          <c:extLst>
            <c:ext xmlns:c16="http://schemas.microsoft.com/office/drawing/2014/chart" uri="{C3380CC4-5D6E-409C-BE32-E72D297353CC}">
              <c16:uniqueId val="{00000008-72D0-47DE-986A-A918C306683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7.41</c:v>
                </c:pt>
                <c:pt idx="2">
                  <c:v>#N/A</c:v>
                </c:pt>
                <c:pt idx="3">
                  <c:v>1.5</c:v>
                </c:pt>
                <c:pt idx="4">
                  <c:v>#N/A</c:v>
                </c:pt>
                <c:pt idx="5">
                  <c:v>2.58</c:v>
                </c:pt>
                <c:pt idx="6">
                  <c:v>#N/A</c:v>
                </c:pt>
                <c:pt idx="7">
                  <c:v>5.8</c:v>
                </c:pt>
                <c:pt idx="8">
                  <c:v>#N/A</c:v>
                </c:pt>
                <c:pt idx="9">
                  <c:v>6.9</c:v>
                </c:pt>
              </c:numCache>
            </c:numRef>
          </c:val>
          <c:extLst>
            <c:ext xmlns:c16="http://schemas.microsoft.com/office/drawing/2014/chart" uri="{C3380CC4-5D6E-409C-BE32-E72D297353CC}">
              <c16:uniqueId val="{00000009-72D0-47DE-986A-A918C306683C}"/>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233</c:v>
                </c:pt>
                <c:pt idx="5">
                  <c:v>243</c:v>
                </c:pt>
                <c:pt idx="8">
                  <c:v>253</c:v>
                </c:pt>
                <c:pt idx="11">
                  <c:v>237</c:v>
                </c:pt>
                <c:pt idx="14">
                  <c:v>231</c:v>
                </c:pt>
              </c:numCache>
            </c:numRef>
          </c:val>
          <c:extLst>
            <c:ext xmlns:c16="http://schemas.microsoft.com/office/drawing/2014/chart" uri="{C3380CC4-5D6E-409C-BE32-E72D297353CC}">
              <c16:uniqueId val="{00000000-941B-4774-AB6B-90806F4141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1B-4774-AB6B-90806F4141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41B-4774-AB6B-90806F4141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23</c:v>
                </c:pt>
                <c:pt idx="3">
                  <c:v>23</c:v>
                </c:pt>
                <c:pt idx="6">
                  <c:v>18</c:v>
                </c:pt>
                <c:pt idx="9">
                  <c:v>16</c:v>
                </c:pt>
                <c:pt idx="12">
                  <c:v>17</c:v>
                </c:pt>
              </c:numCache>
            </c:numRef>
          </c:val>
          <c:extLst>
            <c:ext xmlns:c16="http://schemas.microsoft.com/office/drawing/2014/chart" uri="{C3380CC4-5D6E-409C-BE32-E72D297353CC}">
              <c16:uniqueId val="{00000003-941B-4774-AB6B-90806F4141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41</c:v>
                </c:pt>
                <c:pt idx="3">
                  <c:v>53</c:v>
                </c:pt>
                <c:pt idx="6">
                  <c:v>40</c:v>
                </c:pt>
                <c:pt idx="9">
                  <c:v>55</c:v>
                </c:pt>
                <c:pt idx="12">
                  <c:v>58</c:v>
                </c:pt>
              </c:numCache>
            </c:numRef>
          </c:val>
          <c:extLst>
            <c:ext xmlns:c16="http://schemas.microsoft.com/office/drawing/2014/chart" uri="{C3380CC4-5D6E-409C-BE32-E72D297353CC}">
              <c16:uniqueId val="{00000004-941B-4774-AB6B-90806F4141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1B-4774-AB6B-90806F4141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1B-4774-AB6B-90806F4141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263</c:v>
                </c:pt>
                <c:pt idx="3">
                  <c:v>270</c:v>
                </c:pt>
                <c:pt idx="6">
                  <c:v>288</c:v>
                </c:pt>
                <c:pt idx="9">
                  <c:v>289</c:v>
                </c:pt>
                <c:pt idx="12">
                  <c:v>244</c:v>
                </c:pt>
              </c:numCache>
            </c:numRef>
          </c:val>
          <c:extLst>
            <c:ext xmlns:c16="http://schemas.microsoft.com/office/drawing/2014/chart" uri="{C3380CC4-5D6E-409C-BE32-E72D297353CC}">
              <c16:uniqueId val="{00000007-941B-4774-AB6B-90806F4141ED}"/>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94</c:v>
                </c:pt>
                <c:pt idx="2">
                  <c:v>#N/A</c:v>
                </c:pt>
                <c:pt idx="3">
                  <c:v>#N/A</c:v>
                </c:pt>
                <c:pt idx="4">
                  <c:v>103</c:v>
                </c:pt>
                <c:pt idx="5">
                  <c:v>#N/A</c:v>
                </c:pt>
                <c:pt idx="6">
                  <c:v>#N/A</c:v>
                </c:pt>
                <c:pt idx="7">
                  <c:v>93</c:v>
                </c:pt>
                <c:pt idx="8">
                  <c:v>#N/A</c:v>
                </c:pt>
                <c:pt idx="9">
                  <c:v>#N/A</c:v>
                </c:pt>
                <c:pt idx="10">
                  <c:v>123</c:v>
                </c:pt>
                <c:pt idx="11">
                  <c:v>#N/A</c:v>
                </c:pt>
                <c:pt idx="12">
                  <c:v>#N/A</c:v>
                </c:pt>
                <c:pt idx="13">
                  <c:v>88</c:v>
                </c:pt>
                <c:pt idx="14">
                  <c:v>#N/A</c:v>
                </c:pt>
              </c:numCache>
            </c:numRef>
          </c:val>
          <c:smooth val="0"/>
          <c:extLst>
            <c:ext xmlns:c16="http://schemas.microsoft.com/office/drawing/2014/chart" uri="{C3380CC4-5D6E-409C-BE32-E72D297353CC}">
              <c16:uniqueId val="{00000008-941B-4774-AB6B-90806F4141E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2232</c:v>
                </c:pt>
                <c:pt idx="5">
                  <c:v>2225</c:v>
                </c:pt>
                <c:pt idx="8">
                  <c:v>2113</c:v>
                </c:pt>
                <c:pt idx="11">
                  <c:v>1983</c:v>
                </c:pt>
                <c:pt idx="14">
                  <c:v>2045</c:v>
                </c:pt>
              </c:numCache>
            </c:numRef>
          </c:val>
          <c:extLst>
            <c:ext xmlns:c16="http://schemas.microsoft.com/office/drawing/2014/chart" uri="{C3380CC4-5D6E-409C-BE32-E72D297353CC}">
              <c16:uniqueId val="{00000000-3920-49DE-94EF-F64E94037D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c:v>
                </c:pt>
                <c:pt idx="5">
                  <c:v>1</c:v>
                </c:pt>
                <c:pt idx="8">
                  <c:v>0</c:v>
                </c:pt>
                <c:pt idx="11">
                  <c:v>0</c:v>
                </c:pt>
                <c:pt idx="14">
                  <c:v>0</c:v>
                </c:pt>
              </c:numCache>
            </c:numRef>
          </c:val>
          <c:extLst>
            <c:ext xmlns:c16="http://schemas.microsoft.com/office/drawing/2014/chart" uri="{C3380CC4-5D6E-409C-BE32-E72D297353CC}">
              <c16:uniqueId val="{00000001-3920-49DE-94EF-F64E94037D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4280</c:v>
                </c:pt>
                <c:pt idx="5">
                  <c:v>4148</c:v>
                </c:pt>
                <c:pt idx="8">
                  <c:v>4304</c:v>
                </c:pt>
                <c:pt idx="11">
                  <c:v>4381</c:v>
                </c:pt>
                <c:pt idx="14">
                  <c:v>4391</c:v>
                </c:pt>
              </c:numCache>
            </c:numRef>
          </c:val>
          <c:extLst>
            <c:ext xmlns:c16="http://schemas.microsoft.com/office/drawing/2014/chart" uri="{C3380CC4-5D6E-409C-BE32-E72D297353CC}">
              <c16:uniqueId val="{00000002-3920-49DE-94EF-F64E94037D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20-49DE-94EF-F64E94037D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920-49DE-94EF-F64E94037D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20-49DE-94EF-F64E94037D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972</c:v>
                </c:pt>
                <c:pt idx="3">
                  <c:v>977</c:v>
                </c:pt>
                <c:pt idx="6">
                  <c:v>961</c:v>
                </c:pt>
                <c:pt idx="9">
                  <c:v>980</c:v>
                </c:pt>
                <c:pt idx="12">
                  <c:v>969</c:v>
                </c:pt>
              </c:numCache>
            </c:numRef>
          </c:val>
          <c:extLst>
            <c:ext xmlns:c16="http://schemas.microsoft.com/office/drawing/2014/chart" uri="{C3380CC4-5D6E-409C-BE32-E72D297353CC}">
              <c16:uniqueId val="{00000006-3920-49DE-94EF-F64E94037D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202</c:v>
                </c:pt>
                <c:pt idx="3">
                  <c:v>192</c:v>
                </c:pt>
                <c:pt idx="6">
                  <c:v>175</c:v>
                </c:pt>
                <c:pt idx="9">
                  <c:v>175</c:v>
                </c:pt>
                <c:pt idx="12">
                  <c:v>191</c:v>
                </c:pt>
              </c:numCache>
            </c:numRef>
          </c:val>
          <c:extLst>
            <c:ext xmlns:c16="http://schemas.microsoft.com/office/drawing/2014/chart" uri="{C3380CC4-5D6E-409C-BE32-E72D297353CC}">
              <c16:uniqueId val="{00000007-3920-49DE-94EF-F64E94037D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546</c:v>
                </c:pt>
                <c:pt idx="3">
                  <c:v>573</c:v>
                </c:pt>
                <c:pt idx="6">
                  <c:v>660</c:v>
                </c:pt>
                <c:pt idx="9">
                  <c:v>620</c:v>
                </c:pt>
                <c:pt idx="12">
                  <c:v>556</c:v>
                </c:pt>
              </c:numCache>
            </c:numRef>
          </c:val>
          <c:extLst>
            <c:ext xmlns:c16="http://schemas.microsoft.com/office/drawing/2014/chart" uri="{C3380CC4-5D6E-409C-BE32-E72D297353CC}">
              <c16:uniqueId val="{00000008-3920-49DE-94EF-F64E94037D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920-49DE-94EF-F64E94037D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2418</c:v>
                </c:pt>
                <c:pt idx="3">
                  <c:v>2322</c:v>
                </c:pt>
                <c:pt idx="6">
                  <c:v>2290</c:v>
                </c:pt>
                <c:pt idx="9">
                  <c:v>2199</c:v>
                </c:pt>
                <c:pt idx="12">
                  <c:v>2155</c:v>
                </c:pt>
              </c:numCache>
            </c:numRef>
          </c:val>
          <c:extLst>
            <c:ext xmlns:c16="http://schemas.microsoft.com/office/drawing/2014/chart" uri="{C3380CC4-5D6E-409C-BE32-E72D297353CC}">
              <c16:uniqueId val="{0000000A-3920-49DE-94EF-F64E94037DE5}"/>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920-49DE-94EF-F64E94037DE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1164</c:v>
                </c:pt>
                <c:pt idx="1">
                  <c:v>1188</c:v>
                </c:pt>
                <c:pt idx="2">
                  <c:v>959</c:v>
                </c:pt>
              </c:numCache>
            </c:numRef>
          </c:val>
          <c:extLst>
            <c:ext xmlns:c16="http://schemas.microsoft.com/office/drawing/2014/chart" uri="{C3380CC4-5D6E-409C-BE32-E72D297353CC}">
              <c16:uniqueId val="{00000000-FFAB-47C3-9DBE-2711D69DE3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1238</c:v>
                </c:pt>
                <c:pt idx="1">
                  <c:v>1297</c:v>
                </c:pt>
                <c:pt idx="2">
                  <c:v>1217</c:v>
                </c:pt>
              </c:numCache>
            </c:numRef>
          </c:val>
          <c:extLst>
            <c:ext xmlns:c16="http://schemas.microsoft.com/office/drawing/2014/chart" uri="{C3380CC4-5D6E-409C-BE32-E72D297353CC}">
              <c16:uniqueId val="{00000001-FFAB-47C3-9DBE-2711D69DE3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1570</c:v>
                </c:pt>
                <c:pt idx="1">
                  <c:v>1555</c:v>
                </c:pt>
                <c:pt idx="2">
                  <c:v>1871</c:v>
                </c:pt>
              </c:numCache>
            </c:numRef>
          </c:val>
          <c:extLst>
            <c:ext xmlns:c16="http://schemas.microsoft.com/office/drawing/2014/chart" uri="{C3380CC4-5D6E-409C-BE32-E72D297353CC}">
              <c16:uniqueId val="{00000002-FFAB-47C3-9DBE-2711D69DE37B}"/>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{04B78704-A580-4E68-8F7B-6C8F8F672EB3}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20F-408F-B5BC-270B93813B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{FF01B5FB-3845-48FA-8B96-8B179064CD4A}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0F-408F-B5BC-270B93813B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{60E3C066-DC4E-4099-9A07-27C6D65F433D}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0F-408F-B5BC-270B93813B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{F5BB4D92-A803-4155-BA3F-9190EF46692D}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0F-408F-B5BC-270B93813B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{5552010C-F9A9-45AA-8088-BE7E76719BFA}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0F-408F-B5BC-270B93813BD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{EE8F5457-A76F-40DB-B95E-CF2F0A435F3D}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20F-408F-B5BC-270B93813BD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{6823078B-6707-474B-BD5F-9E24FA467A07}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20F-408F-B5BC-270B93813BD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{FF1F8C28-27D4-4343-9188-1181D4041481}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20F-408F-B5BC-270B93813BD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{018E33D9-51B1-4639-95E2-B06B60C9C591}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20F-408F-B5BC-270B93813B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45.7</c:v>
                </c:pt>
                <c:pt idx="8">
                  <c:v>48.8</c:v>
                </c:pt>
                <c:pt idx="16">
                  <c:v>50.2</c:v>
                </c:pt>
                <c:pt idx="24">
                  <c:v>52.3</c:v>
                </c:pt>
                <c:pt idx="32">
                  <c:v>54.3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20F-408F-B5BC-270B93813B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{2E6F28ED-E131-43FA-AC4C-DE370E3AB76D}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20F-408F-B5BC-270B93813B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{01FFB40F-95B2-47AF-8495-7D6B48A5C4E9}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0F-408F-B5BC-270B93813B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{82F5CD25-C682-46D3-BFCB-E4BB22395B05}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0F-408F-B5BC-270B93813B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{97931942-A7A9-4EDD-A8BE-A4BC6939AA3E}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0F-408F-B5BC-270B93813B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{40F03C9F-3788-4899-A347-97547024188B}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0F-408F-B5BC-270B93813BD2}"/>
                </c:ext>
              </c:extLst>
            </c:dLbl>
            <c:dLbl>
              <c:idx val="8"/>
              <c:layout>
                <c:manualLayout>
                  <c:x val="-4.5538669966447891E-2"/>
                  <c:y val="-4.511431505635204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{23E2432D-8E56-4B00-BEBB-17E6AC8D5156}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20F-408F-B5BC-270B93813BD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{EF7811F2-0AE0-4CAE-8ECE-654453864EAE}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20F-408F-B5BC-270B93813BD2}"/>
                </c:ext>
              </c:extLst>
            </c:dLbl>
            <c:dLbl>
              <c:idx val="24"/>
              <c:layout>
                <c:manualLayout>
                  <c:x val="-1.8492831334020431E-2"/>
                  <c:y val="-8.436376915537831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{9DB213D0-9B04-46A0-9490-67F0C9FFB701}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20F-408F-B5BC-270B93813BD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{033C97CE-1981-42FD-BDA2-918A01AEF649}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20F-408F-B5BC-270B93813B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20F-408F-B5BC-270B93813BD2}"/>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{F9ED96A2-12E4-4FD6-B824-1096FC35719A}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61D-4AAD-94EC-9248325380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{7F813808-4804-4737-A944-BE7A519B4FAE}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1D-4AAD-94EC-9248325380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{32C6AE74-F813-44F9-BDD6-3D9D5C824B7F}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1D-4AAD-94EC-9248325380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{42FE59ED-9B21-4434-9B4E-EDE6A6F2C053}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1D-4AAD-94EC-9248325380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{8CB37637-2275-46D2-9944-F0034A93B973}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1D-4AAD-94EC-92483253806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{6BAEED00-A757-4EB8-9F18-7CE35699424C}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61D-4AAD-94EC-92483253806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{D3D0BE8D-6778-4762-9CF3-2D523B3DCEB3}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61D-4AAD-94EC-92483253806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{51A0058B-D6CE-48C7-A1C8-F74BA34DC7AB}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61D-4AAD-94EC-92483253806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{E4411660-BD45-4B89-8EF8-96FE777FCA34}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61D-4AAD-94EC-9248325380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6.2</c:v>
                </c:pt>
                <c:pt idx="16">
                  <c:v>6.6</c:v>
                </c:pt>
                <c:pt idx="24">
                  <c:v>6.9</c:v>
                </c:pt>
                <c:pt idx="32">
                  <c:v>6.4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61D-4AAD-94EC-92483253806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{3D6FDF86-9DAE-4280-980C-3F39619BEC9F}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61D-4AAD-94EC-92483253806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{E3F8A9E6-C493-4A12-A511-52C875A6C853}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1D-4AAD-94EC-9248325380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{BB9F3127-1183-4668-8CF4-33622180F2F6}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1D-4AAD-94EC-9248325380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{5F20F064-1BE7-467A-B4EE-B608BB12B9BC}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1D-4AAD-94EC-9248325380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{B7216BB0-1269-4AE4-B2EA-D3BD90F1C845}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1D-4AAD-94EC-924832538069}"/>
                </c:ext>
              </c:extLst>
            </c:dLbl>
            <c:dLbl>
              <c:idx val="8"/>
              <c:layout>
                <c:manualLayout>
                  <c:x val="-1.8235628084249993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{D9C7A469-29B7-470A-B51F-E045ECCAB66C}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61D-4AAD-94EC-92483253806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{04666E9B-F776-4304-AAEB-BC0A2AA594DB}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61D-4AAD-94EC-92483253806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{2CD15BDE-0799-4355-936C-6E3D4DDFBD1B}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61D-4AAD-94EC-92483253806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{67463661-8818-487F-80BE-30DAA91213C5}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61D-4AAD-94EC-9248325380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61D-4AAD-94EC-924832538069}"/>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群馬県神流町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令和元年度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一時減少した元利償還金は、令和4年度において、</a:t>
          </a:r>
          <a:r>
            <a:rPr kumimoji="1" lang="ja-JP" altLang="en-US" sz="1100">
              <a:solidFill>
                <a:schemeClr val="dk1"/>
              </a:solidFill>
              <a:effectLst/>
              <a:latin typeface="+mn-lt"/>
              <a:ea typeface="+mn-ea"/>
              <a:cs typeface="+mn-cs"/>
            </a:rPr>
            <a:t>前年度から</a:t>
          </a:r>
          <a:r>
            <a:rPr kumimoji="1" lang="ja-JP" altLang="ja-JP" sz="1100">
              <a:solidFill>
                <a:schemeClr val="dk1"/>
              </a:solidFill>
              <a:effectLst/>
              <a:latin typeface="+mn-lt"/>
              <a:ea typeface="+mn-ea"/>
              <a:cs typeface="+mn-cs"/>
            </a:rPr>
            <a:t>百万円の増となっている。</a:t>
          </a:r>
          <a:r>
            <a:rPr kumimoji="1" lang="ja-JP" altLang="en-US" sz="1100">
              <a:solidFill>
                <a:schemeClr val="dk1"/>
              </a:solidFill>
              <a:effectLst/>
              <a:latin typeface="+mn-lt"/>
              <a:ea typeface="+mn-ea"/>
              <a:cs typeface="+mn-cs"/>
            </a:rPr>
            <a:t>また、元利償還金のピークは令和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年度の為、令和5年度以降は元利償還金が減少することが予測される。</a:t>
          </a:r>
          <a:r>
            <a:rPr kumimoji="1" lang="ja-JP" altLang="en-US" sz="1100">
              <a:solidFill>
                <a:sysClr val="windowText" lastClr="000000"/>
              </a:solidFill>
              <a:effectLst/>
              <a:latin typeface="+mn-lt"/>
              <a:ea typeface="+mn-ea"/>
              <a:cs typeface="+mn-cs"/>
            </a:rPr>
            <a:t>地方債については、今後も</a:t>
          </a:r>
          <a:r>
            <a:rPr kumimoji="1" lang="ja-JP" altLang="ja-JP" sz="1100">
              <a:solidFill>
                <a:schemeClr val="dk1"/>
              </a:solidFill>
              <a:effectLst/>
              <a:latin typeface="+mn-lt"/>
              <a:ea typeface="+mn-ea"/>
              <a:cs typeface="+mn-cs"/>
            </a:rPr>
            <a:t>大規模な施設の整備事業に充てることが想定されるため、借入額の抑制も早急に対応することが困難とされるが、事業の取捨選択を徹底し、新規借入額の平準化等、引き続き起債適正化に努める。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群馬県神流町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今年度においても、将来負担比率に係る数値は算定されなかった。</a:t>
          </a:r>
          <a:endParaRPr lang="ja-JP" altLang="ja-JP" sz="1400">
            <a:effectLst/>
          </a:endParaRPr>
        </a:p>
        <a:p>
          <a:r>
            <a:rPr kumimoji="1" lang="ja-JP" altLang="ja-JP" sz="1100">
              <a:solidFill>
                <a:schemeClr val="dk1"/>
              </a:solidFill>
              <a:effectLst/>
              <a:latin typeface="+mn-lt"/>
              <a:ea typeface="+mn-ea"/>
              <a:cs typeface="+mn-cs"/>
            </a:rPr>
            <a:t>　これは、自主財源が乏しい中、充当可能な基金の残高を堅持していることが主な要因である。</a:t>
          </a:r>
          <a:endParaRPr lang="ja-JP" altLang="ja-JP" sz="1400">
            <a:effectLst/>
          </a:endParaRPr>
        </a:p>
        <a:p>
          <a:r>
            <a:rPr kumimoji="1" lang="ja-JP" altLang="ja-JP" sz="1100">
              <a:solidFill>
                <a:schemeClr val="dk1"/>
              </a:solidFill>
              <a:effectLst/>
              <a:latin typeface="+mn-lt"/>
              <a:ea typeface="+mn-ea"/>
              <a:cs typeface="+mn-cs"/>
            </a:rPr>
            <a:t>　しかし、今後は普通交付税の合併算定替えの終了による充当可能な基金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主に財政調整基金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の取崩しが始まるため、数値の悪化が令和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年度以降も懸念される。より一層の健全化に努める。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群馬県神流町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減債基金は、償還金充当分として80百万円の取崩しを行った。また、近年の日本列島を襲う災害に即時対応できるようにするため、災害対策基金に320百万円を積立。財政調整基金は財源不足を補うため、290百万円の取崩し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indent="0" defTabSz="914400" eaLnBrk="1" fontAlgn="auto" latinLnBrk="0" hangingPunct="1">
            <a:lnSpc>
              <a:spcPct val="100000"/>
            </a:lnSpc>
            <a:spcBef>
              <a:spcPts val="0"/>
            </a:spcBef>
            <a:spcAft>
              <a:spcPts val="0"/>
            </a:spcAft>
            <a:defRPr/>
          </a:pPr>
          <a:r>
            <a:rPr kumimoji="1" lang="ja-JP" altLang="en-US" sz="1100" baseline="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大規模な整備事業への一部財源として、財政調整基金の取崩しが想定されるため、特定目的基金への積み替えは慎重に行う。</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また、施設の老朽化等で公共施設の更新、改修が今後も発生する見込のため、特定目的基金の活用をし、財源不足による財政調整基金の取崩しを平準化する。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災害対策基金：</a:t>
          </a:r>
          <a:r>
            <a:rPr kumimoji="1" lang="ja-JP" altLang="ja-JP" sz="1100">
              <a:solidFill>
                <a:sysClr val="windowText" lastClr="000000"/>
              </a:solidFill>
              <a:effectLst/>
              <a:latin typeface="+mn-lt"/>
              <a:ea typeface="+mn-ea"/>
              <a:cs typeface="+mn-cs"/>
            </a:rPr>
            <a:t>震災</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風水害</a:t>
          </a:r>
          <a:r>
            <a:rPr kumimoji="1" lang="ja-JP" altLang="ja-JP" sz="1100">
              <a:solidFill>
                <a:schemeClr val="dk1"/>
              </a:solidFill>
              <a:effectLst/>
              <a:latin typeface="+mn-lt"/>
              <a:ea typeface="+mn-ea"/>
              <a:cs typeface="+mn-cs"/>
            </a:rPr>
            <a:t>などのあらゆる自然災害及び人為的災害から、神流町民の生命及び財産を守るとともに、災害予防対策、被災者支援、復旧対策等を円滑に推進するための財源</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公共施設等整備基金：公共施設等の整備資金</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ふるさとづくり推進基金：ふるさとづくりの推進に寄与する事業に要する経費の財源</a:t>
          </a:r>
          <a:r>
            <a:rPr kumimoji="1" lang="en-US"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万場診療所整備運営基金：神流町万場診療所の健全運営と施設整備を図るための財源</a:t>
          </a:r>
          <a:endParaRPr lang="ja-JP" altLang="ja-JP" sz="1400">
            <a:effectLst/>
          </a:endParaRPr>
        </a:p>
        <a:p>
          <a:r>
            <a:rPr kumimoji="1" lang="ja-JP" altLang="ja-JP" sz="1100">
              <a:solidFill>
                <a:schemeClr val="dk1"/>
              </a:solidFill>
              <a:effectLst/>
              <a:latin typeface="+mn-lt"/>
              <a:ea typeface="+mn-ea"/>
              <a:cs typeface="+mn-cs"/>
            </a:rPr>
            <a:t>地域福祉振興基金：</a:t>
          </a:r>
          <a:r>
            <a:rPr lang="ja-JP" altLang="ja-JP" sz="1100">
              <a:solidFill>
                <a:schemeClr val="dk1"/>
              </a:solidFill>
              <a:effectLst/>
              <a:latin typeface="+mn-lt"/>
              <a:ea typeface="+mn-ea"/>
              <a:cs typeface="+mn-cs"/>
            </a:rPr>
            <a:t>本町の本格的な高齢化社会の到来に備え、地域における福祉活動の促進及び民間活動の活発化を図り、快適な生活環境の形成等に寄与する事業のための財源</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災害対策基金：近年の日本列島を襲う災害に即時対応できるようにするため、災害対策基金に320百万円を積立。</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公共施設等整備基金：施設整備に充当するため、百万円の取崩しを行った。</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万場診療所整備運営基金：診療所の運用として、3百万円の取崩しを行った。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財政調整基金及び減債基金の減少額が著しく、特定目的基金の取崩しが見込まれるようになる。歳出の抑制をし、特定目的基金の取崩しが発生しない又は少額になるように精査していきたい</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令和4年度の決算額から条例に基づき、60百万円の積立を行い、財源不足を補うため、290百万円の取崩しを行った。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ja-JP" sz="1100" baseline="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大規模な整備事業への一部財源として、財政調整基金の取崩しが想定されるため、今後の特定目的基金への積み替えは慎重に行う。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減債基金は、償還金充当分として80百万円の取崩しを行った。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地方債償還額が今後増加する見込みから、減債基金の取り崩し額も併せて増加する見込みである。令和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年度の償還ﾋﾟｰｸ時以降に微増ではあるが積立をしていくよう努める。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270EAE6-FC82-4967-8A81-A39A0ACD28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B7ECB38-B553-47B0-8F91-CA1170ABC7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4BA77B5-18AA-402E-9B43-2A47C67B57B8}"/>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3E2B508-8DD6-4680-8682-88C9B63C5B66}"/>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2DA67D6-4E16-4D27-AEB1-4087C5B1A147}"/>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7430F39-192A-4C43-8B26-74BF1BD8F43D}"/>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1E7CCA1-5ED7-4C1C-892B-887D652937B1}"/>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532D827-87DF-4FF3-9B0A-C71F95A9B13A}"/>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3E45E81-3CA5-4F18-B3CA-5804511AF057}"/>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33C1D39-FFE7-42C4-BFA7-9BDC60D79E89}"/>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DBBF246-DD08-4FBA-A591-2B25EA3A4C3E}"/>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4268E09-11AB-4E06-B938-6A86B9B4E1F2}"/>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83D7074-F59B-4561-8C1C-0AF61665F71D}"/>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96C3C3E-ED1B-4043-A7BA-3724CC08133A}"/>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2959E4D-278D-4201-86B7-59ACDB92D37A}"/>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6358216-E075-46C2-97EC-0B82D6A8B45D}"/>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群馬県神流町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A65E3F5-407E-43C0-A847-06C999966A0B}"/>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3B15F4A-8F68-48CD-BDFD-78337D3B3E2F}"/>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1078510-A978-4BF1-8940-9C76D08185B8}"/>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9F769EE-49D0-4427-8108-5979B96F4854}"/>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3A7F4E0-D492-4125-ABC4-3A97D83F9779}"/>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D567039-0CBB-481C-9822-DF2A33AD4326}"/>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
1,547
114.60
3,190,531
3,016,120
125,405
1,766,208
2,154,953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478875F-72C3-4CA1-9A08-90B3B9AD51F8}"/>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2EF0749-0DB3-4BF1-8AB6-F18863892196}"/>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D76BA1A-D429-4D8E-A40C-DC79ECA81B7F}"/>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13F4BA0-7883-4181-AA31-111848AC0B2C}"/>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DC280E1-1B25-4053-8E1E-DB6D953B0BB3}"/>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4CAB2E0-BFF1-4637-8D27-C1A474308783}"/>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2DFB8E6-20A8-4A11-8A3E-54CFD794F7DA}"/>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9B39342-37C8-40ED-96EF-61281D55D7F3}"/>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86171E9-A793-4088-B43D-6A3D91D4B781}"/>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A367C1B-4200-4C0B-961E-396DA56BFCB8}"/>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73B3CC6-74D2-4D74-80C4-D0078DFD795C}"/>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7A87CFA-6130-493B-B549-308AC5DBC314}"/>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80DBC7D-7CF1-48E5-93ED-8FF4B2A6C50A}"/>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2C0ECCE-E8C6-4485-85AB-61C1AE2B1FBE}"/>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B189655-A72D-4714-A3BD-5C761AB86ED1}"/>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3E2B20E-738E-4D8C-98C5-88E561B7BE60}"/>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22827F0-80A9-41C3-9E66-79C74DB5539B}"/>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2EF634B-A22D-4F5B-AD20-26A421EEDCBD}"/>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A983DE7-3A93-4948-B573-D697D162D1AB}"/>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E2ACE88-E25D-4D2A-894C-1C378A1E5A52}"/>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CCE5381-D7B3-401A-A0AB-BB5DB9E1E432}"/>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1F24F01-E875-41D5-B51E-C89CDF86C33B}"/>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D71A07A-FA9A-47AD-A1BB-B1170DA0E7E4}"/>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AA10DE9-13C5-4A2E-826B-F5A71E552880}"/>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5013D86-DF18-4074-B93B-620432F9E348}"/>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4402FC6-F267-4EAB-A26B-4E6904C93E00}"/>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F5E69D9-A502-4954-8EF4-376BDB6508B1}"/>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99476EC-6B40-4132-9158-73C96EF6251B}"/>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9F71259-7CAA-4321-8E70-49C8DE785339}"/>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7F2C09D-454E-4779-8073-B22DC196E99A}"/>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D0E14D3-6A2F-4BCB-92B0-3127B8FFE2C2}"/>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2C67A6F-525F-4267-95F6-3F4AB3712050}"/>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EE275AE-34B6-4A2F-8811-41FA93CC4931}"/>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3C1D55E-7848-4E85-9AFD-2088695B3B8A}"/>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18291E4-2471-4DA0-8812-66BF9F278B8C}"/>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原価償却率については、上昇傾向にあるものの、その伸びは緩やかであり、類似団体平均を下回っている。老朽化した施設の維持管理、集約化・複合化や除却を総合管理計画等をもとに進めていきたい。</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8A65D83-04ED-4470-B19C-DEAAE40367FA}"/>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8595491-848B-4543-BEBC-0DE033C279D7}"/>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BBE9160F-ACA1-4793-9227-DCAC0A2C4D13}"/>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6A70AE0C-7F2A-4F3A-8739-2F7B620EF7A6}"/>
            </a:ext>
          </a:extLst>
        </xdr:cNvPr>
        <xdr:cNvCxnSpPr/>
      </xdr:nvCxnSpPr>
      <xdr:spPr>
        <a:xfrm>
          <a:off x="1158875" y="651464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418106A3-599E-4343-B880-4E513346D54E}"/>
            </a:ext>
          </a:extLst>
        </xdr:cNvPr>
        <xdr:cNvSpPr txBox="1"/>
      </xdr:nvSpPr>
      <xdr:spPr>
        <a:xfrm>
          <a:off x="789956" y="64303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688F4126-B12B-4F83-9C50-9F5F56FE72BC}"/>
            </a:ext>
          </a:extLst>
        </xdr:cNvPr>
        <xdr:cNvCxnSpPr/>
      </xdr:nvCxnSpPr>
      <xdr:spPr>
        <a:xfrm>
          <a:off x="1158875" y="623161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64564BA-BB92-47EB-A9C2-E3F73FF65842}"/>
            </a:ext>
          </a:extLst>
        </xdr:cNvPr>
        <xdr:cNvSpPr txBox="1"/>
      </xdr:nvSpPr>
      <xdr:spPr>
        <a:xfrm>
          <a:off x="789956" y="614099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E8AA4F41-72E6-42CE-94BC-5E90E6317C50}"/>
            </a:ext>
          </a:extLst>
        </xdr:cNvPr>
        <xdr:cNvCxnSpPr/>
      </xdr:nvCxnSpPr>
      <xdr:spPr>
        <a:xfrm>
          <a:off x="1158875" y="594223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37025D6B-AEA4-48CF-AE5A-393733048378}"/>
            </a:ext>
          </a:extLst>
        </xdr:cNvPr>
        <xdr:cNvSpPr txBox="1"/>
      </xdr:nvSpPr>
      <xdr:spPr>
        <a:xfrm>
          <a:off x="789956" y="58484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CE8987D2-FB41-404E-B5A1-E1197172F06C}"/>
            </a:ext>
          </a:extLst>
        </xdr:cNvPr>
        <xdr:cNvCxnSpPr/>
      </xdr:nvCxnSpPr>
      <xdr:spPr>
        <a:xfrm>
          <a:off x="1158875" y="564968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C78CC84D-C7D3-4465-A081-ED599462895C}"/>
            </a:ext>
          </a:extLst>
        </xdr:cNvPr>
        <xdr:cNvSpPr txBox="1"/>
      </xdr:nvSpPr>
      <xdr:spPr>
        <a:xfrm>
          <a:off x="789956" y="55558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466A05F-E22B-490B-B1B3-5D734D5F4E9D}"/>
            </a:ext>
          </a:extLst>
        </xdr:cNvPr>
        <xdr:cNvCxnSpPr/>
      </xdr:nvCxnSpPr>
      <xdr:spPr>
        <a:xfrm>
          <a:off x="1158875" y="535078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F5C0BBC0-F875-4D3B-AA78-F17C10AC12B7}"/>
            </a:ext>
          </a:extLst>
        </xdr:cNvPr>
        <xdr:cNvSpPr txBox="1"/>
      </xdr:nvSpPr>
      <xdr:spPr>
        <a:xfrm>
          <a:off x="789956" y="5266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68BCB5BA-8722-4ECE-A186-CE224CC552AA}"/>
            </a:ext>
          </a:extLst>
        </xdr:cNvPr>
        <xdr:cNvCxnSpPr/>
      </xdr:nvCxnSpPr>
      <xdr:spPr>
        <a:xfrm>
          <a:off x="1158875" y="505822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319EA947-8DD0-4FF2-B8A2-D6C85835AE3A}"/>
            </a:ext>
          </a:extLst>
        </xdr:cNvPr>
        <xdr:cNvSpPr txBox="1"/>
      </xdr:nvSpPr>
      <xdr:spPr>
        <a:xfrm>
          <a:off x="789956" y="49739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7BB31A4-0113-4BDA-9C25-658C1A6B557E}"/>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3C52872E-26A3-49AF-B5FF-EE4A04B4342B}"/>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7364F3C9-232D-439A-A946-7FC5A6BD48E4}"/>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6ACFA6D9-11B5-46D7-AF7D-E59F2BB8E67F}"/>
            </a:ext>
          </a:extLst>
        </xdr:cNvPr>
        <xdr:cNvCxnSpPr/>
      </xdr:nvCxnSpPr>
      <xdr:spPr>
        <a:xfrm flipV="1">
          <a:off x="4306570" y="5064488"/>
          <a:ext cx="1270" cy="138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DFCC7834-CAA7-4420-A662-96F7418B9E31}"/>
            </a:ext>
          </a:extLst>
        </xdr:cNvPr>
        <xdr:cNvSpPr txBox="1"/>
      </xdr:nvSpPr>
      <xdr:spPr>
        <a:xfrm>
          <a:off x="4359275" y="6451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D89ABD23-4B8D-4810-A690-C8B517CB3565}"/>
            </a:ext>
          </a:extLst>
        </xdr:cNvPr>
        <xdr:cNvCxnSpPr/>
      </xdr:nvCxnSpPr>
      <xdr:spPr>
        <a:xfrm>
          <a:off x="4216400" y="644724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717BC226-1132-4A2C-B989-91F098D16DFD}"/>
            </a:ext>
          </a:extLst>
        </xdr:cNvPr>
        <xdr:cNvSpPr txBox="1"/>
      </xdr:nvSpPr>
      <xdr:spPr>
        <a:xfrm>
          <a:off x="4359275" y="4858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AF91EB6D-3D1F-43B2-B98B-A8258FC12CDE}"/>
            </a:ext>
          </a:extLst>
        </xdr:cNvPr>
        <xdr:cNvCxnSpPr/>
      </xdr:nvCxnSpPr>
      <xdr:spPr>
        <a:xfrm>
          <a:off x="4216400" y="506448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a:extLst>
            <a:ext uri="{FF2B5EF4-FFF2-40B4-BE49-F238E27FC236}">
              <a16:creationId xmlns:a16="http://schemas.microsoft.com/office/drawing/2014/main" id="{9E830DC7-B6D3-4DE4-BBF0-B1E94FD83347}"/>
            </a:ext>
          </a:extLst>
        </xdr:cNvPr>
        <xdr:cNvSpPr txBox="1"/>
      </xdr:nvSpPr>
      <xdr:spPr>
        <a:xfrm>
          <a:off x="4359275" y="5657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465F90AB-B790-4D17-9313-AC8EA7A5896D}"/>
            </a:ext>
          </a:extLst>
        </xdr:cNvPr>
        <xdr:cNvSpPr/>
      </xdr:nvSpPr>
      <xdr:spPr>
        <a:xfrm>
          <a:off x="4254500" y="567916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DA979C88-4D4B-4B0D-819C-6300489BFC89}"/>
            </a:ext>
          </a:extLst>
        </xdr:cNvPr>
        <xdr:cNvSpPr/>
      </xdr:nvSpPr>
      <xdr:spPr>
        <a:xfrm>
          <a:off x="3616325" y="56667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F087BF72-CBB7-4E91-95B7-A5BBFE7DEE5C}"/>
            </a:ext>
          </a:extLst>
        </xdr:cNvPr>
        <xdr:cNvSpPr/>
      </xdr:nvSpPr>
      <xdr:spPr>
        <a:xfrm>
          <a:off x="2930525" y="56203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a:extLst>
            <a:ext uri="{FF2B5EF4-FFF2-40B4-BE49-F238E27FC236}">
              <a16:creationId xmlns:a16="http://schemas.microsoft.com/office/drawing/2014/main" id="{D8186059-05EC-46D0-B971-97E9D5ECF085}"/>
            </a:ext>
          </a:extLst>
        </xdr:cNvPr>
        <xdr:cNvSpPr/>
      </xdr:nvSpPr>
      <xdr:spPr>
        <a:xfrm>
          <a:off x="2244725" y="56667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7" name="フローチャート: 判断 86">
          <a:extLst>
            <a:ext uri="{FF2B5EF4-FFF2-40B4-BE49-F238E27FC236}">
              <a16:creationId xmlns:a16="http://schemas.microsoft.com/office/drawing/2014/main" id="{7A94846D-C413-419B-8A37-C262599EC082}"/>
            </a:ext>
          </a:extLst>
        </xdr:cNvPr>
        <xdr:cNvSpPr/>
      </xdr:nvSpPr>
      <xdr:spPr>
        <a:xfrm>
          <a:off x="1558925" y="56881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320CEA-4F92-4010-9410-15EFBD514239}"/>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CB5DD74B-00B6-4328-A31E-30CDDBEE3D21}"/>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208A42E-31FC-45A7-A65A-186808CF545C}"/>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F39FE66D-F612-471D-88E2-BFC11C3473AB}"/>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A07D05DA-D92D-4D6B-9524-D45FDDF18DB1}"/>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79556</xdr:rowOff>
    </xdr:from>
    <xdr:to>
      <xdr:col>23</xdr:col>
      <xdr:colOff>136525</xdr:colOff>
      <xdr:row>29</xdr:row>
      <xdr:rowOff>9706</xdr:rowOff>
    </xdr:to>
    <xdr:sp macro="" textlink="">
      <xdr:nvSpPr>
        <xdr:cNvPr id="93" name="楕円 92">
          <a:extLst>
            <a:ext uri="{FF2B5EF4-FFF2-40B4-BE49-F238E27FC236}">
              <a16:creationId xmlns:a16="http://schemas.microsoft.com/office/drawing/2014/main" id="{98DD3D13-9807-4463-A2BB-0A3EC7E1CCCE}"/>
            </a:ext>
          </a:extLst>
        </xdr:cNvPr>
        <xdr:cNvSpPr/>
      </xdr:nvSpPr>
      <xdr:spPr>
        <a:xfrm>
          <a:off x="4254500" y="543578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102433</xdr:rowOff>
    </xdr:from>
    <xdr:ext cx="405111" cy="259045"/>
    <xdr:sp macro="" textlink="">
      <xdr:nvSpPr>
        <xdr:cNvPr id="94" name="有形固定資産減価償却率該当値テキスト">
          <a:extLst>
            <a:ext uri="{FF2B5EF4-FFF2-40B4-BE49-F238E27FC236}">
              <a16:creationId xmlns:a16="http://schemas.microsoft.com/office/drawing/2014/main" id="{06E0C97F-6173-4A97-909C-E013140E42B1}"/>
            </a:ext>
          </a:extLst>
        </xdr:cNvPr>
        <xdr:cNvSpPr txBox="1"/>
      </xdr:nvSpPr>
      <xdr:spPr>
        <a:xfrm>
          <a:off x="4359275" y="5296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17871</xdr:rowOff>
    </xdr:from>
    <xdr:to>
      <xdr:col>19</xdr:col>
      <xdr:colOff>187325</xdr:colOff>
      <xdr:row>28</xdr:row>
      <xdr:rowOff>119471</xdr:rowOff>
    </xdr:to>
    <xdr:sp macro="" textlink="">
      <xdr:nvSpPr>
        <xdr:cNvPr id="95" name="楕円 94">
          <a:extLst>
            <a:ext uri="{FF2B5EF4-FFF2-40B4-BE49-F238E27FC236}">
              <a16:creationId xmlns:a16="http://schemas.microsoft.com/office/drawing/2014/main" id="{7E03858A-92BC-43A2-829B-CD4AE9D28D51}"/>
            </a:ext>
          </a:extLst>
        </xdr:cNvPr>
        <xdr:cNvSpPr/>
      </xdr:nvSpPr>
      <xdr:spPr>
        <a:xfrm>
          <a:off x="3616325" y="537092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68671</xdr:rowOff>
    </xdr:from>
    <xdr:to>
      <xdr:col>23</xdr:col>
      <xdr:colOff>85725</xdr:colOff>
      <xdr:row>28</xdr:row>
      <xdr:rowOff>130356</xdr:rowOff>
    </xdr:to>
    <xdr:cxnSp macro="">
      <xdr:nvCxnSpPr>
        <xdr:cNvPr id="96" name="直線コネクタ 95">
          <a:extLst>
            <a:ext uri="{FF2B5EF4-FFF2-40B4-BE49-F238E27FC236}">
              <a16:creationId xmlns:a16="http://schemas.microsoft.com/office/drawing/2014/main" id="{3736D9E3-ABD1-46E4-AD59-3CD439045E53}"/>
            </a:ext>
          </a:extLst>
        </xdr:cNvPr>
        <xdr:cNvCxnSpPr/>
      </xdr:nvCxnSpPr>
      <xdr:spPr>
        <a:xfrm>
          <a:off x="3673475" y="5418546"/>
          <a:ext cx="628650" cy="6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124551</xdr:rowOff>
    </xdr:from>
    <xdr:to>
      <xdr:col>15</xdr:col>
      <xdr:colOff>187325</xdr:colOff>
      <xdr:row>28</xdr:row>
      <xdr:rowOff>54701</xdr:rowOff>
    </xdr:to>
    <xdr:sp macro="" textlink="">
      <xdr:nvSpPr>
        <xdr:cNvPr id="97" name="楕円 96">
          <a:extLst>
            <a:ext uri="{FF2B5EF4-FFF2-40B4-BE49-F238E27FC236}">
              <a16:creationId xmlns:a16="http://schemas.microsoft.com/office/drawing/2014/main" id="{2F50859C-FABE-435E-B5EE-A60EA8BFBAF2}"/>
            </a:ext>
          </a:extLst>
        </xdr:cNvPr>
        <xdr:cNvSpPr/>
      </xdr:nvSpPr>
      <xdr:spPr>
        <a:xfrm>
          <a:off x="2930525" y="531250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3901</xdr:rowOff>
    </xdr:from>
    <xdr:to>
      <xdr:col>19</xdr:col>
      <xdr:colOff>136525</xdr:colOff>
      <xdr:row>28</xdr:row>
      <xdr:rowOff>68671</xdr:rowOff>
    </xdr:to>
    <xdr:cxnSp macro="">
      <xdr:nvCxnSpPr>
        <xdr:cNvPr id="98" name="直線コネクタ 97">
          <a:extLst>
            <a:ext uri="{FF2B5EF4-FFF2-40B4-BE49-F238E27FC236}">
              <a16:creationId xmlns:a16="http://schemas.microsoft.com/office/drawing/2014/main" id="{251E4B09-EFF6-4040-8FFA-942A3F69DBEC}"/>
            </a:ext>
          </a:extLst>
        </xdr:cNvPr>
        <xdr:cNvCxnSpPr/>
      </xdr:nvCxnSpPr>
      <xdr:spPr>
        <a:xfrm>
          <a:off x="2987675" y="5360126"/>
          <a:ext cx="6858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81371</xdr:rowOff>
    </xdr:from>
    <xdr:to>
      <xdr:col>11</xdr:col>
      <xdr:colOff>187325</xdr:colOff>
      <xdr:row>28</xdr:row>
      <xdr:rowOff>11521</xdr:rowOff>
    </xdr:to>
    <xdr:sp macro="" textlink="">
      <xdr:nvSpPr>
        <xdr:cNvPr id="99" name="楕円 98">
          <a:extLst>
            <a:ext uri="{FF2B5EF4-FFF2-40B4-BE49-F238E27FC236}">
              <a16:creationId xmlns:a16="http://schemas.microsoft.com/office/drawing/2014/main" id="{2182618E-07C1-4447-A3E8-5E417C9F12DA}"/>
            </a:ext>
          </a:extLst>
        </xdr:cNvPr>
        <xdr:cNvSpPr/>
      </xdr:nvSpPr>
      <xdr:spPr>
        <a:xfrm>
          <a:off x="2244725" y="527567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132171</xdr:rowOff>
    </xdr:from>
    <xdr:to>
      <xdr:col>15</xdr:col>
      <xdr:colOff>136525</xdr:colOff>
      <xdr:row>28</xdr:row>
      <xdr:rowOff>3901</xdr:rowOff>
    </xdr:to>
    <xdr:cxnSp macro="">
      <xdr:nvCxnSpPr>
        <xdr:cNvPr id="100" name="直線コネクタ 99">
          <a:extLst>
            <a:ext uri="{FF2B5EF4-FFF2-40B4-BE49-F238E27FC236}">
              <a16:creationId xmlns:a16="http://schemas.microsoft.com/office/drawing/2014/main" id="{4743CF0A-9574-4743-A6A7-3775B3E12ACE}"/>
            </a:ext>
          </a:extLst>
        </xdr:cNvPr>
        <xdr:cNvCxnSpPr/>
      </xdr:nvCxnSpPr>
      <xdr:spPr>
        <a:xfrm>
          <a:off x="2301875" y="5323296"/>
          <a:ext cx="6858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157208</xdr:rowOff>
    </xdr:from>
    <xdr:to>
      <xdr:col>7</xdr:col>
      <xdr:colOff>187325</xdr:colOff>
      <xdr:row>27</xdr:row>
      <xdr:rowOff>87358</xdr:rowOff>
    </xdr:to>
    <xdr:sp macro="" textlink="">
      <xdr:nvSpPr>
        <xdr:cNvPr id="101" name="楕円 100">
          <a:extLst>
            <a:ext uri="{FF2B5EF4-FFF2-40B4-BE49-F238E27FC236}">
              <a16:creationId xmlns:a16="http://schemas.microsoft.com/office/drawing/2014/main" id="{A70C2EC9-C683-4A74-B920-9F34A9DFEE91}"/>
            </a:ext>
          </a:extLst>
        </xdr:cNvPr>
        <xdr:cNvSpPr/>
      </xdr:nvSpPr>
      <xdr:spPr>
        <a:xfrm>
          <a:off x="1558925" y="518958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36558</xdr:rowOff>
    </xdr:from>
    <xdr:to>
      <xdr:col>11</xdr:col>
      <xdr:colOff>136525</xdr:colOff>
      <xdr:row>27</xdr:row>
      <xdr:rowOff>132171</xdr:rowOff>
    </xdr:to>
    <xdr:cxnSp macro="">
      <xdr:nvCxnSpPr>
        <xdr:cNvPr id="102" name="直線コネクタ 101">
          <a:extLst>
            <a:ext uri="{FF2B5EF4-FFF2-40B4-BE49-F238E27FC236}">
              <a16:creationId xmlns:a16="http://schemas.microsoft.com/office/drawing/2014/main" id="{5DF428E2-E8A5-4B8C-BC72-E04CBB7516EA}"/>
            </a:ext>
          </a:extLst>
        </xdr:cNvPr>
        <xdr:cNvCxnSpPr/>
      </xdr:nvCxnSpPr>
      <xdr:spPr>
        <a:xfrm>
          <a:off x="1616075" y="5227683"/>
          <a:ext cx="685800" cy="9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909F045B-8C73-4A39-A5B7-065020582DDD}"/>
            </a:ext>
          </a:extLst>
        </xdr:cNvPr>
        <xdr:cNvSpPr txBox="1"/>
      </xdr:nvSpPr>
      <xdr:spPr>
        <a:xfrm>
          <a:off x="3474094"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aveValue有形固定資産減価償却率">
          <a:extLst>
            <a:ext uri="{FF2B5EF4-FFF2-40B4-BE49-F238E27FC236}">
              <a16:creationId xmlns:a16="http://schemas.microsoft.com/office/drawing/2014/main" id="{15BC6DD5-BCF1-49C5-85AB-0131ECA1E802}"/>
            </a:ext>
          </a:extLst>
        </xdr:cNvPr>
        <xdr:cNvSpPr txBox="1"/>
      </xdr:nvSpPr>
      <xdr:spPr>
        <a:xfrm>
          <a:off x="2797819" y="570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73042</xdr:rowOff>
    </xdr:from>
    <xdr:ext cx="405111" cy="259045"/>
    <xdr:sp macro="" textlink="">
      <xdr:nvSpPr>
        <xdr:cNvPr id="105" name="n_3aveValue有形固定資産減価償却率">
          <a:extLst>
            <a:ext uri="{FF2B5EF4-FFF2-40B4-BE49-F238E27FC236}">
              <a16:creationId xmlns:a16="http://schemas.microsoft.com/office/drawing/2014/main" id="{824A58B4-D7E0-4DA3-8C29-D9870A8484C0}"/>
            </a:ext>
          </a:extLst>
        </xdr:cNvPr>
        <xdr:cNvSpPr txBox="1"/>
      </xdr:nvSpPr>
      <xdr:spPr>
        <a:xfrm>
          <a:off x="2112019"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100801</xdr:rowOff>
    </xdr:from>
    <xdr:ext cx="405111" cy="259045"/>
    <xdr:sp macro="" textlink="">
      <xdr:nvSpPr>
        <xdr:cNvPr id="106" name="n_4aveValue有形固定資産減価償却率">
          <a:extLst>
            <a:ext uri="{FF2B5EF4-FFF2-40B4-BE49-F238E27FC236}">
              <a16:creationId xmlns:a16="http://schemas.microsoft.com/office/drawing/2014/main" id="{E7431338-611C-4F60-AEBF-E587288AC1C2}"/>
            </a:ext>
          </a:extLst>
        </xdr:cNvPr>
        <xdr:cNvSpPr txBox="1"/>
      </xdr:nvSpPr>
      <xdr:spPr>
        <a:xfrm>
          <a:off x="1426219" y="5780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135998</xdr:rowOff>
    </xdr:from>
    <xdr:ext cx="405111" cy="259045"/>
    <xdr:sp macro="" textlink="">
      <xdr:nvSpPr>
        <xdr:cNvPr id="107" name="n_1mainValue有形固定資産減価償却率">
          <a:extLst>
            <a:ext uri="{FF2B5EF4-FFF2-40B4-BE49-F238E27FC236}">
              <a16:creationId xmlns:a16="http://schemas.microsoft.com/office/drawing/2014/main" id="{A9BD7201-25FE-44B8-9863-8835B81E6615}"/>
            </a:ext>
          </a:extLst>
        </xdr:cNvPr>
        <xdr:cNvSpPr txBox="1"/>
      </xdr:nvSpPr>
      <xdr:spPr>
        <a:xfrm>
          <a:off x="3474094" y="5165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71228</xdr:rowOff>
    </xdr:from>
    <xdr:ext cx="405111" cy="259045"/>
    <xdr:sp macro="" textlink="">
      <xdr:nvSpPr>
        <xdr:cNvPr id="108" name="n_2mainValue有形固定資産減価償却率">
          <a:extLst>
            <a:ext uri="{FF2B5EF4-FFF2-40B4-BE49-F238E27FC236}">
              <a16:creationId xmlns:a16="http://schemas.microsoft.com/office/drawing/2014/main" id="{58086892-66F5-45C5-959A-0163BFD97107}"/>
            </a:ext>
          </a:extLst>
        </xdr:cNvPr>
        <xdr:cNvSpPr txBox="1"/>
      </xdr:nvSpPr>
      <xdr:spPr>
        <a:xfrm>
          <a:off x="2797819" y="5097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28048</xdr:rowOff>
    </xdr:from>
    <xdr:ext cx="405111" cy="259045"/>
    <xdr:sp macro="" textlink="">
      <xdr:nvSpPr>
        <xdr:cNvPr id="109" name="n_3mainValue有形固定資産減価償却率">
          <a:extLst>
            <a:ext uri="{FF2B5EF4-FFF2-40B4-BE49-F238E27FC236}">
              <a16:creationId xmlns:a16="http://schemas.microsoft.com/office/drawing/2014/main" id="{738FEEFA-697F-4777-BCF6-4BF2C92E0BD6}"/>
            </a:ext>
          </a:extLst>
        </xdr:cNvPr>
        <xdr:cNvSpPr txBox="1"/>
      </xdr:nvSpPr>
      <xdr:spPr>
        <a:xfrm>
          <a:off x="2112019" y="506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103885</xdr:rowOff>
    </xdr:from>
    <xdr:ext cx="405111" cy="259045"/>
    <xdr:sp macro="" textlink="">
      <xdr:nvSpPr>
        <xdr:cNvPr id="110" name="n_4mainValue有形固定資産減価償却率">
          <a:extLst>
            <a:ext uri="{FF2B5EF4-FFF2-40B4-BE49-F238E27FC236}">
              <a16:creationId xmlns:a16="http://schemas.microsoft.com/office/drawing/2014/main" id="{14509CC1-13E8-4DAC-BE46-E41179FE63E9}"/>
            </a:ext>
          </a:extLst>
        </xdr:cNvPr>
        <xdr:cNvSpPr txBox="1"/>
      </xdr:nvSpPr>
      <xdr:spPr>
        <a:xfrm>
          <a:off x="1426219" y="497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32B40A15-D150-4CCF-97BC-A12FF3C16D9D}"/>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2B9A784E-4E5C-4880-B119-034D9E11EC58}"/>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619C3E7B-F93E-4B07-B1C0-4136C1F12C02}"/>
            </a:ext>
          </a:extLst>
        </xdr:cNvPr>
        <xdr:cNvSpPr/>
      </xdr:nvSpPr>
      <xdr:spPr>
        <a:xfrm>
          <a:off x="12575391" y="4449221"/>
          <a:ext cx="604818"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41B73869-16D7-4A1F-B86A-ACB16200DF0B}"/>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27055B63-8127-4077-8FCB-32A876A27C68}"/>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4DBBF14E-131F-4477-831C-3D53E5D77C07}"/>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53DB59C7-66FE-4AD1-9145-4EB208927B82}"/>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128125B5-FC51-45D3-8DF9-AC7F86CF3391}"/>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AA568597-202F-4AB6-9895-903827EA0E4B}"/>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14BFAF3A-9859-427D-920C-AEC1859F0C65}"/>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15222AEF-2B1F-464E-8834-F86BF4AE87B2}"/>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5D0D6FAC-46BF-44EB-9B8B-474CCFE94380}"/>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B4258BD6-F9A7-488D-9569-5B8B33854A0C}"/>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債務償還可能年数は類似団体平均を下回っており、主な要因としては、平成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年の合併以前の旧市町村の起債残高の償還が終了し続けている事。新規法人の参入による法人町民税の増加が考えられる。</a:t>
          </a:r>
          <a:endParaRPr lang="ja-JP" altLang="ja-JP">
            <a:effectLst/>
          </a:endParaRPr>
        </a:p>
        <a:p>
          <a:r>
            <a:rPr kumimoji="1" lang="ja-JP" altLang="ja-JP" sz="1100">
              <a:solidFill>
                <a:schemeClr val="dk1"/>
              </a:solidFill>
              <a:effectLst/>
              <a:latin typeface="+mn-lt"/>
              <a:ea typeface="+mn-ea"/>
              <a:cs typeface="+mn-cs"/>
            </a:rPr>
            <a:t>引き続き、上回らないよう起債等の適正管理を行っていく。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D6CEDB1C-5211-4662-971C-45E68C1835E6}"/>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9425888A-AFF2-47F2-B91D-C9264BBF8726}"/>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E327D58-E3E3-4F10-9B09-C414B0827C07}"/>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1B8694CB-4383-46DA-AFE1-17DF3F4AF1F0}"/>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3F1A331C-E7F9-4D08-A193-D6B8130014E3}"/>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F496F36C-F04D-4909-8B52-6A29EC34EC53}"/>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54CF948F-F4F1-4F25-BFA3-2BC84D074554}"/>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87094004-B5ED-4479-AE61-29E6CC0B7641}"/>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6FD721A-0559-45EB-895D-5BC3377C6424}"/>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2C866290-EC7F-45F1-925F-250EFFE5E76E}"/>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7A7E999F-F4F9-41CE-9A6D-08E55643E517}"/>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E9413652-DB92-4122-B7F6-17A1B0E5A548}"/>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1264CE43-215E-47A2-9F41-8EE1A4C948E0}"/>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7788B80-994F-4D26-B835-4F75C02A9449}"/>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D56DBF1-0D36-4C77-8279-F773A2FED2C8}"/>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2F37E536-613F-4DDD-A58C-A97BC6189A4C}"/>
            </a:ext>
          </a:extLst>
        </xdr:cNvPr>
        <xdr:cNvCxnSpPr/>
      </xdr:nvCxnSpPr>
      <xdr:spPr>
        <a:xfrm flipV="1">
          <a:off x="13326745" y="5115983"/>
          <a:ext cx="1269" cy="1220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06C465B8-B62A-4047-9C01-11AA250CEB4F}"/>
            </a:ext>
          </a:extLst>
        </xdr:cNvPr>
        <xdr:cNvSpPr txBox="1"/>
      </xdr:nvSpPr>
      <xdr:spPr>
        <a:xfrm>
          <a:off x="13379450" y="6333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7BF9E2BE-7C99-4789-8203-D0C162E4275F}"/>
            </a:ext>
          </a:extLst>
        </xdr:cNvPr>
        <xdr:cNvCxnSpPr/>
      </xdr:nvCxnSpPr>
      <xdr:spPr>
        <a:xfrm>
          <a:off x="13255625" y="63365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A0831915-CE8A-418A-95B1-F8FC93BCA68B}"/>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4E2E9FA9-283B-4A8C-BFD7-BC316B96A342}"/>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5E8A679D-CFC9-4E55-913A-E4B854315D48}"/>
            </a:ext>
          </a:extLst>
        </xdr:cNvPr>
        <xdr:cNvSpPr txBox="1"/>
      </xdr:nvSpPr>
      <xdr:spPr>
        <a:xfrm>
          <a:off x="13379450" y="5315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8BD89281-6899-4FC1-9A17-61B73093D253}"/>
            </a:ext>
          </a:extLst>
        </xdr:cNvPr>
        <xdr:cNvSpPr/>
      </xdr:nvSpPr>
      <xdr:spPr>
        <a:xfrm>
          <a:off x="13293725" y="53405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A7EC6409-54E3-4ADD-803F-554546742E7B}"/>
            </a:ext>
          </a:extLst>
        </xdr:cNvPr>
        <xdr:cNvSpPr/>
      </xdr:nvSpPr>
      <xdr:spPr>
        <a:xfrm>
          <a:off x="12646025" y="52679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95555FFB-D4AE-4C5A-8C0C-2CA8CDA0AE1C}"/>
            </a:ext>
          </a:extLst>
        </xdr:cNvPr>
        <xdr:cNvSpPr/>
      </xdr:nvSpPr>
      <xdr:spPr>
        <a:xfrm>
          <a:off x="11960225" y="52213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123917</xdr:rowOff>
    </xdr:from>
    <xdr:to>
      <xdr:col>64</xdr:col>
      <xdr:colOff>123825</xdr:colOff>
      <xdr:row>28</xdr:row>
      <xdr:rowOff>54067</xdr:rowOff>
    </xdr:to>
    <xdr:sp macro="" textlink="">
      <xdr:nvSpPr>
        <xdr:cNvPr id="148" name="フローチャート: 判断 147">
          <a:extLst>
            <a:ext uri="{FF2B5EF4-FFF2-40B4-BE49-F238E27FC236}">
              <a16:creationId xmlns:a16="http://schemas.microsoft.com/office/drawing/2014/main" id="{41309ADB-9B94-427C-BBEC-23DB506F3F13}"/>
            </a:ext>
          </a:extLst>
        </xdr:cNvPr>
        <xdr:cNvSpPr/>
      </xdr:nvSpPr>
      <xdr:spPr>
        <a:xfrm>
          <a:off x="11274425" y="53118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20355</xdr:rowOff>
    </xdr:from>
    <xdr:to>
      <xdr:col>60</xdr:col>
      <xdr:colOff>123825</xdr:colOff>
      <xdr:row>28</xdr:row>
      <xdr:rowOff>121955</xdr:rowOff>
    </xdr:to>
    <xdr:sp macro="" textlink="">
      <xdr:nvSpPr>
        <xdr:cNvPr id="149" name="フローチャート: 判断 148">
          <a:extLst>
            <a:ext uri="{FF2B5EF4-FFF2-40B4-BE49-F238E27FC236}">
              <a16:creationId xmlns:a16="http://schemas.microsoft.com/office/drawing/2014/main" id="{803A18C8-F65C-4A08-8082-B091992E6218}"/>
            </a:ext>
          </a:extLst>
        </xdr:cNvPr>
        <xdr:cNvSpPr/>
      </xdr:nvSpPr>
      <xdr:spPr>
        <a:xfrm>
          <a:off x="10588625" y="53734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FFC0010-7981-493F-9921-759DAE912971}"/>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9414F9D-EBD6-49E5-BB6E-E686D4CC5F83}"/>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E6A4DD1-63A6-443B-B8ED-A332B943E745}"/>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954EC2B6-3099-4A2B-B928-6692A54572F6}"/>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E274B90D-433C-47A7-9472-B6D97062AB24}"/>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23456</xdr:rowOff>
    </xdr:from>
    <xdr:ext cx="469744" cy="259045"/>
    <xdr:sp macro="" textlink="">
      <xdr:nvSpPr>
        <xdr:cNvPr id="155" name="n_1aveValue債務償還比率">
          <a:extLst>
            <a:ext uri="{FF2B5EF4-FFF2-40B4-BE49-F238E27FC236}">
              <a16:creationId xmlns:a16="http://schemas.microsoft.com/office/drawing/2014/main" id="{0E19E714-0528-4710-9D06-DEF74C613ECA}"/>
            </a:ext>
          </a:extLst>
        </xdr:cNvPr>
        <xdr:cNvSpPr txBox="1"/>
      </xdr:nvSpPr>
      <xdr:spPr>
        <a:xfrm>
          <a:off x="12465127" y="505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6" name="n_2aveValue債務償還比率">
          <a:extLst>
            <a:ext uri="{FF2B5EF4-FFF2-40B4-BE49-F238E27FC236}">
              <a16:creationId xmlns:a16="http://schemas.microsoft.com/office/drawing/2014/main" id="{2EFF39C1-1DA2-4127-B255-BEAA0B62141E}"/>
            </a:ext>
          </a:extLst>
        </xdr:cNvPr>
        <xdr:cNvSpPr txBox="1"/>
      </xdr:nvSpPr>
      <xdr:spPr>
        <a:xfrm>
          <a:off x="11788852" y="500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70594</xdr:rowOff>
    </xdr:from>
    <xdr:ext cx="469744" cy="259045"/>
    <xdr:sp macro="" textlink="">
      <xdr:nvSpPr>
        <xdr:cNvPr id="157" name="n_3aveValue債務償還比率">
          <a:extLst>
            <a:ext uri="{FF2B5EF4-FFF2-40B4-BE49-F238E27FC236}">
              <a16:creationId xmlns:a16="http://schemas.microsoft.com/office/drawing/2014/main" id="{292EB1C0-51B1-40A1-BB43-6023ACFDDCF6}"/>
            </a:ext>
          </a:extLst>
        </xdr:cNvPr>
        <xdr:cNvSpPr txBox="1"/>
      </xdr:nvSpPr>
      <xdr:spPr>
        <a:xfrm>
          <a:off x="11103052" y="509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138482</xdr:rowOff>
    </xdr:from>
    <xdr:ext cx="469744" cy="259045"/>
    <xdr:sp macro="" textlink="">
      <xdr:nvSpPr>
        <xdr:cNvPr id="158" name="n_4aveValue債務償還比率">
          <a:extLst>
            <a:ext uri="{FF2B5EF4-FFF2-40B4-BE49-F238E27FC236}">
              <a16:creationId xmlns:a16="http://schemas.microsoft.com/office/drawing/2014/main" id="{8B8C0ABF-E45B-4E0A-9251-DC1A639C0DD3}"/>
            </a:ext>
          </a:extLst>
        </xdr:cNvPr>
        <xdr:cNvSpPr txBox="1"/>
      </xdr:nvSpPr>
      <xdr:spPr>
        <a:xfrm>
          <a:off x="10417252" y="51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A4BBDEDA-82CF-4AB4-B538-C84A9AE77683}"/>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7B48AC2-9DD0-4AAD-A4AC-0770F1708F53}"/>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292FC5D7-8D17-47D6-99F9-2E933DF1D260}"/>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1F095E62-1D1A-481A-AC04-A12D3492AA0B}"/>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CC951364-C44B-4126-8389-B1155ACA8062}"/>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F19D44D3-FEF8-40E4-AEFC-9902AD24A5AE}"/>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AE8A2A8-0C49-417D-B575-FB9BFB9883A6}"/>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943869-E0C9-4C80-9F51-8813D7C93E99}"/>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4D448C1-C576-4977-9D3C-53271684BACF}"/>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B69AE67-A891-46EA-9CF4-127B5EF1DFDA}"/>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群馬県神流町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F7C6542-FC5B-4B55-AE96-09493FDB9F58}"/>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362B1DB-AA97-4A41-82B9-1ACB64D9996D}"/>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B3008D4-9131-4CE6-8DA0-7C40CB37CBA7}"/>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CBE7B56-B893-42B3-B5D8-C02636B13003}"/>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25F39E-336C-4881-9772-6AD397CB062D}"/>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8122FF8-6ADD-4CAE-A8F2-112B81CB4108}"/>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
1,547
114.60
3,190,531
3,016,120
125,405
1,766,208
2,154,953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282C39-A8A7-49F4-873B-160B0B2A47E8}"/>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888B48A-37B9-4DC3-A8F3-B19038CC92F0}"/>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B53A15-2819-4CED-AFA8-79CFD0251D77}"/>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57AD414-2A97-447F-8515-462D6E871E2C}"/>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59583D5-B363-4377-8AC2-D743ECF28AA2}"/>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B8CFFF5-0C7F-4C85-8B29-43A25D471C3E}"/>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2B01CA5-91C8-4E5F-B748-23ECEADAF8E9}"/>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2D500CC-9B36-427C-9439-F11921805A59}"/>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36E4D05-08D6-4E7C-8630-5BE525586423}"/>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BCFF716-CAC9-4636-9D15-323B48C78073}"/>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43A1049-E496-4B51-A8AE-21ACC013B1F8}"/>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23C0B38-E7DC-4F2C-9193-739B1DB0A09E}"/>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B44659-A07F-4EAE-9A0E-6ADA4E02A0CC}"/>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C098B7-D8B6-4B63-947D-BF855A44F61D}"/>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11DF6F-227B-4595-B705-527541CA1E42}"/>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6DD57B5-EF78-47A3-B689-19A623FA1577}"/>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388459-E755-4481-82F8-C88D77A7E2FC}"/>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BB597B7-2395-4FC8-9931-48DF507F34FD}"/>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62834BE-92FB-484E-8F38-ED9351FBA2A6}"/>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27E1E00-329E-405B-9C51-2935D0F0F179}"/>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FF951E5-B91B-49E7-9852-23D38DDD94F1}"/>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D454A7D-23D6-4768-916E-6FE65F5D619C}"/>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557458A-34C5-499F-A36E-1BFAFCB17863}"/>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1FBE864-4E46-491C-B8A3-C2639145111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5136167-A37D-4323-A06B-544AFCD523F1}"/>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FA9FF36-EB4D-4393-B3E3-D7573225BA2A}"/>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F6795D9-7A96-4DAD-BE88-B988D3549C40}"/>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90605B2-3460-4594-85D3-7F6B76A3BDC6}"/>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4C17C95-CB00-40E7-8CBC-F4B09B359BA3}"/>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EAB9ED8-92C6-4A50-837C-611F6CCDFDF1}"/>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02E66A0-064C-4CA7-85DE-4A1DC9874B7E}"/>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CEB25AB-E6A2-4504-979F-4592BF97BB5C}"/>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F21F562-DFF1-4368-A0F8-F45E078C97BE}"/>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5E34FBF-550C-48CC-B237-5DE376DFE7E3}"/>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29E1BF4-BEB9-4F59-8424-B6751852F051}"/>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ADD0A6E-00C9-40E2-BF82-9ADC99E91A36}"/>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1B7CE4F-18AC-4DBB-960E-3BB477AFF2C2}"/>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642FBB5-B640-4655-89B8-C4A8C05E36BC}"/>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9496409-781F-4046-B0A0-BDDB375D3016}"/>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292ECED-DD2C-4AB5-895B-58494299E94B}"/>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14F7D4A-65FB-4821-9649-F98D7EFA1E76}"/>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B7F970D-E672-4AD3-B150-0273F394786C}"/>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E303DC0-3C8B-4E84-9F73-E7005BA36207}"/>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2A0A1F7-2D43-4DB8-8355-9358BD990764}"/>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76D6ADC-2754-4D72-92C9-D6F69980A4E8}"/>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55189E39-F8CC-45F3-B882-BD964057B0D6}"/>
            </a:ext>
          </a:extLst>
        </xdr:cNvPr>
        <xdr:cNvCxnSpPr/>
      </xdr:nvCxnSpPr>
      <xdr:spPr>
        <a:xfrm flipV="1">
          <a:off x="4180840" y="5363845"/>
          <a:ext cx="0" cy="1452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6B9171FB-6039-4B85-8A7E-72988E274DDC}"/>
            </a:ext>
          </a:extLst>
        </xdr:cNvPr>
        <xdr:cNvSpPr txBox="1"/>
      </xdr:nvSpPr>
      <xdr:spPr>
        <a:xfrm>
          <a:off x="4219575" y="682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BC35CA63-DFC1-43E4-B3EE-768C5D76E7AD}"/>
            </a:ext>
          </a:extLst>
        </xdr:cNvPr>
        <xdr:cNvCxnSpPr/>
      </xdr:nvCxnSpPr>
      <xdr:spPr>
        <a:xfrm>
          <a:off x="4105275" y="6816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2F24641C-2DCE-4423-B9F1-94D2E21E1CC5}"/>
            </a:ext>
          </a:extLst>
        </xdr:cNvPr>
        <xdr:cNvSpPr txBox="1"/>
      </xdr:nvSpPr>
      <xdr:spPr>
        <a:xfrm>
          <a:off x="4219575" y="51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7D604AAE-FA5D-4248-85EE-ABC858BE5118}"/>
            </a:ext>
          </a:extLst>
        </xdr:cNvPr>
        <xdr:cNvCxnSpPr/>
      </xdr:nvCxnSpPr>
      <xdr:spPr>
        <a:xfrm>
          <a:off x="4105275" y="53638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618D76B4-11BE-4DFC-89C9-7AAEE7D54978}"/>
            </a:ext>
          </a:extLst>
        </xdr:cNvPr>
        <xdr:cNvSpPr txBox="1"/>
      </xdr:nvSpPr>
      <xdr:spPr>
        <a:xfrm>
          <a:off x="4219575" y="6181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66DC0075-D6D8-40B9-B509-6EBD8C77F4AE}"/>
            </a:ext>
          </a:extLst>
        </xdr:cNvPr>
        <xdr:cNvSpPr/>
      </xdr:nvSpPr>
      <xdr:spPr>
        <a:xfrm>
          <a:off x="4124325" y="62033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1B86F4D6-51A5-44AC-AD8D-5B51A693F950}"/>
            </a:ext>
          </a:extLst>
        </xdr:cNvPr>
        <xdr:cNvSpPr/>
      </xdr:nvSpPr>
      <xdr:spPr>
        <a:xfrm>
          <a:off x="3381375" y="61995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BA4D50A2-8643-422E-85DC-55B43ECAFA4A}"/>
            </a:ext>
          </a:extLst>
        </xdr:cNvPr>
        <xdr:cNvSpPr/>
      </xdr:nvSpPr>
      <xdr:spPr>
        <a:xfrm>
          <a:off x="2571750" y="61734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95868A50-9486-4639-B3C4-95D4DEF0B309}"/>
            </a:ext>
          </a:extLst>
        </xdr:cNvPr>
        <xdr:cNvSpPr/>
      </xdr:nvSpPr>
      <xdr:spPr>
        <a:xfrm>
          <a:off x="1781175" y="61696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153035</xdr:rowOff>
    </xdr:from>
    <xdr:to>
      <xdr:col>6</xdr:col>
      <xdr:colOff>38100</xdr:colOff>
      <xdr:row>38</xdr:row>
      <xdr:rowOff>83185</xdr:rowOff>
    </xdr:to>
    <xdr:sp macro="" textlink="">
      <xdr:nvSpPr>
        <xdr:cNvPr id="67" name="フローチャート: 判断 66">
          <a:extLst>
            <a:ext uri="{FF2B5EF4-FFF2-40B4-BE49-F238E27FC236}">
              <a16:creationId xmlns:a16="http://schemas.microsoft.com/office/drawing/2014/main" id="{6C1F809C-84FD-405D-BAAC-5DDF33334515}"/>
            </a:ext>
          </a:extLst>
        </xdr:cNvPr>
        <xdr:cNvSpPr/>
      </xdr:nvSpPr>
      <xdr:spPr>
        <a:xfrm>
          <a:off x="981075" y="6153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5370445-FBDD-4833-A5CB-DF6C14B0DC6B}"/>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C26E251-9D07-45F2-8B08-98FDED59F05E}"/>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D451C87-3E55-4DD2-A5A3-DE17F420D127}"/>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6904DA3-6183-4770-A4C7-AD77C7D92378}"/>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E2660C4-AA63-4424-8508-C521BA3B3212}"/>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34925</xdr:rowOff>
    </xdr:from>
    <xdr:to>
      <xdr:col>24</xdr:col>
      <xdr:colOff>114300</xdr:colOff>
      <xdr:row>36</xdr:row>
      <xdr:rowOff>136525</xdr:rowOff>
    </xdr:to>
    <xdr:sp macro="" textlink="">
      <xdr:nvSpPr>
        <xdr:cNvPr id="73" name="楕円 72">
          <a:extLst>
            <a:ext uri="{FF2B5EF4-FFF2-40B4-BE49-F238E27FC236}">
              <a16:creationId xmlns:a16="http://schemas.microsoft.com/office/drawing/2014/main" id="{37E49B32-E293-4708-ABB2-93953D97D697}"/>
            </a:ext>
          </a:extLst>
        </xdr:cNvPr>
        <xdr:cNvSpPr/>
      </xdr:nvSpPr>
      <xdr:spPr>
        <a:xfrm>
          <a:off x="4124325" y="58737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57802</xdr:rowOff>
    </xdr:from>
    <xdr:ext cx="405111" cy="259045"/>
    <xdr:sp macro="" textlink="">
      <xdr:nvSpPr>
        <xdr:cNvPr id="74" name="【道路】&#10;有形固定資産減価償却率該当値テキスト">
          <a:extLst>
            <a:ext uri="{FF2B5EF4-FFF2-40B4-BE49-F238E27FC236}">
              <a16:creationId xmlns:a16="http://schemas.microsoft.com/office/drawing/2014/main" id="{90B5D2BC-5DAD-43A7-A28D-E98B8D87FF29}"/>
            </a:ext>
          </a:extLst>
        </xdr:cNvPr>
        <xdr:cNvSpPr txBox="1"/>
      </xdr:nvSpPr>
      <xdr:spPr>
        <a:xfrm>
          <a:off x="4219575"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166370</xdr:rowOff>
    </xdr:from>
    <xdr:to>
      <xdr:col>20</xdr:col>
      <xdr:colOff>38100</xdr:colOff>
      <xdr:row>36</xdr:row>
      <xdr:rowOff>96520</xdr:rowOff>
    </xdr:to>
    <xdr:sp macro="" textlink="">
      <xdr:nvSpPr>
        <xdr:cNvPr id="75" name="楕円 74">
          <a:extLst>
            <a:ext uri="{FF2B5EF4-FFF2-40B4-BE49-F238E27FC236}">
              <a16:creationId xmlns:a16="http://schemas.microsoft.com/office/drawing/2014/main" id="{2AE2B09A-1330-48CC-B698-C854BFE06A74}"/>
            </a:ext>
          </a:extLst>
        </xdr:cNvPr>
        <xdr:cNvSpPr/>
      </xdr:nvSpPr>
      <xdr:spPr>
        <a:xfrm>
          <a:off x="3381375" y="58400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45720</xdr:rowOff>
    </xdr:from>
    <xdr:to>
      <xdr:col>24</xdr:col>
      <xdr:colOff>63500</xdr:colOff>
      <xdr:row>36</xdr:row>
      <xdr:rowOff>85725</xdr:rowOff>
    </xdr:to>
    <xdr:cxnSp macro="">
      <xdr:nvCxnSpPr>
        <xdr:cNvPr id="76" name="直線コネクタ 75">
          <a:extLst>
            <a:ext uri="{FF2B5EF4-FFF2-40B4-BE49-F238E27FC236}">
              <a16:creationId xmlns:a16="http://schemas.microsoft.com/office/drawing/2014/main" id="{DBC1471D-6120-4F3A-A94A-94EECD65A3AE}"/>
            </a:ext>
          </a:extLst>
        </xdr:cNvPr>
        <xdr:cNvCxnSpPr/>
      </xdr:nvCxnSpPr>
      <xdr:spPr>
        <a:xfrm>
          <a:off x="3429000" y="5887720"/>
          <a:ext cx="752475"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128270</xdr:rowOff>
    </xdr:from>
    <xdr:to>
      <xdr:col>15</xdr:col>
      <xdr:colOff>101600</xdr:colOff>
      <xdr:row>36</xdr:row>
      <xdr:rowOff>58420</xdr:rowOff>
    </xdr:to>
    <xdr:sp macro="" textlink="">
      <xdr:nvSpPr>
        <xdr:cNvPr id="77" name="楕円 76">
          <a:extLst>
            <a:ext uri="{FF2B5EF4-FFF2-40B4-BE49-F238E27FC236}">
              <a16:creationId xmlns:a16="http://schemas.microsoft.com/office/drawing/2014/main" id="{7326A2A7-AD67-4A11-A75D-60317D4A20A0}"/>
            </a:ext>
          </a:extLst>
        </xdr:cNvPr>
        <xdr:cNvSpPr/>
      </xdr:nvSpPr>
      <xdr:spPr>
        <a:xfrm>
          <a:off x="2571750" y="58019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xdr:rowOff>
    </xdr:from>
    <xdr:to>
      <xdr:col>19</xdr:col>
      <xdr:colOff>177800</xdr:colOff>
      <xdr:row>36</xdr:row>
      <xdr:rowOff>45720</xdr:rowOff>
    </xdr:to>
    <xdr:cxnSp macro="">
      <xdr:nvCxnSpPr>
        <xdr:cNvPr id="78" name="直線コネクタ 77">
          <a:extLst>
            <a:ext uri="{FF2B5EF4-FFF2-40B4-BE49-F238E27FC236}">
              <a16:creationId xmlns:a16="http://schemas.microsoft.com/office/drawing/2014/main" id="{CBCB00A9-6331-4822-940D-64F64148959C}"/>
            </a:ext>
          </a:extLst>
        </xdr:cNvPr>
        <xdr:cNvCxnSpPr/>
      </xdr:nvCxnSpPr>
      <xdr:spPr>
        <a:xfrm>
          <a:off x="2619375" y="584962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92075</xdr:rowOff>
    </xdr:from>
    <xdr:to>
      <xdr:col>10</xdr:col>
      <xdr:colOff>165100</xdr:colOff>
      <xdr:row>36</xdr:row>
      <xdr:rowOff>22225</xdr:rowOff>
    </xdr:to>
    <xdr:sp macro="" textlink="">
      <xdr:nvSpPr>
        <xdr:cNvPr id="79" name="楕円 78">
          <a:extLst>
            <a:ext uri="{FF2B5EF4-FFF2-40B4-BE49-F238E27FC236}">
              <a16:creationId xmlns:a16="http://schemas.microsoft.com/office/drawing/2014/main" id="{1A3121D4-41FF-49C9-B14A-D2F9822C9846}"/>
            </a:ext>
          </a:extLst>
        </xdr:cNvPr>
        <xdr:cNvSpPr/>
      </xdr:nvSpPr>
      <xdr:spPr>
        <a:xfrm>
          <a:off x="1781175" y="57689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142875</xdr:rowOff>
    </xdr:from>
    <xdr:to>
      <xdr:col>15</xdr:col>
      <xdr:colOff>50800</xdr:colOff>
      <xdr:row>36</xdr:row>
      <xdr:rowOff>7620</xdr:rowOff>
    </xdr:to>
    <xdr:cxnSp macro="">
      <xdr:nvCxnSpPr>
        <xdr:cNvPr id="80" name="直線コネクタ 79">
          <a:extLst>
            <a:ext uri="{FF2B5EF4-FFF2-40B4-BE49-F238E27FC236}">
              <a16:creationId xmlns:a16="http://schemas.microsoft.com/office/drawing/2014/main" id="{904894A0-767E-41B5-AD56-A5AA125E5BCB}"/>
            </a:ext>
          </a:extLst>
        </xdr:cNvPr>
        <xdr:cNvCxnSpPr/>
      </xdr:nvCxnSpPr>
      <xdr:spPr>
        <a:xfrm>
          <a:off x="1828800" y="5816600"/>
          <a:ext cx="790575"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52070</xdr:rowOff>
    </xdr:from>
    <xdr:to>
      <xdr:col>6</xdr:col>
      <xdr:colOff>38100</xdr:colOff>
      <xdr:row>35</xdr:row>
      <xdr:rowOff>153670</xdr:rowOff>
    </xdr:to>
    <xdr:sp macro="" textlink="">
      <xdr:nvSpPr>
        <xdr:cNvPr id="81" name="楕円 80">
          <a:extLst>
            <a:ext uri="{FF2B5EF4-FFF2-40B4-BE49-F238E27FC236}">
              <a16:creationId xmlns:a16="http://schemas.microsoft.com/office/drawing/2014/main" id="{16ED6BE4-A1D5-4650-BB0E-3400A0071A17}"/>
            </a:ext>
          </a:extLst>
        </xdr:cNvPr>
        <xdr:cNvSpPr/>
      </xdr:nvSpPr>
      <xdr:spPr>
        <a:xfrm>
          <a:off x="981075" y="57257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102870</xdr:rowOff>
    </xdr:from>
    <xdr:to>
      <xdr:col>10</xdr:col>
      <xdr:colOff>114300</xdr:colOff>
      <xdr:row>35</xdr:row>
      <xdr:rowOff>142875</xdr:rowOff>
    </xdr:to>
    <xdr:cxnSp macro="">
      <xdr:nvCxnSpPr>
        <xdr:cNvPr id="82" name="直線コネクタ 81">
          <a:extLst>
            <a:ext uri="{FF2B5EF4-FFF2-40B4-BE49-F238E27FC236}">
              <a16:creationId xmlns:a16="http://schemas.microsoft.com/office/drawing/2014/main" id="{2DD2C8E3-CD4B-4048-8596-135FAC3748C1}"/>
            </a:ext>
          </a:extLst>
        </xdr:cNvPr>
        <xdr:cNvCxnSpPr/>
      </xdr:nvCxnSpPr>
      <xdr:spPr>
        <a:xfrm>
          <a:off x="1028700" y="5782945"/>
          <a:ext cx="8001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6251F367-0457-4924-9521-56224EBBC6B2}"/>
            </a:ext>
          </a:extLst>
        </xdr:cNvPr>
        <xdr:cNvSpPr txBox="1"/>
      </xdr:nvSpPr>
      <xdr:spPr>
        <a:xfrm>
          <a:off x="32391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1C50FC55-7F6A-4BDE-87EA-70E57B67DE0E}"/>
            </a:ext>
          </a:extLst>
        </xdr:cNvPr>
        <xdr:cNvSpPr txBox="1"/>
      </xdr:nvSpPr>
      <xdr:spPr>
        <a:xfrm>
          <a:off x="2439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76DE78B5-E112-48CD-A1C4-1BE5EEBCCAB5}"/>
            </a:ext>
          </a:extLst>
        </xdr:cNvPr>
        <xdr:cNvSpPr txBox="1"/>
      </xdr:nvSpPr>
      <xdr:spPr>
        <a:xfrm>
          <a:off x="1648469"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74312</xdr:rowOff>
    </xdr:from>
    <xdr:ext cx="405111" cy="259045"/>
    <xdr:sp macro="" textlink="">
      <xdr:nvSpPr>
        <xdr:cNvPr id="86" name="n_4aveValue【道路】&#10;有形固定資産減価償却率">
          <a:extLst>
            <a:ext uri="{FF2B5EF4-FFF2-40B4-BE49-F238E27FC236}">
              <a16:creationId xmlns:a16="http://schemas.microsoft.com/office/drawing/2014/main" id="{6E8D154A-C3F2-42A2-B388-14477A5ABAB7}"/>
            </a:ext>
          </a:extLst>
        </xdr:cNvPr>
        <xdr:cNvSpPr txBox="1"/>
      </xdr:nvSpPr>
      <xdr:spPr>
        <a:xfrm>
          <a:off x="848369" y="623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113047</xdr:rowOff>
    </xdr:from>
    <xdr:ext cx="405111" cy="259045"/>
    <xdr:sp macro="" textlink="">
      <xdr:nvSpPr>
        <xdr:cNvPr id="87" name="n_1mainValue【道路】&#10;有形固定資産減価償却率">
          <a:extLst>
            <a:ext uri="{FF2B5EF4-FFF2-40B4-BE49-F238E27FC236}">
              <a16:creationId xmlns:a16="http://schemas.microsoft.com/office/drawing/2014/main" id="{C989A1E2-5BAC-4E22-AF91-5795C2121401}"/>
            </a:ext>
          </a:extLst>
        </xdr:cNvPr>
        <xdr:cNvSpPr txBox="1"/>
      </xdr:nvSpPr>
      <xdr:spPr>
        <a:xfrm>
          <a:off x="3239144" y="56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74947</xdr:rowOff>
    </xdr:from>
    <xdr:ext cx="405111" cy="259045"/>
    <xdr:sp macro="" textlink="">
      <xdr:nvSpPr>
        <xdr:cNvPr id="88" name="n_2mainValue【道路】&#10;有形固定資産減価償却率">
          <a:extLst>
            <a:ext uri="{FF2B5EF4-FFF2-40B4-BE49-F238E27FC236}">
              <a16:creationId xmlns:a16="http://schemas.microsoft.com/office/drawing/2014/main" id="{9F2780DE-3E41-4820-BBEA-97456D5565C3}"/>
            </a:ext>
          </a:extLst>
        </xdr:cNvPr>
        <xdr:cNvSpPr txBox="1"/>
      </xdr:nvSpPr>
      <xdr:spPr>
        <a:xfrm>
          <a:off x="2439044" y="55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38752</xdr:rowOff>
    </xdr:from>
    <xdr:ext cx="405111" cy="259045"/>
    <xdr:sp macro="" textlink="">
      <xdr:nvSpPr>
        <xdr:cNvPr id="89" name="n_3mainValue【道路】&#10;有形固定資産減価償却率">
          <a:extLst>
            <a:ext uri="{FF2B5EF4-FFF2-40B4-BE49-F238E27FC236}">
              <a16:creationId xmlns:a16="http://schemas.microsoft.com/office/drawing/2014/main" id="{42805E99-4489-4D9F-B6E5-35639A5441DD}"/>
            </a:ext>
          </a:extLst>
        </xdr:cNvPr>
        <xdr:cNvSpPr txBox="1"/>
      </xdr:nvSpPr>
      <xdr:spPr>
        <a:xfrm>
          <a:off x="1648469" y="55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170197</xdr:rowOff>
    </xdr:from>
    <xdr:ext cx="405111" cy="259045"/>
    <xdr:sp macro="" textlink="">
      <xdr:nvSpPr>
        <xdr:cNvPr id="90" name="n_4mainValue【道路】&#10;有形固定資産減価償却率">
          <a:extLst>
            <a:ext uri="{FF2B5EF4-FFF2-40B4-BE49-F238E27FC236}">
              <a16:creationId xmlns:a16="http://schemas.microsoft.com/office/drawing/2014/main" id="{B91BEC97-7D8C-4AC0-81FE-173D5A24CBA0}"/>
            </a:ext>
          </a:extLst>
        </xdr:cNvPr>
        <xdr:cNvSpPr txBox="1"/>
      </xdr:nvSpPr>
      <xdr:spPr>
        <a:xfrm>
          <a:off x="848369" y="55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D15B5C6-4EF6-4708-8BE7-826F0FF83A69}"/>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4E7F41E-BD89-441F-AE93-310B81F14AC2}"/>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A78C8E0-61D6-4DE2-AC0D-20F8C6A41D67}"/>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7A5255A-174D-472D-BCD1-E32CA31A4585}"/>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CC3977E-DE68-4D24-B416-85ADA40CA2F8}"/>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781D7A6-B5A8-4608-95CE-27602829EA55}"/>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B907EB5-BA37-4285-A9B1-62084E0BF305}"/>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8B769B4-1303-416D-A6CF-8B273F1D96B9}"/>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F4E0B77-AC89-484F-A47E-B7F8EC81B938}"/>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DB83F3D-1ED6-4156-A80B-E2317026F90B}"/>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F371FAE0-6E28-448A-A1CA-917D4DD679DD}"/>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C923A59E-3A5A-40BD-B4F3-27CD2E610B3B}"/>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3A0D1C5E-22BA-41E7-81FD-3FBFE99044A0}"/>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B1110D-4EED-4928-92C8-1F373A17385D}"/>
            </a:ext>
          </a:extLst>
        </xdr:cNvPr>
        <xdr:cNvSpPr txBox="1"/>
      </xdr:nvSpPr>
      <xdr:spPr>
        <a:xfrm>
          <a:off x="5421206"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4CAE255F-A444-4214-94A1-B80B0DB72AEB}"/>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E93EAAC2-51C0-491E-8FA1-D4A45197FD1E}"/>
            </a:ext>
          </a:extLst>
        </xdr:cNvPr>
        <xdr:cNvSpPr txBox="1"/>
      </xdr:nvSpPr>
      <xdr:spPr>
        <a:xfrm>
          <a:off x="5421206" y="577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8DB07DAF-4756-449A-BBD4-2B2C680C4859}"/>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54494C93-84FD-4E39-B699-CFE7F1FEA5E1}"/>
            </a:ext>
          </a:extLst>
        </xdr:cNvPr>
        <xdr:cNvSpPr txBox="1"/>
      </xdr:nvSpPr>
      <xdr:spPr>
        <a:xfrm>
          <a:off x="5421206" y="53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6142750-98BE-4EED-AD77-CE0D80D08E28}"/>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E1414557-30C5-4257-9D70-423DA4CF072D}"/>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D58E051-D6D1-4AE9-85FE-C55A6C21234F}"/>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3AE3532E-CCFE-423D-AE57-BE35B8079AD2}"/>
            </a:ext>
          </a:extLst>
        </xdr:cNvPr>
        <xdr:cNvCxnSpPr/>
      </xdr:nvCxnSpPr>
      <xdr:spPr>
        <a:xfrm flipV="1">
          <a:off x="9429115" y="5515961"/>
          <a:ext cx="0" cy="126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95C2DDCF-2B01-46BA-A61C-11EDAC210493}"/>
            </a:ext>
          </a:extLst>
        </xdr:cNvPr>
        <xdr:cNvSpPr txBox="1"/>
      </xdr:nvSpPr>
      <xdr:spPr>
        <a:xfrm>
          <a:off x="9467850" y="678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389E8EAF-E4FD-49F5-9AFE-15B116DB233E}"/>
            </a:ext>
          </a:extLst>
        </xdr:cNvPr>
        <xdr:cNvCxnSpPr/>
      </xdr:nvCxnSpPr>
      <xdr:spPr>
        <a:xfrm>
          <a:off x="9363075" y="678000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8825B1AF-AA7B-4866-8CE3-9B437A797856}"/>
            </a:ext>
          </a:extLst>
        </xdr:cNvPr>
        <xdr:cNvSpPr txBox="1"/>
      </xdr:nvSpPr>
      <xdr:spPr>
        <a:xfrm>
          <a:off x="9467850" y="530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DA269809-E720-4B52-A06D-19BE1615828F}"/>
            </a:ext>
          </a:extLst>
        </xdr:cNvPr>
        <xdr:cNvCxnSpPr/>
      </xdr:nvCxnSpPr>
      <xdr:spPr>
        <a:xfrm>
          <a:off x="9363075" y="55159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CE22FA5F-CCE9-4B22-8753-D907082D0BB0}"/>
            </a:ext>
          </a:extLst>
        </xdr:cNvPr>
        <xdr:cNvSpPr txBox="1"/>
      </xdr:nvSpPr>
      <xdr:spPr>
        <a:xfrm>
          <a:off x="9467850" y="656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C22A994A-29C6-4BB3-81AF-E448C11E44C9}"/>
            </a:ext>
          </a:extLst>
        </xdr:cNvPr>
        <xdr:cNvSpPr/>
      </xdr:nvSpPr>
      <xdr:spPr>
        <a:xfrm>
          <a:off x="9401175" y="658194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0BE24053-D947-4CE1-8859-07A297D2EF5C}"/>
            </a:ext>
          </a:extLst>
        </xdr:cNvPr>
        <xdr:cNvSpPr/>
      </xdr:nvSpPr>
      <xdr:spPr>
        <a:xfrm>
          <a:off x="8639175" y="65918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2CB54D27-D9EE-498B-A08E-0668CF80B6F0}"/>
            </a:ext>
          </a:extLst>
        </xdr:cNvPr>
        <xdr:cNvSpPr/>
      </xdr:nvSpPr>
      <xdr:spPr>
        <a:xfrm>
          <a:off x="7839075" y="66003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129440</xdr:rowOff>
    </xdr:from>
    <xdr:to>
      <xdr:col>41</xdr:col>
      <xdr:colOff>101600</xdr:colOff>
      <xdr:row>41</xdr:row>
      <xdr:rowOff>59590</xdr:rowOff>
    </xdr:to>
    <xdr:sp macro="" textlink="">
      <xdr:nvSpPr>
        <xdr:cNvPr id="121" name="フローチャート: 判断 120">
          <a:extLst>
            <a:ext uri="{FF2B5EF4-FFF2-40B4-BE49-F238E27FC236}">
              <a16:creationId xmlns:a16="http://schemas.microsoft.com/office/drawing/2014/main" id="{A5A877C7-9FD5-46B9-B2BE-260650BB5A33}"/>
            </a:ext>
          </a:extLst>
        </xdr:cNvPr>
        <xdr:cNvSpPr/>
      </xdr:nvSpPr>
      <xdr:spPr>
        <a:xfrm>
          <a:off x="7029450" y="66127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131148</xdr:rowOff>
    </xdr:from>
    <xdr:to>
      <xdr:col>36</xdr:col>
      <xdr:colOff>165100</xdr:colOff>
      <xdr:row>41</xdr:row>
      <xdr:rowOff>61298</xdr:rowOff>
    </xdr:to>
    <xdr:sp macro="" textlink="">
      <xdr:nvSpPr>
        <xdr:cNvPr id="122" name="フローチャート: 判断 121">
          <a:extLst>
            <a:ext uri="{FF2B5EF4-FFF2-40B4-BE49-F238E27FC236}">
              <a16:creationId xmlns:a16="http://schemas.microsoft.com/office/drawing/2014/main" id="{D311AB9C-ABA0-453F-A5AB-1E061EE7A80B}"/>
            </a:ext>
          </a:extLst>
        </xdr:cNvPr>
        <xdr:cNvSpPr/>
      </xdr:nvSpPr>
      <xdr:spPr>
        <a:xfrm>
          <a:off x="6238875" y="66176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4769D27-DC55-41D5-BF8A-C12CE173AF87}"/>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FAB9F7C-3D51-4E96-A55D-3E8E2725FC63}"/>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6C2A9ED-39B5-41FF-902E-F6C58D13C6BE}"/>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26A9F0B-9674-4F94-BEFE-116A613C29C4}"/>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7178EA0-75D1-4066-B7CA-A33EA258B5E8}"/>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71172</xdr:rowOff>
    </xdr:from>
    <xdr:to>
      <xdr:col>55</xdr:col>
      <xdr:colOff>50800</xdr:colOff>
      <xdr:row>39</xdr:row>
      <xdr:rowOff>1322</xdr:rowOff>
    </xdr:to>
    <xdr:sp macro="" textlink="">
      <xdr:nvSpPr>
        <xdr:cNvPr id="128" name="楕円 127">
          <a:extLst>
            <a:ext uri="{FF2B5EF4-FFF2-40B4-BE49-F238E27FC236}">
              <a16:creationId xmlns:a16="http://schemas.microsoft.com/office/drawing/2014/main" id="{3B0D20AB-7A6B-44E1-AA80-06EA14923617}"/>
            </a:ext>
          </a:extLst>
        </xdr:cNvPr>
        <xdr:cNvSpPr/>
      </xdr:nvSpPr>
      <xdr:spPr>
        <a:xfrm>
          <a:off x="9401175" y="623067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94049</xdr:rowOff>
    </xdr:from>
    <xdr:ext cx="599010" cy="259045"/>
    <xdr:sp macro="" textlink="">
      <xdr:nvSpPr>
        <xdr:cNvPr id="129" name="【道路】&#10;一人当たり延長該当値テキスト">
          <a:extLst>
            <a:ext uri="{FF2B5EF4-FFF2-40B4-BE49-F238E27FC236}">
              <a16:creationId xmlns:a16="http://schemas.microsoft.com/office/drawing/2014/main" id="{4F4549EC-E814-4D74-945C-408C6DC07A5D}"/>
            </a:ext>
          </a:extLst>
        </xdr:cNvPr>
        <xdr:cNvSpPr txBox="1"/>
      </xdr:nvSpPr>
      <xdr:spPr>
        <a:xfrm>
          <a:off x="9467850" y="609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95852</xdr:rowOff>
    </xdr:from>
    <xdr:to>
      <xdr:col>50</xdr:col>
      <xdr:colOff>165100</xdr:colOff>
      <xdr:row>39</xdr:row>
      <xdr:rowOff>26002</xdr:rowOff>
    </xdr:to>
    <xdr:sp macro="" textlink="">
      <xdr:nvSpPr>
        <xdr:cNvPr id="130" name="楕円 129">
          <a:extLst>
            <a:ext uri="{FF2B5EF4-FFF2-40B4-BE49-F238E27FC236}">
              <a16:creationId xmlns:a16="http://schemas.microsoft.com/office/drawing/2014/main" id="{8598869C-B9D0-4833-AC59-5369C5D9D164}"/>
            </a:ext>
          </a:extLst>
        </xdr:cNvPr>
        <xdr:cNvSpPr/>
      </xdr:nvSpPr>
      <xdr:spPr>
        <a:xfrm>
          <a:off x="8639175" y="62585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121972</xdr:rowOff>
    </xdr:from>
    <xdr:to>
      <xdr:col>55</xdr:col>
      <xdr:colOff>0</xdr:colOff>
      <xdr:row>38</xdr:row>
      <xdr:rowOff>146652</xdr:rowOff>
    </xdr:to>
    <xdr:cxnSp macro="">
      <xdr:nvCxnSpPr>
        <xdr:cNvPr id="131" name="直線コネクタ 130">
          <a:extLst>
            <a:ext uri="{FF2B5EF4-FFF2-40B4-BE49-F238E27FC236}">
              <a16:creationId xmlns:a16="http://schemas.microsoft.com/office/drawing/2014/main" id="{AE55154B-2451-48F6-A07C-4D8074996F64}"/>
            </a:ext>
          </a:extLst>
        </xdr:cNvPr>
        <xdr:cNvCxnSpPr/>
      </xdr:nvCxnSpPr>
      <xdr:spPr>
        <a:xfrm flipV="1">
          <a:off x="8686800" y="6287822"/>
          <a:ext cx="742950" cy="1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112972</xdr:rowOff>
    </xdr:from>
    <xdr:to>
      <xdr:col>46</xdr:col>
      <xdr:colOff>38100</xdr:colOff>
      <xdr:row>39</xdr:row>
      <xdr:rowOff>43122</xdr:rowOff>
    </xdr:to>
    <xdr:sp macro="" textlink="">
      <xdr:nvSpPr>
        <xdr:cNvPr id="132" name="楕円 131">
          <a:extLst>
            <a:ext uri="{FF2B5EF4-FFF2-40B4-BE49-F238E27FC236}">
              <a16:creationId xmlns:a16="http://schemas.microsoft.com/office/drawing/2014/main" id="{775342C8-1310-4DB4-B251-A8B034458A3D}"/>
            </a:ext>
          </a:extLst>
        </xdr:cNvPr>
        <xdr:cNvSpPr/>
      </xdr:nvSpPr>
      <xdr:spPr>
        <a:xfrm>
          <a:off x="7839075" y="627564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146652</xdr:rowOff>
    </xdr:from>
    <xdr:to>
      <xdr:col>50</xdr:col>
      <xdr:colOff>114300</xdr:colOff>
      <xdr:row>38</xdr:row>
      <xdr:rowOff>163772</xdr:rowOff>
    </xdr:to>
    <xdr:cxnSp macro="">
      <xdr:nvCxnSpPr>
        <xdr:cNvPr id="133" name="直線コネクタ 132">
          <a:extLst>
            <a:ext uri="{FF2B5EF4-FFF2-40B4-BE49-F238E27FC236}">
              <a16:creationId xmlns:a16="http://schemas.microsoft.com/office/drawing/2014/main" id="{1FA1E4CE-D60B-4061-B649-4D1B3B88A367}"/>
            </a:ext>
          </a:extLst>
        </xdr:cNvPr>
        <xdr:cNvCxnSpPr/>
      </xdr:nvCxnSpPr>
      <xdr:spPr>
        <a:xfrm flipV="1">
          <a:off x="7886700" y="6306152"/>
          <a:ext cx="800100" cy="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123030</xdr:rowOff>
    </xdr:from>
    <xdr:to>
      <xdr:col>41</xdr:col>
      <xdr:colOff>101600</xdr:colOff>
      <xdr:row>39</xdr:row>
      <xdr:rowOff>53180</xdr:rowOff>
    </xdr:to>
    <xdr:sp macro="" textlink="">
      <xdr:nvSpPr>
        <xdr:cNvPr id="134" name="楕円 133">
          <a:extLst>
            <a:ext uri="{FF2B5EF4-FFF2-40B4-BE49-F238E27FC236}">
              <a16:creationId xmlns:a16="http://schemas.microsoft.com/office/drawing/2014/main" id="{238E7272-12A1-42C8-A55B-1CB18A9C759B}"/>
            </a:ext>
          </a:extLst>
        </xdr:cNvPr>
        <xdr:cNvSpPr/>
      </xdr:nvSpPr>
      <xdr:spPr>
        <a:xfrm>
          <a:off x="7029450" y="628888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163772</xdr:rowOff>
    </xdr:from>
    <xdr:to>
      <xdr:col>45</xdr:col>
      <xdr:colOff>177800</xdr:colOff>
      <xdr:row>39</xdr:row>
      <xdr:rowOff>2380</xdr:rowOff>
    </xdr:to>
    <xdr:cxnSp macro="">
      <xdr:nvCxnSpPr>
        <xdr:cNvPr id="135" name="直線コネクタ 134">
          <a:extLst>
            <a:ext uri="{FF2B5EF4-FFF2-40B4-BE49-F238E27FC236}">
              <a16:creationId xmlns:a16="http://schemas.microsoft.com/office/drawing/2014/main" id="{5F23B24C-2D42-4251-8CA1-40A69DB81F5E}"/>
            </a:ext>
          </a:extLst>
        </xdr:cNvPr>
        <xdr:cNvCxnSpPr/>
      </xdr:nvCxnSpPr>
      <xdr:spPr>
        <a:xfrm flipV="1">
          <a:off x="7077075" y="6323272"/>
          <a:ext cx="809625"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139888</xdr:rowOff>
    </xdr:from>
    <xdr:to>
      <xdr:col>36</xdr:col>
      <xdr:colOff>165100</xdr:colOff>
      <xdr:row>39</xdr:row>
      <xdr:rowOff>70038</xdr:rowOff>
    </xdr:to>
    <xdr:sp macro="" textlink="">
      <xdr:nvSpPr>
        <xdr:cNvPr id="136" name="楕円 135">
          <a:extLst>
            <a:ext uri="{FF2B5EF4-FFF2-40B4-BE49-F238E27FC236}">
              <a16:creationId xmlns:a16="http://schemas.microsoft.com/office/drawing/2014/main" id="{F2490797-5E23-4841-85DB-D2FD2AD38A59}"/>
            </a:ext>
          </a:extLst>
        </xdr:cNvPr>
        <xdr:cNvSpPr/>
      </xdr:nvSpPr>
      <xdr:spPr>
        <a:xfrm>
          <a:off x="6238875" y="630573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2380</xdr:rowOff>
    </xdr:from>
    <xdr:to>
      <xdr:col>41</xdr:col>
      <xdr:colOff>50800</xdr:colOff>
      <xdr:row>39</xdr:row>
      <xdr:rowOff>19238</xdr:rowOff>
    </xdr:to>
    <xdr:cxnSp macro="">
      <xdr:nvCxnSpPr>
        <xdr:cNvPr id="137" name="直線コネクタ 136">
          <a:extLst>
            <a:ext uri="{FF2B5EF4-FFF2-40B4-BE49-F238E27FC236}">
              <a16:creationId xmlns:a16="http://schemas.microsoft.com/office/drawing/2014/main" id="{1D2AD526-14E6-478C-BE82-37E3F1454019}"/>
            </a:ext>
          </a:extLst>
        </xdr:cNvPr>
        <xdr:cNvCxnSpPr/>
      </xdr:nvCxnSpPr>
      <xdr:spPr>
        <a:xfrm flipV="1">
          <a:off x="6286500" y="6326980"/>
          <a:ext cx="790575" cy="1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59AE2DC2-8805-471E-B8D2-74C56CCF1747}"/>
            </a:ext>
          </a:extLst>
        </xdr:cNvPr>
        <xdr:cNvSpPr txBox="1"/>
      </xdr:nvSpPr>
      <xdr:spPr>
        <a:xfrm>
          <a:off x="8429136" y="667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518DE24D-5F66-4082-AAA3-6343782BA8FE}"/>
            </a:ext>
          </a:extLst>
        </xdr:cNvPr>
        <xdr:cNvSpPr txBox="1"/>
      </xdr:nvSpPr>
      <xdr:spPr>
        <a:xfrm>
          <a:off x="7648086" y="668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50717</xdr:rowOff>
    </xdr:from>
    <xdr:ext cx="534377" cy="259045"/>
    <xdr:sp macro="" textlink="">
      <xdr:nvSpPr>
        <xdr:cNvPr id="140" name="n_3aveValue【道路】&#10;一人当たり延長">
          <a:extLst>
            <a:ext uri="{FF2B5EF4-FFF2-40B4-BE49-F238E27FC236}">
              <a16:creationId xmlns:a16="http://schemas.microsoft.com/office/drawing/2014/main" id="{880F756F-D0EA-4A40-BA87-504BD6DE61F5}"/>
            </a:ext>
          </a:extLst>
        </xdr:cNvPr>
        <xdr:cNvSpPr txBox="1"/>
      </xdr:nvSpPr>
      <xdr:spPr>
        <a:xfrm>
          <a:off x="6847986" y="669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52425</xdr:rowOff>
    </xdr:from>
    <xdr:ext cx="534377" cy="259045"/>
    <xdr:sp macro="" textlink="">
      <xdr:nvSpPr>
        <xdr:cNvPr id="141" name="n_4aveValue【道路】&#10;一人当たり延長">
          <a:extLst>
            <a:ext uri="{FF2B5EF4-FFF2-40B4-BE49-F238E27FC236}">
              <a16:creationId xmlns:a16="http://schemas.microsoft.com/office/drawing/2014/main" id="{6B2AC615-031D-4155-BA6C-227E1CCD1EE8}"/>
            </a:ext>
          </a:extLst>
        </xdr:cNvPr>
        <xdr:cNvSpPr txBox="1"/>
      </xdr:nvSpPr>
      <xdr:spPr>
        <a:xfrm>
          <a:off x="6038361" y="669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42529</xdr:rowOff>
    </xdr:from>
    <xdr:ext cx="599010" cy="259045"/>
    <xdr:sp macro="" textlink="">
      <xdr:nvSpPr>
        <xdr:cNvPr id="142" name="n_1mainValue【道路】&#10;一人当たり延長">
          <a:extLst>
            <a:ext uri="{FF2B5EF4-FFF2-40B4-BE49-F238E27FC236}">
              <a16:creationId xmlns:a16="http://schemas.microsoft.com/office/drawing/2014/main" id="{0E3A3451-F7EC-4033-9BDC-3B823CE38F1D}"/>
            </a:ext>
          </a:extLst>
        </xdr:cNvPr>
        <xdr:cNvSpPr txBox="1"/>
      </xdr:nvSpPr>
      <xdr:spPr>
        <a:xfrm>
          <a:off x="8399994" y="604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59649</xdr:rowOff>
    </xdr:from>
    <xdr:ext cx="599010" cy="259045"/>
    <xdr:sp macro="" textlink="">
      <xdr:nvSpPr>
        <xdr:cNvPr id="143" name="n_2mainValue【道路】&#10;一人当たり延長">
          <a:extLst>
            <a:ext uri="{FF2B5EF4-FFF2-40B4-BE49-F238E27FC236}">
              <a16:creationId xmlns:a16="http://schemas.microsoft.com/office/drawing/2014/main" id="{36E386DE-DF30-4A73-A114-06C65077F5CA}"/>
            </a:ext>
          </a:extLst>
        </xdr:cNvPr>
        <xdr:cNvSpPr txBox="1"/>
      </xdr:nvSpPr>
      <xdr:spPr>
        <a:xfrm>
          <a:off x="7609419" y="606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37</xdr:row>
      <xdr:rowOff>69707</xdr:rowOff>
    </xdr:from>
    <xdr:ext cx="599010" cy="259045"/>
    <xdr:sp macro="" textlink="">
      <xdr:nvSpPr>
        <xdr:cNvPr id="144" name="n_3mainValue【道路】&#10;一人当たり延長">
          <a:extLst>
            <a:ext uri="{FF2B5EF4-FFF2-40B4-BE49-F238E27FC236}">
              <a16:creationId xmlns:a16="http://schemas.microsoft.com/office/drawing/2014/main" id="{88C0223D-9778-4090-B811-02EB3CBCA8DF}"/>
            </a:ext>
          </a:extLst>
        </xdr:cNvPr>
        <xdr:cNvSpPr txBox="1"/>
      </xdr:nvSpPr>
      <xdr:spPr>
        <a:xfrm>
          <a:off x="6818844" y="6067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37</xdr:row>
      <xdr:rowOff>86565</xdr:rowOff>
    </xdr:from>
    <xdr:ext cx="599010" cy="259045"/>
    <xdr:sp macro="" textlink="">
      <xdr:nvSpPr>
        <xdr:cNvPr id="145" name="n_4mainValue【道路】&#10;一人当たり延長">
          <a:extLst>
            <a:ext uri="{FF2B5EF4-FFF2-40B4-BE49-F238E27FC236}">
              <a16:creationId xmlns:a16="http://schemas.microsoft.com/office/drawing/2014/main" id="{17C3D6DB-D533-4EDA-BBE0-2C5D76400FBD}"/>
            </a:ext>
          </a:extLst>
        </xdr:cNvPr>
        <xdr:cNvSpPr txBox="1"/>
      </xdr:nvSpPr>
      <xdr:spPr>
        <a:xfrm>
          <a:off x="6009219" y="608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EB2E075-7BD4-4BF1-B31D-077CDFA1BBC4}"/>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7C992CF-0E26-4D61-BFE1-E463EFAF5813}"/>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AC9731C-FF3E-414F-98EF-6D660602F25C}"/>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35D6DD1-2CDC-4527-804D-D52BE1CA39BA}"/>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2988C48-2A8D-4466-BFCA-54BD04340FE6}"/>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AB4B1EA-9871-4B21-82F0-130B6706FB6C}"/>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952B5D2-FB8D-4965-BB1A-1DDE9F37243D}"/>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17C2EF8-DDE5-4C42-9FB8-A43584A1418C}"/>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BCD4547-7752-457A-B13B-760B3E5A2C64}"/>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3658069-8B33-406C-AA00-EB9094B8A0D7}"/>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EB53C3D-B575-4006-8B73-C0EC746AA743}"/>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11697788-D215-4733-81F2-387EB847D90F}"/>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47DB686D-BF53-4485-935C-17BD7F01A64B}"/>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D23CBCDD-BF87-4029-AF65-7F126F2766F7}"/>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96D2544-0DD7-482D-B4C6-F6C63FB787C6}"/>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5ED106E2-BDC7-4E90-9128-5482138DD79B}"/>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2A6078BC-3631-4B4E-A8EB-7E53CB2B3180}"/>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93D7F3C1-CE65-4F88-815D-3332C452D6A8}"/>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FEEFDCD7-BFB8-4831-94B4-F78DC20FEDF0}"/>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ABDC7F64-826C-47DD-A8D9-E66B544B4883}"/>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5FF789C0-C717-4A9C-B590-76FEF5C59378}"/>
            </a:ext>
          </a:extLst>
        </xdr:cNvPr>
        <xdr:cNvSpPr txBox="1"/>
      </xdr:nvSpPr>
      <xdr:spPr>
        <a:xfrm>
          <a:off x="388136" y="8874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3575237F-B3D3-42FA-A4AC-98D522E58637}"/>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9BA0DF1A-72FC-4031-90C9-EE42DF03F9D0}"/>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EAE5CF98-7293-4363-A0C8-6B71AFA6C0FF}"/>
            </a:ext>
          </a:extLst>
        </xdr:cNvPr>
        <xdr:cNvCxnSpPr/>
      </xdr:nvCxnSpPr>
      <xdr:spPr>
        <a:xfrm flipV="1">
          <a:off x="4180840" y="90106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C0FF328C-2328-4B5E-8ECC-95FBB2A4EA33}"/>
            </a:ext>
          </a:extLst>
        </xdr:cNvPr>
        <xdr:cNvSpPr txBox="1"/>
      </xdr:nvSpPr>
      <xdr:spPr>
        <a:xfrm>
          <a:off x="4219575" y="102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08670412-27A9-4C2B-BE73-164C6EFC7FA7}"/>
            </a:ext>
          </a:extLst>
        </xdr:cNvPr>
        <xdr:cNvCxnSpPr/>
      </xdr:nvCxnSpPr>
      <xdr:spPr>
        <a:xfrm>
          <a:off x="4105275" y="10210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D442CE69-7489-4FEA-9718-C663B69D7C81}"/>
            </a:ext>
          </a:extLst>
        </xdr:cNvPr>
        <xdr:cNvSpPr txBox="1"/>
      </xdr:nvSpPr>
      <xdr:spPr>
        <a:xfrm>
          <a:off x="4219575" y="8798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E64AE148-9783-42D5-BE9D-11B0F3589F89}"/>
            </a:ext>
          </a:extLst>
        </xdr:cNvPr>
        <xdr:cNvCxnSpPr/>
      </xdr:nvCxnSpPr>
      <xdr:spPr>
        <a:xfrm>
          <a:off x="4105275" y="9010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63E8A0C3-5B38-40BA-A77A-A5CDA95B092C}"/>
            </a:ext>
          </a:extLst>
        </xdr:cNvPr>
        <xdr:cNvSpPr txBox="1"/>
      </xdr:nvSpPr>
      <xdr:spPr>
        <a:xfrm>
          <a:off x="4219575" y="9608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39CEADD1-427E-445D-BC1F-86D22F4D40CC}"/>
            </a:ext>
          </a:extLst>
        </xdr:cNvPr>
        <xdr:cNvSpPr/>
      </xdr:nvSpPr>
      <xdr:spPr>
        <a:xfrm>
          <a:off x="4124325" y="9753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BC65A266-CC20-4D68-9790-D8F8B7C7A681}"/>
            </a:ext>
          </a:extLst>
        </xdr:cNvPr>
        <xdr:cNvSpPr/>
      </xdr:nvSpPr>
      <xdr:spPr>
        <a:xfrm>
          <a:off x="3381375" y="97345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F9E646F7-DF8A-411A-B499-75C8A033523D}"/>
            </a:ext>
          </a:extLst>
        </xdr:cNvPr>
        <xdr:cNvSpPr/>
      </xdr:nvSpPr>
      <xdr:spPr>
        <a:xfrm>
          <a:off x="2571750" y="9725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78" name="フローチャート: 判断 177">
          <a:extLst>
            <a:ext uri="{FF2B5EF4-FFF2-40B4-BE49-F238E27FC236}">
              <a16:creationId xmlns:a16="http://schemas.microsoft.com/office/drawing/2014/main" id="{0693995C-0838-410B-86B6-370C26AD0FDF}"/>
            </a:ext>
          </a:extLst>
        </xdr:cNvPr>
        <xdr:cNvSpPr/>
      </xdr:nvSpPr>
      <xdr:spPr>
        <a:xfrm>
          <a:off x="1781175" y="97510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15240</xdr:rowOff>
    </xdr:from>
    <xdr:to>
      <xdr:col>6</xdr:col>
      <xdr:colOff>38100</xdr:colOff>
      <xdr:row>60</xdr:row>
      <xdr:rowOff>116840</xdr:rowOff>
    </xdr:to>
    <xdr:sp macro="" textlink="">
      <xdr:nvSpPr>
        <xdr:cNvPr id="179" name="フローチャート: 判断 178">
          <a:extLst>
            <a:ext uri="{FF2B5EF4-FFF2-40B4-BE49-F238E27FC236}">
              <a16:creationId xmlns:a16="http://schemas.microsoft.com/office/drawing/2014/main" id="{75F3F2A0-D910-446A-8785-84C4CD7ACF62}"/>
            </a:ext>
          </a:extLst>
        </xdr:cNvPr>
        <xdr:cNvSpPr/>
      </xdr:nvSpPr>
      <xdr:spPr>
        <a:xfrm>
          <a:off x="981075" y="97370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A75233E-2AF7-44A1-B288-94C0B8D7CD1C}"/>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3C8924D-6650-4444-ABED-E3BE77565E02}"/>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4AF4797-7C93-4BE2-B3F9-645113D971DC}"/>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3865404-5E17-4CB0-A500-4E6EF4C9D637}"/>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F017D80-1437-47D6-8727-76EE3D74137D}"/>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104140</xdr:rowOff>
    </xdr:from>
    <xdr:to>
      <xdr:col>24</xdr:col>
      <xdr:colOff>114300</xdr:colOff>
      <xdr:row>61</xdr:row>
      <xdr:rowOff>34290</xdr:rowOff>
    </xdr:to>
    <xdr:sp macro="" textlink="">
      <xdr:nvSpPr>
        <xdr:cNvPr id="185" name="楕円 184">
          <a:extLst>
            <a:ext uri="{FF2B5EF4-FFF2-40B4-BE49-F238E27FC236}">
              <a16:creationId xmlns:a16="http://schemas.microsoft.com/office/drawing/2014/main" id="{76732646-78FA-46F7-9790-1E35E8DFF053}"/>
            </a:ext>
          </a:extLst>
        </xdr:cNvPr>
        <xdr:cNvSpPr/>
      </xdr:nvSpPr>
      <xdr:spPr>
        <a:xfrm>
          <a:off x="4124325" y="983234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82567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15279CC1-D238-442E-AE76-7C7F6BE7BFDE}"/>
            </a:ext>
          </a:extLst>
        </xdr:cNvPr>
        <xdr:cNvSpPr txBox="1"/>
      </xdr:nvSpPr>
      <xdr:spPr>
        <a:xfrm>
          <a:off x="4219575" y="981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87630</xdr:rowOff>
    </xdr:from>
    <xdr:to>
      <xdr:col>20</xdr:col>
      <xdr:colOff>38100</xdr:colOff>
      <xdr:row>61</xdr:row>
      <xdr:rowOff>17780</xdr:rowOff>
    </xdr:to>
    <xdr:sp macro="" textlink="">
      <xdr:nvSpPr>
        <xdr:cNvPr id="187" name="楕円 186">
          <a:extLst>
            <a:ext uri="{FF2B5EF4-FFF2-40B4-BE49-F238E27FC236}">
              <a16:creationId xmlns:a16="http://schemas.microsoft.com/office/drawing/2014/main" id="{F35847DF-63CF-4CC5-B8FC-E13914379C4F}"/>
            </a:ext>
          </a:extLst>
        </xdr:cNvPr>
        <xdr:cNvSpPr/>
      </xdr:nvSpPr>
      <xdr:spPr>
        <a:xfrm>
          <a:off x="3381375" y="98094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138430</xdr:rowOff>
    </xdr:from>
    <xdr:to>
      <xdr:col>24</xdr:col>
      <xdr:colOff>63500</xdr:colOff>
      <xdr:row>60</xdr:row>
      <xdr:rowOff>154940</xdr:rowOff>
    </xdr:to>
    <xdr:cxnSp macro="">
      <xdr:nvCxnSpPr>
        <xdr:cNvPr id="188" name="直線コネクタ 187">
          <a:extLst>
            <a:ext uri="{FF2B5EF4-FFF2-40B4-BE49-F238E27FC236}">
              <a16:creationId xmlns:a16="http://schemas.microsoft.com/office/drawing/2014/main" id="{265E5FB8-0F60-4E8E-937E-9A355AC8AAE1}"/>
            </a:ext>
          </a:extLst>
        </xdr:cNvPr>
        <xdr:cNvCxnSpPr/>
      </xdr:nvCxnSpPr>
      <xdr:spPr>
        <a:xfrm>
          <a:off x="3429000" y="9866630"/>
          <a:ext cx="75247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120650</xdr:rowOff>
    </xdr:from>
    <xdr:to>
      <xdr:col>15</xdr:col>
      <xdr:colOff>101600</xdr:colOff>
      <xdr:row>61</xdr:row>
      <xdr:rowOff>50800</xdr:rowOff>
    </xdr:to>
    <xdr:sp macro="" textlink="">
      <xdr:nvSpPr>
        <xdr:cNvPr id="189" name="楕円 188">
          <a:extLst>
            <a:ext uri="{FF2B5EF4-FFF2-40B4-BE49-F238E27FC236}">
              <a16:creationId xmlns:a16="http://schemas.microsoft.com/office/drawing/2014/main" id="{AF2E3D25-3383-4B75-83AA-4FC35F7DE77D}"/>
            </a:ext>
          </a:extLst>
        </xdr:cNvPr>
        <xdr:cNvSpPr/>
      </xdr:nvSpPr>
      <xdr:spPr>
        <a:xfrm>
          <a:off x="2571750" y="98488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138430</xdr:rowOff>
    </xdr:from>
    <xdr:to>
      <xdr:col>19</xdr:col>
      <xdr:colOff>177800</xdr:colOff>
      <xdr:row>61</xdr:row>
      <xdr:rowOff>0</xdr:rowOff>
    </xdr:to>
    <xdr:cxnSp macro="">
      <xdr:nvCxnSpPr>
        <xdr:cNvPr id="190" name="直線コネクタ 189">
          <a:extLst>
            <a:ext uri="{FF2B5EF4-FFF2-40B4-BE49-F238E27FC236}">
              <a16:creationId xmlns:a16="http://schemas.microsoft.com/office/drawing/2014/main" id="{1385AD67-7E42-4DFE-9542-BCA37C3D561E}"/>
            </a:ext>
          </a:extLst>
        </xdr:cNvPr>
        <xdr:cNvCxnSpPr/>
      </xdr:nvCxnSpPr>
      <xdr:spPr>
        <a:xfrm flipV="1">
          <a:off x="2619375" y="9866630"/>
          <a:ext cx="80962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111760</xdr:rowOff>
    </xdr:from>
    <xdr:to>
      <xdr:col>10</xdr:col>
      <xdr:colOff>165100</xdr:colOff>
      <xdr:row>61</xdr:row>
      <xdr:rowOff>41910</xdr:rowOff>
    </xdr:to>
    <xdr:sp macro="" textlink="">
      <xdr:nvSpPr>
        <xdr:cNvPr id="191" name="楕円 190">
          <a:extLst>
            <a:ext uri="{FF2B5EF4-FFF2-40B4-BE49-F238E27FC236}">
              <a16:creationId xmlns:a16="http://schemas.microsoft.com/office/drawing/2014/main" id="{0E218931-B176-4F60-AF74-58458DBDD228}"/>
            </a:ext>
          </a:extLst>
        </xdr:cNvPr>
        <xdr:cNvSpPr/>
      </xdr:nvSpPr>
      <xdr:spPr>
        <a:xfrm>
          <a:off x="1781175" y="98367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162560</xdr:rowOff>
    </xdr:from>
    <xdr:to>
      <xdr:col>15</xdr:col>
      <xdr:colOff>50800</xdr:colOff>
      <xdr:row>61</xdr:row>
      <xdr:rowOff>0</xdr:rowOff>
    </xdr:to>
    <xdr:cxnSp macro="">
      <xdr:nvCxnSpPr>
        <xdr:cNvPr id="192" name="直線コネクタ 191">
          <a:extLst>
            <a:ext uri="{FF2B5EF4-FFF2-40B4-BE49-F238E27FC236}">
              <a16:creationId xmlns:a16="http://schemas.microsoft.com/office/drawing/2014/main" id="{8E184D64-36C3-4E0C-BE3C-2F4C66142127}"/>
            </a:ext>
          </a:extLst>
        </xdr:cNvPr>
        <xdr:cNvCxnSpPr/>
      </xdr:nvCxnSpPr>
      <xdr:spPr>
        <a:xfrm>
          <a:off x="1828800" y="9884410"/>
          <a:ext cx="790575"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100330</xdr:rowOff>
    </xdr:from>
    <xdr:to>
      <xdr:col>6</xdr:col>
      <xdr:colOff>38100</xdr:colOff>
      <xdr:row>61</xdr:row>
      <xdr:rowOff>30480</xdr:rowOff>
    </xdr:to>
    <xdr:sp macro="" textlink="">
      <xdr:nvSpPr>
        <xdr:cNvPr id="193" name="楕円 192">
          <a:extLst>
            <a:ext uri="{FF2B5EF4-FFF2-40B4-BE49-F238E27FC236}">
              <a16:creationId xmlns:a16="http://schemas.microsoft.com/office/drawing/2014/main" id="{1DB68863-65D8-4739-8AA8-09DDFEEF192F}"/>
            </a:ext>
          </a:extLst>
        </xdr:cNvPr>
        <xdr:cNvSpPr/>
      </xdr:nvSpPr>
      <xdr:spPr>
        <a:xfrm>
          <a:off x="981075" y="98285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151130</xdr:rowOff>
    </xdr:from>
    <xdr:to>
      <xdr:col>10</xdr:col>
      <xdr:colOff>114300</xdr:colOff>
      <xdr:row>60</xdr:row>
      <xdr:rowOff>162560</xdr:rowOff>
    </xdr:to>
    <xdr:cxnSp macro="">
      <xdr:nvCxnSpPr>
        <xdr:cNvPr id="194" name="直線コネクタ 193">
          <a:extLst>
            <a:ext uri="{FF2B5EF4-FFF2-40B4-BE49-F238E27FC236}">
              <a16:creationId xmlns:a16="http://schemas.microsoft.com/office/drawing/2014/main" id="{5D608217-44FB-4E81-86BF-122A32586814}"/>
            </a:ext>
          </a:extLst>
        </xdr:cNvPr>
        <xdr:cNvCxnSpPr/>
      </xdr:nvCxnSpPr>
      <xdr:spPr>
        <a:xfrm>
          <a:off x="1028700" y="9876155"/>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CE504CEA-0695-4AA3-B0A1-A86F964A55E1}"/>
            </a:ext>
          </a:extLst>
        </xdr:cNvPr>
        <xdr:cNvSpPr txBox="1"/>
      </xdr:nvSpPr>
      <xdr:spPr>
        <a:xfrm>
          <a:off x="3239144" y="9532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82E78F45-CB3E-4042-8ABC-4A7A51081AA6}"/>
            </a:ext>
          </a:extLst>
        </xdr:cNvPr>
        <xdr:cNvSpPr txBox="1"/>
      </xdr:nvSpPr>
      <xdr:spPr>
        <a:xfrm>
          <a:off x="2439044" y="952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147337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E032BCD1-CFB5-41CF-9819-1A0B13EE0D83}"/>
            </a:ext>
          </a:extLst>
        </xdr:cNvPr>
        <xdr:cNvSpPr txBox="1"/>
      </xdr:nvSpPr>
      <xdr:spPr>
        <a:xfrm>
          <a:off x="1648469" y="954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133367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D7F31B75-9038-415E-88CB-01B0DDF5B250}"/>
            </a:ext>
          </a:extLst>
        </xdr:cNvPr>
        <xdr:cNvSpPr txBox="1"/>
      </xdr:nvSpPr>
      <xdr:spPr>
        <a:xfrm>
          <a:off x="848369"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8907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DA817A37-F826-41E1-BDD9-33FD8F3A99ED}"/>
            </a:ext>
          </a:extLst>
        </xdr:cNvPr>
        <xdr:cNvSpPr txBox="1"/>
      </xdr:nvSpPr>
      <xdr:spPr>
        <a:xfrm>
          <a:off x="32391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29852B4A-1ADF-4EFB-BB5A-8D5133A825B7}"/>
            </a:ext>
          </a:extLst>
        </xdr:cNvPr>
        <xdr:cNvSpPr txBox="1"/>
      </xdr:nvSpPr>
      <xdr:spPr>
        <a:xfrm>
          <a:off x="2439044" y="993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33037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27B91F02-518A-4147-8735-41BE802D85FC}"/>
            </a:ext>
          </a:extLst>
        </xdr:cNvPr>
        <xdr:cNvSpPr txBox="1"/>
      </xdr:nvSpPr>
      <xdr:spPr>
        <a:xfrm>
          <a:off x="1648469" y="991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21607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D1E8EAC8-7D68-48FD-89B1-62B13A3A7CAF}"/>
            </a:ext>
          </a:extLst>
        </xdr:cNvPr>
        <xdr:cNvSpPr txBox="1"/>
      </xdr:nvSpPr>
      <xdr:spPr>
        <a:xfrm>
          <a:off x="848369"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9CA392E1-9C30-4705-A859-177764344955}"/>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6E826DF9-B215-4899-9F9B-7173416DCDD3}"/>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FB3EB448-EBE1-43A1-B37C-218C25E9FB63}"/>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38CC6654-4E93-46BA-A4A4-EDD1A014DE11}"/>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4ADD678A-D49F-423B-8279-A4A4AF584E61}"/>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B4DFCCFB-4591-42FD-8C8F-B32148750D4A}"/>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54D85402-DEAD-4252-853E-6B00718AAF10}"/>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23AC419D-7830-478A-AD0D-D04CAE832F27}"/>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598BA151-4194-43D6-BB30-17E4E738FDF4}"/>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502B02F5-A922-4602-A03F-CE4022F9CE7B}"/>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9DA00D7D-DEEA-4457-A7EF-DF5E8DF859F1}"/>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F959A20E-4626-4199-BA0C-DC0FD45E6DB7}"/>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44101882-B2F5-4395-82D3-50A82A44781A}"/>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691F0667-8F3C-42B4-8E40-9E8A775433B2}"/>
            </a:ext>
          </a:extLst>
        </xdr:cNvPr>
        <xdr:cNvSpPr txBox="1"/>
      </xdr:nvSpPr>
      <xdr:spPr>
        <a:xfrm>
          <a:off x="5324703" y="99511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E2B880F3-2483-4204-A767-A9312D5F36E9}"/>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446F9907-3A36-4E63-8C4E-96D0627D8A7C}"/>
            </a:ext>
          </a:extLst>
        </xdr:cNvPr>
        <xdr:cNvSpPr txBox="1"/>
      </xdr:nvSpPr>
      <xdr:spPr>
        <a:xfrm>
          <a:off x="5324703" y="958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A932957C-D93F-4B14-A140-930B8CDBDAC9}"/>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2DD62ABD-D1EC-427B-B13A-2F21EFFD2A47}"/>
            </a:ext>
          </a:extLst>
        </xdr:cNvPr>
        <xdr:cNvSpPr txBox="1"/>
      </xdr:nvSpPr>
      <xdr:spPr>
        <a:xfrm>
          <a:off x="5324703" y="9236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15E13D63-BABB-4DCE-806A-39DF3480F9D2}"/>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71A9101E-90F6-466C-B0F7-BCDF69C52328}"/>
            </a:ext>
          </a:extLst>
        </xdr:cNvPr>
        <xdr:cNvSpPr txBox="1"/>
      </xdr:nvSpPr>
      <xdr:spPr>
        <a:xfrm>
          <a:off x="5285983" y="887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C7EDF7EC-A954-43B3-A5BB-019FC66F02E0}"/>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69549E31-B442-461C-8FD2-C483CEBCF3E7}"/>
            </a:ext>
          </a:extLst>
        </xdr:cNvPr>
        <xdr:cNvSpPr txBox="1"/>
      </xdr:nvSpPr>
      <xdr:spPr>
        <a:xfrm>
          <a:off x="5285983" y="85128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EA8E81CE-93A8-462F-A8BF-3957CADB63D8}"/>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C78E0AF1-B027-49E0-86A8-3A0523FC5E52}"/>
            </a:ext>
          </a:extLst>
        </xdr:cNvPr>
        <xdr:cNvCxnSpPr/>
      </xdr:nvCxnSpPr>
      <xdr:spPr>
        <a:xfrm flipV="1">
          <a:off x="9429115" y="9002275"/>
          <a:ext cx="0" cy="1446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D0AFDB8B-D5D8-4705-B8A7-CBCB4C7EA0BB}"/>
            </a:ext>
          </a:extLst>
        </xdr:cNvPr>
        <xdr:cNvSpPr txBox="1"/>
      </xdr:nvSpPr>
      <xdr:spPr>
        <a:xfrm>
          <a:off x="9467850" y="10455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0AB8D8E7-CFA0-4601-8CAE-1B57AD2CA1FE}"/>
            </a:ext>
          </a:extLst>
        </xdr:cNvPr>
        <xdr:cNvCxnSpPr/>
      </xdr:nvCxnSpPr>
      <xdr:spPr>
        <a:xfrm>
          <a:off x="9363075" y="104489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A23582B7-71FB-44B2-B0CF-E88AB2DA98F4}"/>
            </a:ext>
          </a:extLst>
        </xdr:cNvPr>
        <xdr:cNvSpPr txBox="1"/>
      </xdr:nvSpPr>
      <xdr:spPr>
        <a:xfrm>
          <a:off x="9467850" y="8780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A96A3310-EBE2-49FB-B0CE-012C0C43A3DD}"/>
            </a:ext>
          </a:extLst>
        </xdr:cNvPr>
        <xdr:cNvCxnSpPr/>
      </xdr:nvCxnSpPr>
      <xdr:spPr>
        <a:xfrm>
          <a:off x="9363075" y="90022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F5471D22-3A8A-489B-8182-09F50AF4A5DD}"/>
            </a:ext>
          </a:extLst>
        </xdr:cNvPr>
        <xdr:cNvSpPr txBox="1"/>
      </xdr:nvSpPr>
      <xdr:spPr>
        <a:xfrm>
          <a:off x="9467850" y="102116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0E8A79B1-D2C8-4A11-B580-1136B1209AE6}"/>
            </a:ext>
          </a:extLst>
        </xdr:cNvPr>
        <xdr:cNvSpPr/>
      </xdr:nvSpPr>
      <xdr:spPr>
        <a:xfrm>
          <a:off x="9401175" y="1022687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F259AE01-0EE6-42D5-AFF6-738FFE6D5C67}"/>
            </a:ext>
          </a:extLst>
        </xdr:cNvPr>
        <xdr:cNvSpPr/>
      </xdr:nvSpPr>
      <xdr:spPr>
        <a:xfrm>
          <a:off x="8639175" y="1024099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9DDEEFFC-61AE-461C-AE46-4442581677F4}"/>
            </a:ext>
          </a:extLst>
        </xdr:cNvPr>
        <xdr:cNvSpPr/>
      </xdr:nvSpPr>
      <xdr:spPr>
        <a:xfrm>
          <a:off x="7839075" y="102577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52132</xdr:rowOff>
    </xdr:from>
    <xdr:to>
      <xdr:col>41</xdr:col>
      <xdr:colOff>101600</xdr:colOff>
      <xdr:row>63</xdr:row>
      <xdr:rowOff>153732</xdr:rowOff>
    </xdr:to>
    <xdr:sp macro="" textlink="">
      <xdr:nvSpPr>
        <xdr:cNvPr id="235" name="フローチャート: 判断 234">
          <a:extLst>
            <a:ext uri="{FF2B5EF4-FFF2-40B4-BE49-F238E27FC236}">
              <a16:creationId xmlns:a16="http://schemas.microsoft.com/office/drawing/2014/main" id="{9D1C18CE-A0CD-4849-8193-B286B0B0989C}"/>
            </a:ext>
          </a:extLst>
        </xdr:cNvPr>
        <xdr:cNvSpPr/>
      </xdr:nvSpPr>
      <xdr:spPr>
        <a:xfrm>
          <a:off x="7029450" y="102597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47210</xdr:rowOff>
    </xdr:from>
    <xdr:to>
      <xdr:col>36</xdr:col>
      <xdr:colOff>165100</xdr:colOff>
      <xdr:row>63</xdr:row>
      <xdr:rowOff>148810</xdr:rowOff>
    </xdr:to>
    <xdr:sp macro="" textlink="">
      <xdr:nvSpPr>
        <xdr:cNvPr id="236" name="フローチャート: 判断 235">
          <a:extLst>
            <a:ext uri="{FF2B5EF4-FFF2-40B4-BE49-F238E27FC236}">
              <a16:creationId xmlns:a16="http://schemas.microsoft.com/office/drawing/2014/main" id="{BF73052F-F12E-4B18-9E2F-A9E77821571C}"/>
            </a:ext>
          </a:extLst>
        </xdr:cNvPr>
        <xdr:cNvSpPr/>
      </xdr:nvSpPr>
      <xdr:spPr>
        <a:xfrm>
          <a:off x="6238875" y="102611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FD2DCFA-B48B-4238-A936-E5708177A9F1}"/>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7542FF5-0889-4A59-B56A-69CBED5A425E}"/>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B79F577-787B-4018-9946-F245051DD38A}"/>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CE6CF01-FB45-41F0-8F8C-9358327D2D68}"/>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0861FAA-D2C5-43D3-A9BC-40D9BC757B30}"/>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85317</xdr:rowOff>
    </xdr:from>
    <xdr:to>
      <xdr:col>55</xdr:col>
      <xdr:colOff>50800</xdr:colOff>
      <xdr:row>63</xdr:row>
      <xdr:rowOff>15467</xdr:rowOff>
    </xdr:to>
    <xdr:sp macro="" textlink="">
      <xdr:nvSpPr>
        <xdr:cNvPr id="242" name="楕円 241">
          <a:extLst>
            <a:ext uri="{FF2B5EF4-FFF2-40B4-BE49-F238E27FC236}">
              <a16:creationId xmlns:a16="http://schemas.microsoft.com/office/drawing/2014/main" id="{8AE3818C-0747-4074-9220-0DBD8727C934}"/>
            </a:ext>
          </a:extLst>
        </xdr:cNvPr>
        <xdr:cNvSpPr/>
      </xdr:nvSpPr>
      <xdr:spPr>
        <a:xfrm>
          <a:off x="9401175" y="10137367"/>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108194</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2BA87ACC-64ED-4661-851E-F792680E5821}"/>
            </a:ext>
          </a:extLst>
        </xdr:cNvPr>
        <xdr:cNvSpPr txBox="1"/>
      </xdr:nvSpPr>
      <xdr:spPr>
        <a:xfrm>
          <a:off x="9467850" y="99919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98596</xdr:rowOff>
    </xdr:from>
    <xdr:to>
      <xdr:col>50</xdr:col>
      <xdr:colOff>165100</xdr:colOff>
      <xdr:row>63</xdr:row>
      <xdr:rowOff>28746</xdr:rowOff>
    </xdr:to>
    <xdr:sp macro="" textlink="">
      <xdr:nvSpPr>
        <xdr:cNvPr id="244" name="楕円 243">
          <a:extLst>
            <a:ext uri="{FF2B5EF4-FFF2-40B4-BE49-F238E27FC236}">
              <a16:creationId xmlns:a16="http://schemas.microsoft.com/office/drawing/2014/main" id="{8A9EB5D9-2B5A-4F93-A8D4-00686E41B0C2}"/>
            </a:ext>
          </a:extLst>
        </xdr:cNvPr>
        <xdr:cNvSpPr/>
      </xdr:nvSpPr>
      <xdr:spPr>
        <a:xfrm>
          <a:off x="8639175" y="1015064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136117</xdr:rowOff>
    </xdr:from>
    <xdr:to>
      <xdr:col>55</xdr:col>
      <xdr:colOff>0</xdr:colOff>
      <xdr:row>62</xdr:row>
      <xdr:rowOff>149396</xdr:rowOff>
    </xdr:to>
    <xdr:cxnSp macro="">
      <xdr:nvCxnSpPr>
        <xdr:cNvPr id="245" name="直線コネクタ 244">
          <a:extLst>
            <a:ext uri="{FF2B5EF4-FFF2-40B4-BE49-F238E27FC236}">
              <a16:creationId xmlns:a16="http://schemas.microsoft.com/office/drawing/2014/main" id="{B75212CC-302F-4D83-8245-0FD70CE6F6CA}"/>
            </a:ext>
          </a:extLst>
        </xdr:cNvPr>
        <xdr:cNvCxnSpPr/>
      </xdr:nvCxnSpPr>
      <xdr:spPr>
        <a:xfrm flipV="1">
          <a:off x="8686800" y="10184992"/>
          <a:ext cx="742950" cy="1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120893</xdr:rowOff>
    </xdr:from>
    <xdr:to>
      <xdr:col>46</xdr:col>
      <xdr:colOff>38100</xdr:colOff>
      <xdr:row>63</xdr:row>
      <xdr:rowOff>51043</xdr:rowOff>
    </xdr:to>
    <xdr:sp macro="" textlink="">
      <xdr:nvSpPr>
        <xdr:cNvPr id="246" name="楕円 245">
          <a:extLst>
            <a:ext uri="{FF2B5EF4-FFF2-40B4-BE49-F238E27FC236}">
              <a16:creationId xmlns:a16="http://schemas.microsoft.com/office/drawing/2014/main" id="{501FED22-DC9D-46ED-A294-322C697D3CEB}"/>
            </a:ext>
          </a:extLst>
        </xdr:cNvPr>
        <xdr:cNvSpPr/>
      </xdr:nvSpPr>
      <xdr:spPr>
        <a:xfrm>
          <a:off x="7839075" y="1017294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149396</xdr:rowOff>
    </xdr:from>
    <xdr:to>
      <xdr:col>50</xdr:col>
      <xdr:colOff>114300</xdr:colOff>
      <xdr:row>63</xdr:row>
      <xdr:rowOff>243</xdr:rowOff>
    </xdr:to>
    <xdr:cxnSp macro="">
      <xdr:nvCxnSpPr>
        <xdr:cNvPr id="247" name="直線コネクタ 246">
          <a:extLst>
            <a:ext uri="{FF2B5EF4-FFF2-40B4-BE49-F238E27FC236}">
              <a16:creationId xmlns:a16="http://schemas.microsoft.com/office/drawing/2014/main" id="{7C031D22-A581-490B-8013-853BEA3E3601}"/>
            </a:ext>
          </a:extLst>
        </xdr:cNvPr>
        <xdr:cNvCxnSpPr/>
      </xdr:nvCxnSpPr>
      <xdr:spPr>
        <a:xfrm flipV="1">
          <a:off x="7886700" y="10198271"/>
          <a:ext cx="800100" cy="1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127453</xdr:rowOff>
    </xdr:from>
    <xdr:to>
      <xdr:col>41</xdr:col>
      <xdr:colOff>101600</xdr:colOff>
      <xdr:row>63</xdr:row>
      <xdr:rowOff>57603</xdr:rowOff>
    </xdr:to>
    <xdr:sp macro="" textlink="">
      <xdr:nvSpPr>
        <xdr:cNvPr id="248" name="楕円 247">
          <a:extLst>
            <a:ext uri="{FF2B5EF4-FFF2-40B4-BE49-F238E27FC236}">
              <a16:creationId xmlns:a16="http://schemas.microsoft.com/office/drawing/2014/main" id="{0F9F8C0F-1F1B-469C-A467-A10657497537}"/>
            </a:ext>
          </a:extLst>
        </xdr:cNvPr>
        <xdr:cNvSpPr/>
      </xdr:nvSpPr>
      <xdr:spPr>
        <a:xfrm>
          <a:off x="7029450" y="101731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243</xdr:rowOff>
    </xdr:from>
    <xdr:to>
      <xdr:col>45</xdr:col>
      <xdr:colOff>177800</xdr:colOff>
      <xdr:row>63</xdr:row>
      <xdr:rowOff>6803</xdr:rowOff>
    </xdr:to>
    <xdr:cxnSp macro="">
      <xdr:nvCxnSpPr>
        <xdr:cNvPr id="249" name="直線コネクタ 248">
          <a:extLst>
            <a:ext uri="{FF2B5EF4-FFF2-40B4-BE49-F238E27FC236}">
              <a16:creationId xmlns:a16="http://schemas.microsoft.com/office/drawing/2014/main" id="{B1DD5C1A-389A-4745-9524-4F87849F3260}"/>
            </a:ext>
          </a:extLst>
        </xdr:cNvPr>
        <xdr:cNvCxnSpPr/>
      </xdr:nvCxnSpPr>
      <xdr:spPr>
        <a:xfrm flipV="1">
          <a:off x="7077075" y="10211043"/>
          <a:ext cx="809625" cy="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137304</xdr:rowOff>
    </xdr:from>
    <xdr:to>
      <xdr:col>36</xdr:col>
      <xdr:colOff>165100</xdr:colOff>
      <xdr:row>63</xdr:row>
      <xdr:rowOff>67454</xdr:rowOff>
    </xdr:to>
    <xdr:sp macro="" textlink="">
      <xdr:nvSpPr>
        <xdr:cNvPr id="250" name="楕円 249">
          <a:extLst>
            <a:ext uri="{FF2B5EF4-FFF2-40B4-BE49-F238E27FC236}">
              <a16:creationId xmlns:a16="http://schemas.microsoft.com/office/drawing/2014/main" id="{0B19C3FE-01C8-4D72-B738-770E58CC63DC}"/>
            </a:ext>
          </a:extLst>
        </xdr:cNvPr>
        <xdr:cNvSpPr/>
      </xdr:nvSpPr>
      <xdr:spPr>
        <a:xfrm>
          <a:off x="6238875" y="1018935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6803</xdr:rowOff>
    </xdr:from>
    <xdr:to>
      <xdr:col>41</xdr:col>
      <xdr:colOff>50800</xdr:colOff>
      <xdr:row>63</xdr:row>
      <xdr:rowOff>16654</xdr:rowOff>
    </xdr:to>
    <xdr:cxnSp macro="">
      <xdr:nvCxnSpPr>
        <xdr:cNvPr id="251" name="直線コネクタ 250">
          <a:extLst>
            <a:ext uri="{FF2B5EF4-FFF2-40B4-BE49-F238E27FC236}">
              <a16:creationId xmlns:a16="http://schemas.microsoft.com/office/drawing/2014/main" id="{91D37E73-EE99-4BB1-9E24-FECBD104261A}"/>
            </a:ext>
          </a:extLst>
        </xdr:cNvPr>
        <xdr:cNvCxnSpPr/>
      </xdr:nvCxnSpPr>
      <xdr:spPr>
        <a:xfrm flipV="1">
          <a:off x="6286500" y="10220778"/>
          <a:ext cx="790575" cy="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126100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7EEC86D4-B290-4F79-AFDA-F0ED4335790A}"/>
            </a:ext>
          </a:extLst>
        </xdr:cNvPr>
        <xdr:cNvSpPr txBox="1"/>
      </xdr:nvSpPr>
      <xdr:spPr>
        <a:xfrm>
          <a:off x="8370280" y="10333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136516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B7882A9F-E6F6-483F-84DC-709E64D67D02}"/>
            </a:ext>
          </a:extLst>
        </xdr:cNvPr>
        <xdr:cNvSpPr txBox="1"/>
      </xdr:nvSpPr>
      <xdr:spPr>
        <a:xfrm>
          <a:off x="7570180" y="10347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144859</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34387E66-9582-49FE-B4AA-4E882A62A02F}"/>
            </a:ext>
          </a:extLst>
        </xdr:cNvPr>
        <xdr:cNvSpPr txBox="1"/>
      </xdr:nvSpPr>
      <xdr:spPr>
        <a:xfrm>
          <a:off x="6770080" y="103524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139937</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CD842586-4DF6-4082-80ED-9664D265DDFD}"/>
            </a:ext>
          </a:extLst>
        </xdr:cNvPr>
        <xdr:cNvSpPr txBox="1"/>
      </xdr:nvSpPr>
      <xdr:spPr>
        <a:xfrm>
          <a:off x="5979505" y="10353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45273</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30926A09-87D2-4B42-9ACD-521F68CFFD1D}"/>
            </a:ext>
          </a:extLst>
        </xdr:cNvPr>
        <xdr:cNvSpPr txBox="1"/>
      </xdr:nvSpPr>
      <xdr:spPr>
        <a:xfrm>
          <a:off x="8370280" y="9935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67570</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7F665D28-FFFB-466E-8C94-D6B95727B4AC}"/>
            </a:ext>
          </a:extLst>
        </xdr:cNvPr>
        <xdr:cNvSpPr txBox="1"/>
      </xdr:nvSpPr>
      <xdr:spPr>
        <a:xfrm>
          <a:off x="7570180" y="99513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74130</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47C3E90B-70EC-4E9C-9E7E-D202B701716F}"/>
            </a:ext>
          </a:extLst>
        </xdr:cNvPr>
        <xdr:cNvSpPr txBox="1"/>
      </xdr:nvSpPr>
      <xdr:spPr>
        <a:xfrm>
          <a:off x="6770080" y="9961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83981</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5FDE9785-A730-4F66-9146-4047AE1680E0}"/>
            </a:ext>
          </a:extLst>
        </xdr:cNvPr>
        <xdr:cNvSpPr txBox="1"/>
      </xdr:nvSpPr>
      <xdr:spPr>
        <a:xfrm>
          <a:off x="5979505" y="99741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244DAD5A-ED76-4874-BD3B-507456947A14}"/>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309FE4A1-F0E1-4079-8A5A-2E633D7DE808}"/>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2724FD81-EBD4-4B0F-9683-B8DF7A92C97F}"/>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A9814A99-E086-4D87-9F12-98270488B50D}"/>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77C6C6FD-C0E4-4A31-9E82-984886436EBE}"/>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ADFDE9D3-0459-418F-A8A3-A9ED2C1328E5}"/>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9C8BC1CA-AA8A-49E6-86FC-2267781357AE}"/>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6EA9FB45-E559-4786-BF8B-EE735292AB88}"/>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1D4034B5-4B91-4459-AF27-04E1AFAB91CD}"/>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917CE6C3-CBF9-4DFE-B647-FA311F301281}"/>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C0201A2A-64DE-47EF-B84B-1AED06A03E7B}"/>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C2124F2B-A572-4D27-B805-3F0532F761D6}"/>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344D0B06-27E0-4FE5-8C93-BEE8C7CF844B}"/>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4E58A18C-8D7E-4CB2-B073-189C1D7E5017}"/>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50C15512-4FC8-4607-98EC-ED2341E9E3A8}"/>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1742DB75-3E95-4179-B345-3FA39D11E04B}"/>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BC6462B6-40B6-46C4-B9B6-B5DFA2AAA945}"/>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B5C71E09-0843-4535-9A24-9AA6919B995B}"/>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B546A9FE-B336-4670-AC3D-7561559ACACF}"/>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88950764-F9E9-4393-A086-46783F00CDFB}"/>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CDE85626-DDC4-4220-8A28-0523A9CD017A}"/>
            </a:ext>
          </a:extLst>
        </xdr:cNvPr>
        <xdr:cNvSpPr txBox="1"/>
      </xdr:nvSpPr>
      <xdr:spPr>
        <a:xfrm>
          <a:off x="388136" y="12475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EC7053A7-31E8-46DD-9111-9BD51333330F}"/>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1EEDE73B-A754-48B9-8612-1A1CB4056B03}"/>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2DDA3E76-B860-49FD-B7C4-2FCBCC1D1FEB}"/>
            </a:ext>
          </a:extLst>
        </xdr:cNvPr>
        <xdr:cNvCxnSpPr/>
      </xdr:nvCxnSpPr>
      <xdr:spPr>
        <a:xfrm flipV="1">
          <a:off x="4180840" y="1261110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3B02FE79-421A-41D0-B246-2BF3725A7AB9}"/>
            </a:ext>
          </a:extLst>
        </xdr:cNvPr>
        <xdr:cNvSpPr txBox="1"/>
      </xdr:nvSpPr>
      <xdr:spPr>
        <a:xfrm>
          <a:off x="4219575"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0F70E761-3276-45F7-85ED-8743E4563407}"/>
            </a:ext>
          </a:extLst>
        </xdr:cNvPr>
        <xdr:cNvCxnSpPr/>
      </xdr:nvCxnSpPr>
      <xdr:spPr>
        <a:xfrm>
          <a:off x="4105275" y="13801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FA81605D-6BCF-4AE3-A4CE-CF3003416D70}"/>
            </a:ext>
          </a:extLst>
        </xdr:cNvPr>
        <xdr:cNvSpPr txBox="1"/>
      </xdr:nvSpPr>
      <xdr:spPr>
        <a:xfrm>
          <a:off x="4219575" y="12399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120ED798-BED0-4AB7-B31A-7875755EE4F5}"/>
            </a:ext>
          </a:extLst>
        </xdr:cNvPr>
        <xdr:cNvCxnSpPr/>
      </xdr:nvCxnSpPr>
      <xdr:spPr>
        <a:xfrm>
          <a:off x="4105275" y="12611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99829E0B-30ED-430D-87C2-0C7F7215FC36}"/>
            </a:ext>
          </a:extLst>
        </xdr:cNvPr>
        <xdr:cNvSpPr txBox="1"/>
      </xdr:nvSpPr>
      <xdr:spPr>
        <a:xfrm>
          <a:off x="4219575" y="13317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77ED1396-09C1-49C4-8D66-F4984C467D06}"/>
            </a:ext>
          </a:extLst>
        </xdr:cNvPr>
        <xdr:cNvSpPr/>
      </xdr:nvSpPr>
      <xdr:spPr>
        <a:xfrm>
          <a:off x="4124325" y="133419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1763831E-1F11-426A-BE61-256EE1E42C5D}"/>
            </a:ext>
          </a:extLst>
        </xdr:cNvPr>
        <xdr:cNvSpPr/>
      </xdr:nvSpPr>
      <xdr:spPr>
        <a:xfrm>
          <a:off x="3381375" y="133146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B357C932-2A6C-429C-8602-3C6725BB6E0D}"/>
            </a:ext>
          </a:extLst>
        </xdr:cNvPr>
        <xdr:cNvSpPr/>
      </xdr:nvSpPr>
      <xdr:spPr>
        <a:xfrm>
          <a:off x="2571750" y="132886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20320</xdr:rowOff>
    </xdr:from>
    <xdr:to>
      <xdr:col>10</xdr:col>
      <xdr:colOff>165100</xdr:colOff>
      <xdr:row>82</xdr:row>
      <xdr:rowOff>121920</xdr:rowOff>
    </xdr:to>
    <xdr:sp macro="" textlink="">
      <xdr:nvSpPr>
        <xdr:cNvPr id="292" name="フローチャート: 判断 291">
          <a:extLst>
            <a:ext uri="{FF2B5EF4-FFF2-40B4-BE49-F238E27FC236}">
              <a16:creationId xmlns:a16="http://schemas.microsoft.com/office/drawing/2014/main" id="{E21A59D4-A8CC-406F-8006-180A497FD185}"/>
            </a:ext>
          </a:extLst>
        </xdr:cNvPr>
        <xdr:cNvSpPr/>
      </xdr:nvSpPr>
      <xdr:spPr>
        <a:xfrm>
          <a:off x="1781175" y="133076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3" name="フローチャート: 判断 292">
          <a:extLst>
            <a:ext uri="{FF2B5EF4-FFF2-40B4-BE49-F238E27FC236}">
              <a16:creationId xmlns:a16="http://schemas.microsoft.com/office/drawing/2014/main" id="{FAAC9746-CE97-4921-84DC-17B0F6F4EFD3}"/>
            </a:ext>
          </a:extLst>
        </xdr:cNvPr>
        <xdr:cNvSpPr/>
      </xdr:nvSpPr>
      <xdr:spPr>
        <a:xfrm>
          <a:off x="981075" y="133350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9D84909-7B15-4F68-AD79-50061BC13B3F}"/>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370CD04-BE2D-4B7F-9D42-32EA555F36FC}"/>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EB3837B-AA46-4979-A9AF-A8367F23C849}"/>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A37F3C0-7B30-4092-83F5-F3B13B38F01C}"/>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D37DDEB-4991-48B3-B6AA-9FB6A721A05F}"/>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162561</xdr:rowOff>
    </xdr:from>
    <xdr:to>
      <xdr:col>24</xdr:col>
      <xdr:colOff>114300</xdr:colOff>
      <xdr:row>81</xdr:row>
      <xdr:rowOff>92711</xdr:rowOff>
    </xdr:to>
    <xdr:sp macro="" textlink="">
      <xdr:nvSpPr>
        <xdr:cNvPr id="299" name="楕円 298">
          <a:extLst>
            <a:ext uri="{FF2B5EF4-FFF2-40B4-BE49-F238E27FC236}">
              <a16:creationId xmlns:a16="http://schemas.microsoft.com/office/drawing/2014/main" id="{3A65DB8F-7809-428B-A546-18AB358A6172}"/>
            </a:ext>
          </a:extLst>
        </xdr:cNvPr>
        <xdr:cNvSpPr/>
      </xdr:nvSpPr>
      <xdr:spPr>
        <a:xfrm>
          <a:off x="4124325" y="131229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13988</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EF5ABD5C-99D4-4458-8DD4-BE2685E4BE2C}"/>
            </a:ext>
          </a:extLst>
        </xdr:cNvPr>
        <xdr:cNvSpPr txBox="1"/>
      </xdr:nvSpPr>
      <xdr:spPr>
        <a:xfrm>
          <a:off x="4219575" y="1297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85089</xdr:rowOff>
    </xdr:from>
    <xdr:to>
      <xdr:col>20</xdr:col>
      <xdr:colOff>38100</xdr:colOff>
      <xdr:row>82</xdr:row>
      <xdr:rowOff>15239</xdr:rowOff>
    </xdr:to>
    <xdr:sp macro="" textlink="">
      <xdr:nvSpPr>
        <xdr:cNvPr id="301" name="楕円 300">
          <a:extLst>
            <a:ext uri="{FF2B5EF4-FFF2-40B4-BE49-F238E27FC236}">
              <a16:creationId xmlns:a16="http://schemas.microsoft.com/office/drawing/2014/main" id="{A9EE857B-A6A3-4141-9922-AEEBCD2C8737}"/>
            </a:ext>
          </a:extLst>
        </xdr:cNvPr>
        <xdr:cNvSpPr/>
      </xdr:nvSpPr>
      <xdr:spPr>
        <a:xfrm>
          <a:off x="3381375" y="1321371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41911</xdr:rowOff>
    </xdr:from>
    <xdr:to>
      <xdr:col>24</xdr:col>
      <xdr:colOff>63500</xdr:colOff>
      <xdr:row>81</xdr:row>
      <xdr:rowOff>135889</xdr:rowOff>
    </xdr:to>
    <xdr:cxnSp macro="">
      <xdr:nvCxnSpPr>
        <xdr:cNvPr id="302" name="直線コネクタ 301">
          <a:extLst>
            <a:ext uri="{FF2B5EF4-FFF2-40B4-BE49-F238E27FC236}">
              <a16:creationId xmlns:a16="http://schemas.microsoft.com/office/drawing/2014/main" id="{EEB7609D-7A51-4691-9D44-C853D2DB8D0A}"/>
            </a:ext>
          </a:extLst>
        </xdr:cNvPr>
        <xdr:cNvCxnSpPr/>
      </xdr:nvCxnSpPr>
      <xdr:spPr>
        <a:xfrm flipV="1">
          <a:off x="3429000" y="13170536"/>
          <a:ext cx="752475" cy="9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60961</xdr:rowOff>
    </xdr:from>
    <xdr:to>
      <xdr:col>15</xdr:col>
      <xdr:colOff>101600</xdr:colOff>
      <xdr:row>81</xdr:row>
      <xdr:rowOff>162561</xdr:rowOff>
    </xdr:to>
    <xdr:sp macro="" textlink="">
      <xdr:nvSpPr>
        <xdr:cNvPr id="303" name="楕円 302">
          <a:extLst>
            <a:ext uri="{FF2B5EF4-FFF2-40B4-BE49-F238E27FC236}">
              <a16:creationId xmlns:a16="http://schemas.microsoft.com/office/drawing/2014/main" id="{25AB0E3F-FCF7-4C08-AF6F-B11F7BB42246}"/>
            </a:ext>
          </a:extLst>
        </xdr:cNvPr>
        <xdr:cNvSpPr/>
      </xdr:nvSpPr>
      <xdr:spPr>
        <a:xfrm>
          <a:off x="2571750" y="131895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111761</xdr:rowOff>
    </xdr:from>
    <xdr:to>
      <xdr:col>19</xdr:col>
      <xdr:colOff>177800</xdr:colOff>
      <xdr:row>81</xdr:row>
      <xdr:rowOff>135889</xdr:rowOff>
    </xdr:to>
    <xdr:cxnSp macro="">
      <xdr:nvCxnSpPr>
        <xdr:cNvPr id="304" name="直線コネクタ 303">
          <a:extLst>
            <a:ext uri="{FF2B5EF4-FFF2-40B4-BE49-F238E27FC236}">
              <a16:creationId xmlns:a16="http://schemas.microsoft.com/office/drawing/2014/main" id="{57522953-2F03-4757-A6C6-B815D837DFAF}"/>
            </a:ext>
          </a:extLst>
        </xdr:cNvPr>
        <xdr:cNvCxnSpPr/>
      </xdr:nvCxnSpPr>
      <xdr:spPr>
        <a:xfrm>
          <a:off x="2619375" y="13237211"/>
          <a:ext cx="809625"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86361</xdr:rowOff>
    </xdr:from>
    <xdr:to>
      <xdr:col>10</xdr:col>
      <xdr:colOff>165100</xdr:colOff>
      <xdr:row>82</xdr:row>
      <xdr:rowOff>16511</xdr:rowOff>
    </xdr:to>
    <xdr:sp macro="" textlink="">
      <xdr:nvSpPr>
        <xdr:cNvPr id="305" name="楕円 304">
          <a:extLst>
            <a:ext uri="{FF2B5EF4-FFF2-40B4-BE49-F238E27FC236}">
              <a16:creationId xmlns:a16="http://schemas.microsoft.com/office/drawing/2014/main" id="{EB243EE7-39EC-4274-BA5F-64B48CB84734}"/>
            </a:ext>
          </a:extLst>
        </xdr:cNvPr>
        <xdr:cNvSpPr/>
      </xdr:nvSpPr>
      <xdr:spPr>
        <a:xfrm>
          <a:off x="1781175" y="132086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111761</xdr:rowOff>
    </xdr:from>
    <xdr:to>
      <xdr:col>15</xdr:col>
      <xdr:colOff>50800</xdr:colOff>
      <xdr:row>81</xdr:row>
      <xdr:rowOff>137161</xdr:rowOff>
    </xdr:to>
    <xdr:cxnSp macro="">
      <xdr:nvCxnSpPr>
        <xdr:cNvPr id="306" name="直線コネクタ 305">
          <a:extLst>
            <a:ext uri="{FF2B5EF4-FFF2-40B4-BE49-F238E27FC236}">
              <a16:creationId xmlns:a16="http://schemas.microsoft.com/office/drawing/2014/main" id="{28DEF066-C1EB-45D9-81F3-A6656C1F689B}"/>
            </a:ext>
          </a:extLst>
        </xdr:cNvPr>
        <xdr:cNvCxnSpPr/>
      </xdr:nvCxnSpPr>
      <xdr:spPr>
        <a:xfrm flipV="1">
          <a:off x="1828800" y="13237211"/>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31750</xdr:rowOff>
    </xdr:from>
    <xdr:to>
      <xdr:col>6</xdr:col>
      <xdr:colOff>38100</xdr:colOff>
      <xdr:row>82</xdr:row>
      <xdr:rowOff>133350</xdr:rowOff>
    </xdr:to>
    <xdr:sp macro="" textlink="">
      <xdr:nvSpPr>
        <xdr:cNvPr id="307" name="楕円 306">
          <a:extLst>
            <a:ext uri="{FF2B5EF4-FFF2-40B4-BE49-F238E27FC236}">
              <a16:creationId xmlns:a16="http://schemas.microsoft.com/office/drawing/2014/main" id="{7DE7581F-90F6-46C6-B1EF-5F99870FF43B}"/>
            </a:ext>
          </a:extLst>
        </xdr:cNvPr>
        <xdr:cNvSpPr/>
      </xdr:nvSpPr>
      <xdr:spPr>
        <a:xfrm>
          <a:off x="981075" y="133159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137161</xdr:rowOff>
    </xdr:from>
    <xdr:to>
      <xdr:col>10</xdr:col>
      <xdr:colOff>114300</xdr:colOff>
      <xdr:row>82</xdr:row>
      <xdr:rowOff>82550</xdr:rowOff>
    </xdr:to>
    <xdr:cxnSp macro="">
      <xdr:nvCxnSpPr>
        <xdr:cNvPr id="308" name="直線コネクタ 307">
          <a:extLst>
            <a:ext uri="{FF2B5EF4-FFF2-40B4-BE49-F238E27FC236}">
              <a16:creationId xmlns:a16="http://schemas.microsoft.com/office/drawing/2014/main" id="{DFDD583E-0A52-40FF-A869-B1A153E9F963}"/>
            </a:ext>
          </a:extLst>
        </xdr:cNvPr>
        <xdr:cNvCxnSpPr/>
      </xdr:nvCxnSpPr>
      <xdr:spPr>
        <a:xfrm flipV="1">
          <a:off x="1028700" y="13265786"/>
          <a:ext cx="800100" cy="10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75D9D309-D6C4-475E-B8FA-4742C48A5E05}"/>
            </a:ext>
          </a:extLst>
        </xdr:cNvPr>
        <xdr:cNvSpPr txBox="1"/>
      </xdr:nvSpPr>
      <xdr:spPr>
        <a:xfrm>
          <a:off x="323914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D1CE241C-2A9E-460C-8AA2-A7FCBB1CB393}"/>
            </a:ext>
          </a:extLst>
        </xdr:cNvPr>
        <xdr:cNvSpPr txBox="1"/>
      </xdr:nvSpPr>
      <xdr:spPr>
        <a:xfrm>
          <a:off x="24390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113047</xdr:rowOff>
    </xdr:from>
    <xdr:ext cx="405111" cy="259045"/>
    <xdr:sp macro="" textlink="">
      <xdr:nvSpPr>
        <xdr:cNvPr id="311" name="n_3aveValue【公営住宅】&#10;有形固定資産減価償却率">
          <a:extLst>
            <a:ext uri="{FF2B5EF4-FFF2-40B4-BE49-F238E27FC236}">
              <a16:creationId xmlns:a16="http://schemas.microsoft.com/office/drawing/2014/main" id="{708285DE-4E31-488A-BAE3-D8DEB4B9DD47}"/>
            </a:ext>
          </a:extLst>
        </xdr:cNvPr>
        <xdr:cNvSpPr txBox="1"/>
      </xdr:nvSpPr>
      <xdr:spPr>
        <a:xfrm>
          <a:off x="1648469"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312" name="n_4aveValue【公営住宅】&#10;有形固定資産減価償却率">
          <a:extLst>
            <a:ext uri="{FF2B5EF4-FFF2-40B4-BE49-F238E27FC236}">
              <a16:creationId xmlns:a16="http://schemas.microsoft.com/office/drawing/2014/main" id="{1E22DAA2-D794-4C03-9F30-0B1BB1EFFCDA}"/>
            </a:ext>
          </a:extLst>
        </xdr:cNvPr>
        <xdr:cNvSpPr txBox="1"/>
      </xdr:nvSpPr>
      <xdr:spPr>
        <a:xfrm>
          <a:off x="848369" y="1342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31766</xdr:rowOff>
    </xdr:from>
    <xdr:ext cx="405111" cy="259045"/>
    <xdr:sp macro="" textlink="">
      <xdr:nvSpPr>
        <xdr:cNvPr id="313" name="n_1mainValue【公営住宅】&#10;有形固定資産減価償却率">
          <a:extLst>
            <a:ext uri="{FF2B5EF4-FFF2-40B4-BE49-F238E27FC236}">
              <a16:creationId xmlns:a16="http://schemas.microsoft.com/office/drawing/2014/main" id="{FC59B176-98B7-481A-B32B-0D11C3E37B0E}"/>
            </a:ext>
          </a:extLst>
        </xdr:cNvPr>
        <xdr:cNvSpPr txBox="1"/>
      </xdr:nvSpPr>
      <xdr:spPr>
        <a:xfrm>
          <a:off x="3239144" y="12992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7638</xdr:rowOff>
    </xdr:from>
    <xdr:ext cx="405111" cy="259045"/>
    <xdr:sp macro="" textlink="">
      <xdr:nvSpPr>
        <xdr:cNvPr id="314" name="n_2mainValue【公営住宅】&#10;有形固定資産減価償却率">
          <a:extLst>
            <a:ext uri="{FF2B5EF4-FFF2-40B4-BE49-F238E27FC236}">
              <a16:creationId xmlns:a16="http://schemas.microsoft.com/office/drawing/2014/main" id="{5A4B2EAD-9F5E-40C9-9F0C-3989B0B5E08B}"/>
            </a:ext>
          </a:extLst>
        </xdr:cNvPr>
        <xdr:cNvSpPr txBox="1"/>
      </xdr:nvSpPr>
      <xdr:spPr>
        <a:xfrm>
          <a:off x="2439044" y="1297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33038</xdr:rowOff>
    </xdr:from>
    <xdr:ext cx="405111" cy="259045"/>
    <xdr:sp macro="" textlink="">
      <xdr:nvSpPr>
        <xdr:cNvPr id="315" name="n_3mainValue【公営住宅】&#10;有形固定資産減価償却率">
          <a:extLst>
            <a:ext uri="{FF2B5EF4-FFF2-40B4-BE49-F238E27FC236}">
              <a16:creationId xmlns:a16="http://schemas.microsoft.com/office/drawing/2014/main" id="{B933F9C2-63D4-4C71-B1F6-286384844583}"/>
            </a:ext>
          </a:extLst>
        </xdr:cNvPr>
        <xdr:cNvSpPr txBox="1"/>
      </xdr:nvSpPr>
      <xdr:spPr>
        <a:xfrm>
          <a:off x="1648469" y="1299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149877</xdr:rowOff>
    </xdr:from>
    <xdr:ext cx="405111" cy="259045"/>
    <xdr:sp macro="" textlink="">
      <xdr:nvSpPr>
        <xdr:cNvPr id="316" name="n_4mainValue【公営住宅】&#10;有形固定資産減価償却率">
          <a:extLst>
            <a:ext uri="{FF2B5EF4-FFF2-40B4-BE49-F238E27FC236}">
              <a16:creationId xmlns:a16="http://schemas.microsoft.com/office/drawing/2014/main" id="{2F431049-423B-4890-8525-EBD169C13E7F}"/>
            </a:ext>
          </a:extLst>
        </xdr:cNvPr>
        <xdr:cNvSpPr txBox="1"/>
      </xdr:nvSpPr>
      <xdr:spPr>
        <a:xfrm>
          <a:off x="848369" y="1311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1B78CA17-EC05-4029-A7E2-2BC4ED0830CF}"/>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6683E650-B102-44A9-99B4-B76C1320B21F}"/>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EF4858BA-5B10-4E5B-A30F-EE9629C9AA38}"/>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DA61F3C-F726-4918-8E0B-4672FF7A3206}"/>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5D458F22-E9C3-41E1-825A-7834E927D217}"/>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EEF23E9-6A58-4CBC-AC1B-4620940E70AF}"/>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BD1E957B-784F-4842-ADD6-D57083FF95F5}"/>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EA99DAF8-4628-43A0-9077-635BC9C99C1C}"/>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4657F698-54B9-4362-A26A-890165D25E49}"/>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DC3A75F5-35DA-4D49-A15B-26E6C03DD486}"/>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7DE9CF06-5FC5-40F8-A258-3EFE0B832713}"/>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91144F86-C14B-46A2-BBF2-917589938B9D}"/>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15E37C62-2E44-4A1F-BFE5-7AC754B61FA3}"/>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64FC7B7C-9E63-40D5-8FCF-5DD9408A43B2}"/>
            </a:ext>
          </a:extLst>
        </xdr:cNvPr>
        <xdr:cNvSpPr txBox="1"/>
      </xdr:nvSpPr>
      <xdr:spPr>
        <a:xfrm>
          <a:off x="5478976" y="1340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C87B03A-4993-425C-BBD3-39E2D983B5DC}"/>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F2023319-4457-49D5-8777-EB4DC34582B3}"/>
            </a:ext>
          </a:extLst>
        </xdr:cNvPr>
        <xdr:cNvSpPr txBox="1"/>
      </xdr:nvSpPr>
      <xdr:spPr>
        <a:xfrm>
          <a:off x="5478976"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2D2B7BAD-1E29-48F1-BB55-8AFCDFC6DDB3}"/>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E530FBBE-6A43-4F49-A03F-9FB3A05066DE}"/>
            </a:ext>
          </a:extLst>
        </xdr:cNvPr>
        <xdr:cNvSpPr txBox="1"/>
      </xdr:nvSpPr>
      <xdr:spPr>
        <a:xfrm>
          <a:off x="5478976" y="12541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495FDACB-0511-4A9E-A7BC-B0BE7AD28BA1}"/>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B5CF4B8B-A5EB-4A21-8BD8-D1F64B82BE05}"/>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FDE4BCE9-4730-41AA-BB60-2FC63B740817}"/>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B326355B-B3BC-4B32-A368-87379ED13171}"/>
            </a:ext>
          </a:extLst>
        </xdr:cNvPr>
        <xdr:cNvCxnSpPr/>
      </xdr:nvCxnSpPr>
      <xdr:spPr>
        <a:xfrm flipV="1">
          <a:off x="9429115" y="12565436"/>
          <a:ext cx="0" cy="140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672033E0-1863-4051-99DD-B6E92227BDC5}"/>
            </a:ext>
          </a:extLst>
        </xdr:cNvPr>
        <xdr:cNvSpPr txBox="1"/>
      </xdr:nvSpPr>
      <xdr:spPr>
        <a:xfrm>
          <a:off x="9467850" y="1397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B9EC42B1-DE78-4F4B-A058-255C7358DCF0}"/>
            </a:ext>
          </a:extLst>
        </xdr:cNvPr>
        <xdr:cNvCxnSpPr/>
      </xdr:nvCxnSpPr>
      <xdr:spPr>
        <a:xfrm>
          <a:off x="9363075" y="139666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FBF74193-F58B-4C6E-958A-C3FD65D206EF}"/>
            </a:ext>
          </a:extLst>
        </xdr:cNvPr>
        <xdr:cNvSpPr txBox="1"/>
      </xdr:nvSpPr>
      <xdr:spPr>
        <a:xfrm>
          <a:off x="9467850" y="123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21F1FA92-26EE-4D81-ABD8-9BE3DBADDCD6}"/>
            </a:ext>
          </a:extLst>
        </xdr:cNvPr>
        <xdr:cNvCxnSpPr/>
      </xdr:nvCxnSpPr>
      <xdr:spPr>
        <a:xfrm>
          <a:off x="9363075" y="125654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BD6E3BE4-F2D8-4198-86D0-CC7998C57B57}"/>
            </a:ext>
          </a:extLst>
        </xdr:cNvPr>
        <xdr:cNvSpPr txBox="1"/>
      </xdr:nvSpPr>
      <xdr:spPr>
        <a:xfrm>
          <a:off x="9467850" y="13614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427B99E6-EC95-4141-A6B6-5DC8A7792157}"/>
            </a:ext>
          </a:extLst>
        </xdr:cNvPr>
        <xdr:cNvSpPr/>
      </xdr:nvSpPr>
      <xdr:spPr>
        <a:xfrm>
          <a:off x="9401175" y="1375326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8BACB571-DB39-4E6F-BAD8-473DD8AB1E77}"/>
            </a:ext>
          </a:extLst>
        </xdr:cNvPr>
        <xdr:cNvSpPr/>
      </xdr:nvSpPr>
      <xdr:spPr>
        <a:xfrm>
          <a:off x="8639175" y="137611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2D14DF82-0D3E-45BF-8F7B-B473BF9EAFF9}"/>
            </a:ext>
          </a:extLst>
        </xdr:cNvPr>
        <xdr:cNvSpPr/>
      </xdr:nvSpPr>
      <xdr:spPr>
        <a:xfrm>
          <a:off x="7839075" y="137566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41799</xdr:rowOff>
    </xdr:from>
    <xdr:to>
      <xdr:col>41</xdr:col>
      <xdr:colOff>101600</xdr:colOff>
      <xdr:row>85</xdr:row>
      <xdr:rowOff>143399</xdr:rowOff>
    </xdr:to>
    <xdr:sp macro="" textlink="">
      <xdr:nvSpPr>
        <xdr:cNvPr id="347" name="フローチャート: 判断 346">
          <a:extLst>
            <a:ext uri="{FF2B5EF4-FFF2-40B4-BE49-F238E27FC236}">
              <a16:creationId xmlns:a16="http://schemas.microsoft.com/office/drawing/2014/main" id="{4E505CF4-9FDF-42E5-8C8E-13E9085B885A}"/>
            </a:ext>
          </a:extLst>
        </xdr:cNvPr>
        <xdr:cNvSpPr/>
      </xdr:nvSpPr>
      <xdr:spPr>
        <a:xfrm>
          <a:off x="7029450" y="138181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35717</xdr:rowOff>
    </xdr:from>
    <xdr:to>
      <xdr:col>36</xdr:col>
      <xdr:colOff>165100</xdr:colOff>
      <xdr:row>85</xdr:row>
      <xdr:rowOff>137317</xdr:rowOff>
    </xdr:to>
    <xdr:sp macro="" textlink="">
      <xdr:nvSpPr>
        <xdr:cNvPr id="348" name="フローチャート: 判断 347">
          <a:extLst>
            <a:ext uri="{FF2B5EF4-FFF2-40B4-BE49-F238E27FC236}">
              <a16:creationId xmlns:a16="http://schemas.microsoft.com/office/drawing/2014/main" id="{08535815-2D9A-4BD3-B163-364716B2F22C}"/>
            </a:ext>
          </a:extLst>
        </xdr:cNvPr>
        <xdr:cNvSpPr/>
      </xdr:nvSpPr>
      <xdr:spPr>
        <a:xfrm>
          <a:off x="6238875" y="1380886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F2FECC77-C968-4BE0-A691-50010AA9E6A9}"/>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2AF9D57-060C-4983-849B-33FA10E8D91C}"/>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F80E154-C63C-49C1-AC21-AB39EC661724}"/>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A7FCC78-1CBD-4CE8-AD99-48DF4A1726B6}"/>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629A7E1-CA34-490C-836A-7DF5A8A798C0}"/>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4491</xdr:rowOff>
    </xdr:from>
    <xdr:to>
      <xdr:col>55</xdr:col>
      <xdr:colOff>50800</xdr:colOff>
      <xdr:row>85</xdr:row>
      <xdr:rowOff>106091</xdr:rowOff>
    </xdr:to>
    <xdr:sp macro="" textlink="">
      <xdr:nvSpPr>
        <xdr:cNvPr id="354" name="楕円 353">
          <a:extLst>
            <a:ext uri="{FF2B5EF4-FFF2-40B4-BE49-F238E27FC236}">
              <a16:creationId xmlns:a16="http://schemas.microsoft.com/office/drawing/2014/main" id="{6D117BD7-8EC2-4244-BF65-430CCD386012}"/>
            </a:ext>
          </a:extLst>
        </xdr:cNvPr>
        <xdr:cNvSpPr/>
      </xdr:nvSpPr>
      <xdr:spPr>
        <a:xfrm>
          <a:off x="9401175" y="1378081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154368</xdr:rowOff>
    </xdr:from>
    <xdr:ext cx="469744" cy="259045"/>
    <xdr:sp macro="" textlink="">
      <xdr:nvSpPr>
        <xdr:cNvPr id="355" name="【公営住宅】&#10;一人当たり面積該当値テキスト">
          <a:extLst>
            <a:ext uri="{FF2B5EF4-FFF2-40B4-BE49-F238E27FC236}">
              <a16:creationId xmlns:a16="http://schemas.microsoft.com/office/drawing/2014/main" id="{6666257B-2D09-4B0B-9184-E6154130EFE2}"/>
            </a:ext>
          </a:extLst>
        </xdr:cNvPr>
        <xdr:cNvSpPr txBox="1"/>
      </xdr:nvSpPr>
      <xdr:spPr>
        <a:xfrm>
          <a:off x="9467850" y="1376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11897</xdr:rowOff>
    </xdr:from>
    <xdr:to>
      <xdr:col>50</xdr:col>
      <xdr:colOff>165100</xdr:colOff>
      <xdr:row>85</xdr:row>
      <xdr:rowOff>113497</xdr:rowOff>
    </xdr:to>
    <xdr:sp macro="" textlink="">
      <xdr:nvSpPr>
        <xdr:cNvPr id="356" name="楕円 355">
          <a:extLst>
            <a:ext uri="{FF2B5EF4-FFF2-40B4-BE49-F238E27FC236}">
              <a16:creationId xmlns:a16="http://schemas.microsoft.com/office/drawing/2014/main" id="{8CA1DD53-407E-4DF9-9FAA-ED59176CC666}"/>
            </a:ext>
          </a:extLst>
        </xdr:cNvPr>
        <xdr:cNvSpPr/>
      </xdr:nvSpPr>
      <xdr:spPr>
        <a:xfrm>
          <a:off x="8639175" y="1378187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55291</xdr:rowOff>
    </xdr:from>
    <xdr:to>
      <xdr:col>55</xdr:col>
      <xdr:colOff>0</xdr:colOff>
      <xdr:row>85</xdr:row>
      <xdr:rowOff>62697</xdr:rowOff>
    </xdr:to>
    <xdr:cxnSp macro="">
      <xdr:nvCxnSpPr>
        <xdr:cNvPr id="357" name="直線コネクタ 356">
          <a:extLst>
            <a:ext uri="{FF2B5EF4-FFF2-40B4-BE49-F238E27FC236}">
              <a16:creationId xmlns:a16="http://schemas.microsoft.com/office/drawing/2014/main" id="{2AA41F4A-BEDC-4019-ADA5-20FFA67A9960}"/>
            </a:ext>
          </a:extLst>
        </xdr:cNvPr>
        <xdr:cNvCxnSpPr/>
      </xdr:nvCxnSpPr>
      <xdr:spPr>
        <a:xfrm flipV="1">
          <a:off x="8686800" y="13828441"/>
          <a:ext cx="74295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25293</xdr:rowOff>
    </xdr:from>
    <xdr:to>
      <xdr:col>46</xdr:col>
      <xdr:colOff>38100</xdr:colOff>
      <xdr:row>85</xdr:row>
      <xdr:rowOff>126893</xdr:rowOff>
    </xdr:to>
    <xdr:sp macro="" textlink="">
      <xdr:nvSpPr>
        <xdr:cNvPr id="358" name="楕円 357">
          <a:extLst>
            <a:ext uri="{FF2B5EF4-FFF2-40B4-BE49-F238E27FC236}">
              <a16:creationId xmlns:a16="http://schemas.microsoft.com/office/drawing/2014/main" id="{DF4C9887-9BD2-4CE7-B84A-0993DC78B4D7}"/>
            </a:ext>
          </a:extLst>
        </xdr:cNvPr>
        <xdr:cNvSpPr/>
      </xdr:nvSpPr>
      <xdr:spPr>
        <a:xfrm>
          <a:off x="7839075" y="138016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62697</xdr:rowOff>
    </xdr:from>
    <xdr:to>
      <xdr:col>50</xdr:col>
      <xdr:colOff>114300</xdr:colOff>
      <xdr:row>85</xdr:row>
      <xdr:rowOff>76093</xdr:rowOff>
    </xdr:to>
    <xdr:cxnSp macro="">
      <xdr:nvCxnSpPr>
        <xdr:cNvPr id="359" name="直線コネクタ 358">
          <a:extLst>
            <a:ext uri="{FF2B5EF4-FFF2-40B4-BE49-F238E27FC236}">
              <a16:creationId xmlns:a16="http://schemas.microsoft.com/office/drawing/2014/main" id="{7669F0A0-7092-4574-8085-D72F75D8347F}"/>
            </a:ext>
          </a:extLst>
        </xdr:cNvPr>
        <xdr:cNvCxnSpPr/>
      </xdr:nvCxnSpPr>
      <xdr:spPr>
        <a:xfrm flipV="1">
          <a:off x="7886700" y="13839022"/>
          <a:ext cx="8001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11440</xdr:rowOff>
    </xdr:from>
    <xdr:to>
      <xdr:col>41</xdr:col>
      <xdr:colOff>101600</xdr:colOff>
      <xdr:row>85</xdr:row>
      <xdr:rowOff>113040</xdr:rowOff>
    </xdr:to>
    <xdr:sp macro="" textlink="">
      <xdr:nvSpPr>
        <xdr:cNvPr id="360" name="楕円 359">
          <a:extLst>
            <a:ext uri="{FF2B5EF4-FFF2-40B4-BE49-F238E27FC236}">
              <a16:creationId xmlns:a16="http://schemas.microsoft.com/office/drawing/2014/main" id="{E4AA3649-CE8B-4176-8FDF-E27D78FED8A2}"/>
            </a:ext>
          </a:extLst>
        </xdr:cNvPr>
        <xdr:cNvSpPr/>
      </xdr:nvSpPr>
      <xdr:spPr>
        <a:xfrm>
          <a:off x="7029450" y="137814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62240</xdr:rowOff>
    </xdr:from>
    <xdr:to>
      <xdr:col>45</xdr:col>
      <xdr:colOff>177800</xdr:colOff>
      <xdr:row>85</xdr:row>
      <xdr:rowOff>76093</xdr:rowOff>
    </xdr:to>
    <xdr:cxnSp macro="">
      <xdr:nvCxnSpPr>
        <xdr:cNvPr id="361" name="直線コネクタ 360">
          <a:extLst>
            <a:ext uri="{FF2B5EF4-FFF2-40B4-BE49-F238E27FC236}">
              <a16:creationId xmlns:a16="http://schemas.microsoft.com/office/drawing/2014/main" id="{030B1142-DF00-461A-89A2-5834C4DCA8E2}"/>
            </a:ext>
          </a:extLst>
        </xdr:cNvPr>
        <xdr:cNvCxnSpPr/>
      </xdr:nvCxnSpPr>
      <xdr:spPr>
        <a:xfrm>
          <a:off x="7077075" y="13838565"/>
          <a:ext cx="809625" cy="1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39832</xdr:rowOff>
    </xdr:from>
    <xdr:to>
      <xdr:col>36</xdr:col>
      <xdr:colOff>165100</xdr:colOff>
      <xdr:row>85</xdr:row>
      <xdr:rowOff>141432</xdr:rowOff>
    </xdr:to>
    <xdr:sp macro="" textlink="">
      <xdr:nvSpPr>
        <xdr:cNvPr id="362" name="楕円 361">
          <a:extLst>
            <a:ext uri="{FF2B5EF4-FFF2-40B4-BE49-F238E27FC236}">
              <a16:creationId xmlns:a16="http://schemas.microsoft.com/office/drawing/2014/main" id="{506DBB2D-D2EC-4BBF-A66E-BAFE7CD27528}"/>
            </a:ext>
          </a:extLst>
        </xdr:cNvPr>
        <xdr:cNvSpPr/>
      </xdr:nvSpPr>
      <xdr:spPr>
        <a:xfrm>
          <a:off x="6238875" y="1381298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62240</xdr:rowOff>
    </xdr:from>
    <xdr:to>
      <xdr:col>41</xdr:col>
      <xdr:colOff>50800</xdr:colOff>
      <xdr:row>85</xdr:row>
      <xdr:rowOff>90632</xdr:rowOff>
    </xdr:to>
    <xdr:cxnSp macro="">
      <xdr:nvCxnSpPr>
        <xdr:cNvPr id="363" name="直線コネクタ 362">
          <a:extLst>
            <a:ext uri="{FF2B5EF4-FFF2-40B4-BE49-F238E27FC236}">
              <a16:creationId xmlns:a16="http://schemas.microsoft.com/office/drawing/2014/main" id="{85D8DC07-CD1A-4989-A607-F0A3AC57B493}"/>
            </a:ext>
          </a:extLst>
        </xdr:cNvPr>
        <xdr:cNvCxnSpPr/>
      </xdr:nvCxnSpPr>
      <xdr:spPr>
        <a:xfrm flipV="1">
          <a:off x="6286500" y="13838565"/>
          <a:ext cx="790575" cy="2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0BC65DF0-59C3-48AE-AD75-0092A4669762}"/>
            </a:ext>
          </a:extLst>
        </xdr:cNvPr>
        <xdr:cNvSpPr txBox="1"/>
      </xdr:nvSpPr>
      <xdr:spPr>
        <a:xfrm>
          <a:off x="8458277" y="1354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F010228D-21C3-4A5F-9482-67484341E900}"/>
            </a:ext>
          </a:extLst>
        </xdr:cNvPr>
        <xdr:cNvSpPr txBox="1"/>
      </xdr:nvSpPr>
      <xdr:spPr>
        <a:xfrm>
          <a:off x="7677227" y="1354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134526</xdr:rowOff>
    </xdr:from>
    <xdr:ext cx="469744" cy="259045"/>
    <xdr:sp macro="" textlink="">
      <xdr:nvSpPr>
        <xdr:cNvPr id="366" name="n_3aveValue【公営住宅】&#10;一人当たり面積">
          <a:extLst>
            <a:ext uri="{FF2B5EF4-FFF2-40B4-BE49-F238E27FC236}">
              <a16:creationId xmlns:a16="http://schemas.microsoft.com/office/drawing/2014/main" id="{96915F7E-C31B-45B7-8A5C-ACB79B87D27E}"/>
            </a:ext>
          </a:extLst>
        </xdr:cNvPr>
        <xdr:cNvSpPr txBox="1"/>
      </xdr:nvSpPr>
      <xdr:spPr>
        <a:xfrm>
          <a:off x="6867602" y="1390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153844</xdr:rowOff>
    </xdr:from>
    <xdr:ext cx="469744" cy="259045"/>
    <xdr:sp macro="" textlink="">
      <xdr:nvSpPr>
        <xdr:cNvPr id="367" name="n_4aveValue【公営住宅】&#10;一人当たり面積">
          <a:extLst>
            <a:ext uri="{FF2B5EF4-FFF2-40B4-BE49-F238E27FC236}">
              <a16:creationId xmlns:a16="http://schemas.microsoft.com/office/drawing/2014/main" id="{6A2EC138-5D54-4C06-8156-503B6C1CF7DC}"/>
            </a:ext>
          </a:extLst>
        </xdr:cNvPr>
        <xdr:cNvSpPr txBox="1"/>
      </xdr:nvSpPr>
      <xdr:spPr>
        <a:xfrm>
          <a:off x="6067502" y="1360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104624</xdr:rowOff>
    </xdr:from>
    <xdr:ext cx="469744" cy="259045"/>
    <xdr:sp macro="" textlink="">
      <xdr:nvSpPr>
        <xdr:cNvPr id="368" name="n_1mainValue【公営住宅】&#10;一人当たり面積">
          <a:extLst>
            <a:ext uri="{FF2B5EF4-FFF2-40B4-BE49-F238E27FC236}">
              <a16:creationId xmlns:a16="http://schemas.microsoft.com/office/drawing/2014/main" id="{57DDC9C9-7DBE-4575-BBE5-9FCBD5F83FA3}"/>
            </a:ext>
          </a:extLst>
        </xdr:cNvPr>
        <xdr:cNvSpPr txBox="1"/>
      </xdr:nvSpPr>
      <xdr:spPr>
        <a:xfrm>
          <a:off x="8458277" y="1388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118020</xdr:rowOff>
    </xdr:from>
    <xdr:ext cx="469744" cy="259045"/>
    <xdr:sp macro="" textlink="">
      <xdr:nvSpPr>
        <xdr:cNvPr id="369" name="n_2mainValue【公営住宅】&#10;一人当たり面積">
          <a:extLst>
            <a:ext uri="{FF2B5EF4-FFF2-40B4-BE49-F238E27FC236}">
              <a16:creationId xmlns:a16="http://schemas.microsoft.com/office/drawing/2014/main" id="{30303C3A-DCE8-4DC1-B1C8-F5F6D3644224}"/>
            </a:ext>
          </a:extLst>
        </xdr:cNvPr>
        <xdr:cNvSpPr txBox="1"/>
      </xdr:nvSpPr>
      <xdr:spPr>
        <a:xfrm>
          <a:off x="7677227" y="138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129567</xdr:rowOff>
    </xdr:from>
    <xdr:ext cx="469744" cy="259045"/>
    <xdr:sp macro="" textlink="">
      <xdr:nvSpPr>
        <xdr:cNvPr id="370" name="n_3mainValue【公営住宅】&#10;一人当たり面積">
          <a:extLst>
            <a:ext uri="{FF2B5EF4-FFF2-40B4-BE49-F238E27FC236}">
              <a16:creationId xmlns:a16="http://schemas.microsoft.com/office/drawing/2014/main" id="{8CE6BC48-46B4-4A33-BBCC-F638C1840253}"/>
            </a:ext>
          </a:extLst>
        </xdr:cNvPr>
        <xdr:cNvSpPr txBox="1"/>
      </xdr:nvSpPr>
      <xdr:spPr>
        <a:xfrm>
          <a:off x="6867602" y="1357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132559</xdr:rowOff>
    </xdr:from>
    <xdr:ext cx="469744" cy="259045"/>
    <xdr:sp macro="" textlink="">
      <xdr:nvSpPr>
        <xdr:cNvPr id="371" name="n_4mainValue【公営住宅】&#10;一人当たり面積">
          <a:extLst>
            <a:ext uri="{FF2B5EF4-FFF2-40B4-BE49-F238E27FC236}">
              <a16:creationId xmlns:a16="http://schemas.microsoft.com/office/drawing/2014/main" id="{287099AE-E7DA-4EC2-A788-DBD7D7EBFE71}"/>
            </a:ext>
          </a:extLst>
        </xdr:cNvPr>
        <xdr:cNvSpPr txBox="1"/>
      </xdr:nvSpPr>
      <xdr:spPr>
        <a:xfrm>
          <a:off x="6067502" y="1390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7B76E564-743E-40D0-B6B0-64E72B3E2AC2}"/>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619C2AC8-43DF-4CB2-BE6B-7C24B3466630}"/>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83BC40D5-CCCC-479D-B17C-902E86FE8D81}"/>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7D548EFC-D9EF-466F-9469-5EAD82B9F981}"/>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9D875459-3477-4177-9F57-4AE400FB7F83}"/>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30F7C893-2306-48A0-94BE-2C4A1F84F618}"/>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130D3356-B6A8-4F6B-88BC-5873A12A822C}"/>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5D08AF4C-7536-4F8D-9074-99D7574BD0B2}"/>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B7987D50-427C-4131-A126-9EBA1E4EE73C}"/>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2F0BD216-AEDE-4779-8126-43FBD5CE3B6B}"/>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E0202F2D-F954-48F6-A608-BCCE36D23460}"/>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03D8AD8E-1B73-44ED-889B-426C8A06A353}"/>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64EBCAD9-A108-4A60-AE9C-31F2813AF42C}"/>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C19997FD-F888-4813-A76D-1402FB467E49}"/>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8DD18ADB-E7DE-433B-8E30-CB61DDDF45B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D924F027-C80B-493A-8D04-4F217F1579FA}"/>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2E3909C3-9F5F-43E1-BB5C-2DF465746CB6}"/>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6D04F740-7711-4AD5-9619-16BECFEEC131}"/>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3BCDE827-BCF6-4F35-BE59-DF5E74F42984}"/>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3B6A1408-1825-4B95-A8F5-515969E69F36}"/>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734D2AB8-5BAC-4A4D-8C47-9EAE367B9933}"/>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54944B4D-932A-4314-912C-F09DFAF83AB4}"/>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6412E15B-FB1B-447F-837A-D3F8F621133F}"/>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2D170F8-67FE-43DE-9316-A7C8F6B044C4}"/>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D7E33F20-FA93-4A0C-A541-22181BFCB1B7}"/>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55FAD52D-32B1-4724-A578-1BA2E2A7EB7C}"/>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1130AC5C-E41C-4B3F-AD5A-617C0C2368DD}"/>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7F24F3EE-15A9-49F3-B6A6-888024CCE04C}"/>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1AAFF956-9B34-4D86-838D-5778DEFAF6C2}"/>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CE56B2D6-B32C-4E2B-A7A9-FEC8EA105534}"/>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FE6262D1-B241-4F94-8E75-0F06011FBB9A}"/>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E2149A45-E5D0-40C6-B50B-E9DFABF6F546}"/>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BABB6A5F-A07A-4A0C-A206-762559EEEAB2}"/>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73D3512C-0E49-41C7-9046-9224F233A436}"/>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4971D758-7646-4F45-AEB9-334070161DF4}"/>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C4A8330B-503E-437C-BBD9-8D87FACE0CC9}"/>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92739FD0-A67C-4A2C-822C-B514E405ED23}"/>
            </a:ext>
          </a:extLst>
        </xdr:cNvPr>
        <xdr:cNvSpPr txBox="1"/>
      </xdr:nvSpPr>
      <xdr:spPr>
        <a:xfrm>
          <a:off x="10903736" y="5274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49BC8294-DDF6-4B09-B478-50AD76421F51}"/>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72B973A2-562E-4000-97CC-E65FE95C3BCF}"/>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AB66D67F-C643-497B-9617-454ADB0A7629}"/>
            </a:ext>
          </a:extLst>
        </xdr:cNvPr>
        <xdr:cNvCxnSpPr/>
      </xdr:nvCxnSpPr>
      <xdr:spPr>
        <a:xfrm flipV="1">
          <a:off x="14696439" y="54102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D97AE48A-9185-4436-A37F-2C0B2656025C}"/>
            </a:ext>
          </a:extLst>
        </xdr:cNvPr>
        <xdr:cNvSpPr txBox="1"/>
      </xdr:nvSpPr>
      <xdr:spPr>
        <a:xfrm>
          <a:off x="14735175" y="661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A4F7DB7B-0834-48BF-B260-DEE447DBC5B5}"/>
            </a:ext>
          </a:extLst>
        </xdr:cNvPr>
        <xdr:cNvCxnSpPr/>
      </xdr:nvCxnSpPr>
      <xdr:spPr>
        <a:xfrm>
          <a:off x="14611350" y="6610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6A81467D-A263-44FD-838D-1CE09EB4C6CC}"/>
            </a:ext>
          </a:extLst>
        </xdr:cNvPr>
        <xdr:cNvSpPr txBox="1"/>
      </xdr:nvSpPr>
      <xdr:spPr>
        <a:xfrm>
          <a:off x="14735175" y="5198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CAA9C8F4-2962-4126-A218-9CD42A2459B0}"/>
            </a:ext>
          </a:extLst>
        </xdr:cNvPr>
        <xdr:cNvCxnSpPr/>
      </xdr:nvCxnSpPr>
      <xdr:spPr>
        <a:xfrm>
          <a:off x="14611350" y="5410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FE5D6E6E-6A8F-454A-AD2F-42A5BDA56C62}"/>
            </a:ext>
          </a:extLst>
        </xdr:cNvPr>
        <xdr:cNvSpPr txBox="1"/>
      </xdr:nvSpPr>
      <xdr:spPr>
        <a:xfrm>
          <a:off x="14735175" y="5927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C7280050-37AD-4107-A385-9F0483B3D35A}"/>
            </a:ext>
          </a:extLst>
        </xdr:cNvPr>
        <xdr:cNvSpPr/>
      </xdr:nvSpPr>
      <xdr:spPr>
        <a:xfrm>
          <a:off x="14649450" y="59423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35F6228C-060F-4FE4-A724-1D2B51F18B1E}"/>
            </a:ext>
          </a:extLst>
        </xdr:cNvPr>
        <xdr:cNvSpPr/>
      </xdr:nvSpPr>
      <xdr:spPr>
        <a:xfrm>
          <a:off x="13887450" y="59353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3D5587A2-F104-4D28-89B6-9C771C27E26C}"/>
            </a:ext>
          </a:extLst>
        </xdr:cNvPr>
        <xdr:cNvSpPr/>
      </xdr:nvSpPr>
      <xdr:spPr>
        <a:xfrm>
          <a:off x="13096875" y="59270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20" name="フローチャート: 判断 419">
          <a:extLst>
            <a:ext uri="{FF2B5EF4-FFF2-40B4-BE49-F238E27FC236}">
              <a16:creationId xmlns:a16="http://schemas.microsoft.com/office/drawing/2014/main" id="{B36D3C01-7791-4946-B7FB-CD0554186D59}"/>
            </a:ext>
          </a:extLst>
        </xdr:cNvPr>
        <xdr:cNvSpPr/>
      </xdr:nvSpPr>
      <xdr:spPr>
        <a:xfrm>
          <a:off x="12296775" y="60305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46990</xdr:rowOff>
    </xdr:from>
    <xdr:to>
      <xdr:col>67</xdr:col>
      <xdr:colOff>101600</xdr:colOff>
      <xdr:row>37</xdr:row>
      <xdr:rowOff>148590</xdr:rowOff>
    </xdr:to>
    <xdr:sp macro="" textlink="">
      <xdr:nvSpPr>
        <xdr:cNvPr id="421" name="フローチャート: 判断 420">
          <a:extLst>
            <a:ext uri="{FF2B5EF4-FFF2-40B4-BE49-F238E27FC236}">
              <a16:creationId xmlns:a16="http://schemas.microsoft.com/office/drawing/2014/main" id="{54BB6F02-6A6C-4953-A726-6DA494BA2257}"/>
            </a:ext>
          </a:extLst>
        </xdr:cNvPr>
        <xdr:cNvSpPr/>
      </xdr:nvSpPr>
      <xdr:spPr>
        <a:xfrm>
          <a:off x="11487150" y="60509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52D45DE8-A8CE-45FF-9E03-C641F27F8181}"/>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6FF53EE3-061D-414B-998F-467BA7AEC88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3A76BD9-A25E-4B9C-A9BD-4A0AF067C229}"/>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CD97F182-A3DE-45F1-8F6B-6DE25444A648}"/>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36A4735-0918-4217-9475-F60F4F9D4006}"/>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92710</xdr:rowOff>
    </xdr:from>
    <xdr:to>
      <xdr:col>85</xdr:col>
      <xdr:colOff>177800</xdr:colOff>
      <xdr:row>37</xdr:row>
      <xdr:rowOff>22860</xdr:rowOff>
    </xdr:to>
    <xdr:sp macro="" textlink="">
      <xdr:nvSpPr>
        <xdr:cNvPr id="427" name="楕円 426">
          <a:extLst>
            <a:ext uri="{FF2B5EF4-FFF2-40B4-BE49-F238E27FC236}">
              <a16:creationId xmlns:a16="http://schemas.microsoft.com/office/drawing/2014/main" id="{5B6DA33C-6AF8-4442-B5FA-E8A703BA5749}"/>
            </a:ext>
          </a:extLst>
        </xdr:cNvPr>
        <xdr:cNvSpPr/>
      </xdr:nvSpPr>
      <xdr:spPr>
        <a:xfrm>
          <a:off x="14649450" y="59315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115587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DB69B712-128D-431A-8042-CD9055937173}"/>
            </a:ext>
          </a:extLst>
        </xdr:cNvPr>
        <xdr:cNvSpPr txBox="1"/>
      </xdr:nvSpPr>
      <xdr:spPr>
        <a:xfrm>
          <a:off x="14735175" y="5792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29210</xdr:rowOff>
    </xdr:from>
    <xdr:to>
      <xdr:col>81</xdr:col>
      <xdr:colOff>101600</xdr:colOff>
      <xdr:row>36</xdr:row>
      <xdr:rowOff>130810</xdr:rowOff>
    </xdr:to>
    <xdr:sp macro="" textlink="">
      <xdr:nvSpPr>
        <xdr:cNvPr id="429" name="楕円 428">
          <a:extLst>
            <a:ext uri="{FF2B5EF4-FFF2-40B4-BE49-F238E27FC236}">
              <a16:creationId xmlns:a16="http://schemas.microsoft.com/office/drawing/2014/main" id="{4233BCA4-99B0-4F0F-A647-0472E0DD84F3}"/>
            </a:ext>
          </a:extLst>
        </xdr:cNvPr>
        <xdr:cNvSpPr/>
      </xdr:nvSpPr>
      <xdr:spPr>
        <a:xfrm>
          <a:off x="13887450" y="58648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80010</xdr:rowOff>
    </xdr:from>
    <xdr:to>
      <xdr:col>85</xdr:col>
      <xdr:colOff>127000</xdr:colOff>
      <xdr:row>36</xdr:row>
      <xdr:rowOff>143510</xdr:rowOff>
    </xdr:to>
    <xdr:cxnSp macro="">
      <xdr:nvCxnSpPr>
        <xdr:cNvPr id="430" name="直線コネクタ 429">
          <a:extLst>
            <a:ext uri="{FF2B5EF4-FFF2-40B4-BE49-F238E27FC236}">
              <a16:creationId xmlns:a16="http://schemas.microsoft.com/office/drawing/2014/main" id="{95378E0E-25EE-4404-ABE4-FA25B557C61F}"/>
            </a:ext>
          </a:extLst>
        </xdr:cNvPr>
        <xdr:cNvCxnSpPr/>
      </xdr:nvCxnSpPr>
      <xdr:spPr>
        <a:xfrm>
          <a:off x="13935075" y="5922010"/>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139700</xdr:rowOff>
    </xdr:from>
    <xdr:to>
      <xdr:col>76</xdr:col>
      <xdr:colOff>165100</xdr:colOff>
      <xdr:row>36</xdr:row>
      <xdr:rowOff>69850</xdr:rowOff>
    </xdr:to>
    <xdr:sp macro="" textlink="">
      <xdr:nvSpPr>
        <xdr:cNvPr id="431" name="楕円 430">
          <a:extLst>
            <a:ext uri="{FF2B5EF4-FFF2-40B4-BE49-F238E27FC236}">
              <a16:creationId xmlns:a16="http://schemas.microsoft.com/office/drawing/2014/main" id="{55FF5599-29F0-4C24-9253-C5188F500620}"/>
            </a:ext>
          </a:extLst>
        </xdr:cNvPr>
        <xdr:cNvSpPr/>
      </xdr:nvSpPr>
      <xdr:spPr>
        <a:xfrm>
          <a:off x="13096875" y="5819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19050</xdr:rowOff>
    </xdr:from>
    <xdr:to>
      <xdr:col>81</xdr:col>
      <xdr:colOff>50800</xdr:colOff>
      <xdr:row>36</xdr:row>
      <xdr:rowOff>80010</xdr:rowOff>
    </xdr:to>
    <xdr:cxnSp macro="">
      <xdr:nvCxnSpPr>
        <xdr:cNvPr id="432" name="直線コネクタ 431">
          <a:extLst>
            <a:ext uri="{FF2B5EF4-FFF2-40B4-BE49-F238E27FC236}">
              <a16:creationId xmlns:a16="http://schemas.microsoft.com/office/drawing/2014/main" id="{12965FFA-12EF-4421-8189-E177ACCBB02E}"/>
            </a:ext>
          </a:extLst>
        </xdr:cNvPr>
        <xdr:cNvCxnSpPr/>
      </xdr:nvCxnSpPr>
      <xdr:spPr>
        <a:xfrm>
          <a:off x="13144500" y="5857875"/>
          <a:ext cx="790575"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77470</xdr:rowOff>
    </xdr:from>
    <xdr:to>
      <xdr:col>72</xdr:col>
      <xdr:colOff>38100</xdr:colOff>
      <xdr:row>36</xdr:row>
      <xdr:rowOff>7620</xdr:rowOff>
    </xdr:to>
    <xdr:sp macro="" textlink="">
      <xdr:nvSpPr>
        <xdr:cNvPr id="433" name="楕円 432">
          <a:extLst>
            <a:ext uri="{FF2B5EF4-FFF2-40B4-BE49-F238E27FC236}">
              <a16:creationId xmlns:a16="http://schemas.microsoft.com/office/drawing/2014/main" id="{D206C777-EABD-4086-B84C-6B00E01D8F22}"/>
            </a:ext>
          </a:extLst>
        </xdr:cNvPr>
        <xdr:cNvSpPr/>
      </xdr:nvSpPr>
      <xdr:spPr>
        <a:xfrm>
          <a:off x="12296775" y="57543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128270</xdr:rowOff>
    </xdr:from>
    <xdr:to>
      <xdr:col>76</xdr:col>
      <xdr:colOff>114300</xdr:colOff>
      <xdr:row>36</xdr:row>
      <xdr:rowOff>19050</xdr:rowOff>
    </xdr:to>
    <xdr:cxnSp macro="">
      <xdr:nvCxnSpPr>
        <xdr:cNvPr id="434" name="直線コネクタ 433">
          <a:extLst>
            <a:ext uri="{FF2B5EF4-FFF2-40B4-BE49-F238E27FC236}">
              <a16:creationId xmlns:a16="http://schemas.microsoft.com/office/drawing/2014/main" id="{C7E813D7-A403-4612-8D2A-18BB10FC736D}"/>
            </a:ext>
          </a:extLst>
        </xdr:cNvPr>
        <xdr:cNvCxnSpPr/>
      </xdr:nvCxnSpPr>
      <xdr:spPr>
        <a:xfrm>
          <a:off x="12344400" y="5801995"/>
          <a:ext cx="8001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15240</xdr:rowOff>
    </xdr:from>
    <xdr:to>
      <xdr:col>67</xdr:col>
      <xdr:colOff>101600</xdr:colOff>
      <xdr:row>35</xdr:row>
      <xdr:rowOff>116840</xdr:rowOff>
    </xdr:to>
    <xdr:sp macro="" textlink="">
      <xdr:nvSpPr>
        <xdr:cNvPr id="435" name="楕円 434">
          <a:extLst>
            <a:ext uri="{FF2B5EF4-FFF2-40B4-BE49-F238E27FC236}">
              <a16:creationId xmlns:a16="http://schemas.microsoft.com/office/drawing/2014/main" id="{467E1EA9-7968-44AD-BBB5-98939CFC92B9}"/>
            </a:ext>
          </a:extLst>
        </xdr:cNvPr>
        <xdr:cNvSpPr/>
      </xdr:nvSpPr>
      <xdr:spPr>
        <a:xfrm>
          <a:off x="11487150" y="56889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66040</xdr:rowOff>
    </xdr:from>
    <xdr:to>
      <xdr:col>71</xdr:col>
      <xdr:colOff>177800</xdr:colOff>
      <xdr:row>35</xdr:row>
      <xdr:rowOff>128270</xdr:rowOff>
    </xdr:to>
    <xdr:cxnSp macro="">
      <xdr:nvCxnSpPr>
        <xdr:cNvPr id="436" name="直線コネクタ 435">
          <a:extLst>
            <a:ext uri="{FF2B5EF4-FFF2-40B4-BE49-F238E27FC236}">
              <a16:creationId xmlns:a16="http://schemas.microsoft.com/office/drawing/2014/main" id="{08DAC297-7E3D-466A-9D1C-6B3AA90D17EB}"/>
            </a:ext>
          </a:extLst>
        </xdr:cNvPr>
        <xdr:cNvCxnSpPr/>
      </xdr:nvCxnSpPr>
      <xdr:spPr>
        <a:xfrm>
          <a:off x="11534775" y="5746115"/>
          <a:ext cx="80962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57D2879D-E5D9-4C6C-A99C-037655FC8AB8}"/>
            </a:ext>
          </a:extLst>
        </xdr:cNvPr>
        <xdr:cNvSpPr txBox="1"/>
      </xdr:nvSpPr>
      <xdr:spPr>
        <a:xfrm>
          <a:off x="13745219"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1AA1681E-DEB9-467F-A095-7E6A016D1E38}"/>
            </a:ext>
          </a:extLst>
        </xdr:cNvPr>
        <xdr:cNvSpPr txBox="1"/>
      </xdr:nvSpPr>
      <xdr:spPr>
        <a:xfrm>
          <a:off x="12964169" y="601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4052B367-07DA-487E-89CC-95CDEF595153}"/>
            </a:ext>
          </a:extLst>
        </xdr:cNvPr>
        <xdr:cNvSpPr txBox="1"/>
      </xdr:nvSpPr>
      <xdr:spPr>
        <a:xfrm>
          <a:off x="12164069"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139717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D70FA505-B1AA-43FF-BCA4-399652106CE6}"/>
            </a:ext>
          </a:extLst>
        </xdr:cNvPr>
        <xdr:cNvSpPr txBox="1"/>
      </xdr:nvSpPr>
      <xdr:spPr>
        <a:xfrm>
          <a:off x="11354444" y="614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147337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DD80AFC0-6ABF-499C-8833-011AD3DEB934}"/>
            </a:ext>
          </a:extLst>
        </xdr:cNvPr>
        <xdr:cNvSpPr txBox="1"/>
      </xdr:nvSpPr>
      <xdr:spPr>
        <a:xfrm>
          <a:off x="13745219" y="565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86377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533A59B0-3106-4CB4-A381-A13E198648CE}"/>
            </a:ext>
          </a:extLst>
        </xdr:cNvPr>
        <xdr:cNvSpPr txBox="1"/>
      </xdr:nvSpPr>
      <xdr:spPr>
        <a:xfrm>
          <a:off x="12964169" y="559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24147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F32B038B-8AE9-44E7-90A6-EBCF089B7772}"/>
            </a:ext>
          </a:extLst>
        </xdr:cNvPr>
        <xdr:cNvSpPr txBox="1"/>
      </xdr:nvSpPr>
      <xdr:spPr>
        <a:xfrm>
          <a:off x="12164069" y="55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133367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B6798EE3-9EB4-463C-B09E-7635E5C6C46B}"/>
            </a:ext>
          </a:extLst>
        </xdr:cNvPr>
        <xdr:cNvSpPr txBox="1"/>
      </xdr:nvSpPr>
      <xdr:spPr>
        <a:xfrm>
          <a:off x="11354444"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DA2758F2-C001-4A09-B2C6-2C665B1A2557}"/>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AFE369AA-B6B9-4998-9180-3BBEA0C09497}"/>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AD1A9585-3FCF-4EC2-8421-343896FFA7AB}"/>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1E544029-7C0A-46C3-89F0-041ED13F246E}"/>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28E080FD-1C38-4BA4-B086-ED1D40A19BF9}"/>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81FC508B-3F25-43A1-980B-EBA8AA339F50}"/>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4B392121-6069-470D-B32B-8B612EAFAC31}"/>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C0C694D2-3561-4285-8928-CA3C7999B04C}"/>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66FD1EE2-D9C4-4776-867A-CC026399B8F8}"/>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16324069-FF43-4228-9B35-836D2E6F6DE0}"/>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0ED8D9D7-EA2B-42C0-804A-226062F122A4}"/>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4A240C56-3DDA-4629-B663-626CDE54DBEB}"/>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5D263AEB-FE87-4BCB-990C-58CB021AADA5}"/>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B8E687DA-185A-40A6-A74B-E37D141B2F81}"/>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932C8870-D4E0-48FB-801D-85E76FE770B6}"/>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E53F61A1-4833-4708-9D39-3C8DD3F9174C}"/>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81F04202-A934-4C1F-AE4F-1B4BE29AD4E0}"/>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4139CFFD-F250-49D7-B008-AD88C1D47299}"/>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96C40044-373D-467D-A529-8C5BE51FC70A}"/>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82093ADF-4285-4F5C-B6DE-A63630B7A06D}"/>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7CB75F94-5980-4868-B597-ADEC6F281A66}"/>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9C18B05F-CFD2-46FE-A391-E5C53FF71C49}"/>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2AC23D65-7A32-4D2B-8490-EFE7BA1FFF63}"/>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183DDFB8-5030-4812-8C51-0AD392BC7A00}"/>
            </a:ext>
          </a:extLst>
        </xdr:cNvPr>
        <xdr:cNvCxnSpPr/>
      </xdr:nvCxnSpPr>
      <xdr:spPr>
        <a:xfrm flipV="1">
          <a:off x="19954239" y="5655818"/>
          <a:ext cx="0" cy="115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84BB321D-2DE5-4993-8E06-D739295DFF22}"/>
            </a:ext>
          </a:extLst>
        </xdr:cNvPr>
        <xdr:cNvSpPr txBox="1"/>
      </xdr:nvSpPr>
      <xdr:spPr>
        <a:xfrm>
          <a:off x="19992975" y="680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BA2C9AAC-9BBC-4332-AE27-2AEB980A388F}"/>
            </a:ext>
          </a:extLst>
        </xdr:cNvPr>
        <xdr:cNvCxnSpPr/>
      </xdr:nvCxnSpPr>
      <xdr:spPr>
        <a:xfrm>
          <a:off x="19878675" y="68113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3A7F127D-67D4-4408-A3AD-97CCC85D5FE4}"/>
            </a:ext>
          </a:extLst>
        </xdr:cNvPr>
        <xdr:cNvSpPr txBox="1"/>
      </xdr:nvSpPr>
      <xdr:spPr>
        <a:xfrm>
          <a:off x="19992975" y="544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FC137D3F-366C-4493-A6BD-C3C3CC1FEBEE}"/>
            </a:ext>
          </a:extLst>
        </xdr:cNvPr>
        <xdr:cNvCxnSpPr/>
      </xdr:nvCxnSpPr>
      <xdr:spPr>
        <a:xfrm>
          <a:off x="19878675" y="56558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96438671-71E0-45E9-8A60-1136087DEB4A}"/>
            </a:ext>
          </a:extLst>
        </xdr:cNvPr>
        <xdr:cNvSpPr txBox="1"/>
      </xdr:nvSpPr>
      <xdr:spPr>
        <a:xfrm>
          <a:off x="19992975" y="6449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995123B0-4CCD-4D79-95E3-51F259E20B3A}"/>
            </a:ext>
          </a:extLst>
        </xdr:cNvPr>
        <xdr:cNvSpPr/>
      </xdr:nvSpPr>
      <xdr:spPr>
        <a:xfrm>
          <a:off x="19897725" y="64742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E726FE5A-727C-4ABF-8272-6DDE45E4D080}"/>
            </a:ext>
          </a:extLst>
        </xdr:cNvPr>
        <xdr:cNvSpPr/>
      </xdr:nvSpPr>
      <xdr:spPr>
        <a:xfrm>
          <a:off x="19154775" y="648677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8DAC03FD-154E-4DDD-BB33-42944A2AB657}"/>
            </a:ext>
          </a:extLst>
        </xdr:cNvPr>
        <xdr:cNvSpPr/>
      </xdr:nvSpPr>
      <xdr:spPr>
        <a:xfrm>
          <a:off x="18345150" y="64875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77" name="フローチャート: 判断 476">
          <a:extLst>
            <a:ext uri="{FF2B5EF4-FFF2-40B4-BE49-F238E27FC236}">
              <a16:creationId xmlns:a16="http://schemas.microsoft.com/office/drawing/2014/main" id="{2E9827F2-A593-4044-B793-141FB954761F}"/>
            </a:ext>
          </a:extLst>
        </xdr:cNvPr>
        <xdr:cNvSpPr/>
      </xdr:nvSpPr>
      <xdr:spPr>
        <a:xfrm>
          <a:off x="17554575" y="64890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165608</xdr:rowOff>
    </xdr:from>
    <xdr:to>
      <xdr:col>98</xdr:col>
      <xdr:colOff>38100</xdr:colOff>
      <xdr:row>40</xdr:row>
      <xdr:rowOff>95758</xdr:rowOff>
    </xdr:to>
    <xdr:sp macro="" textlink="">
      <xdr:nvSpPr>
        <xdr:cNvPr id="478" name="フローチャート: 判断 477">
          <a:extLst>
            <a:ext uri="{FF2B5EF4-FFF2-40B4-BE49-F238E27FC236}">
              <a16:creationId xmlns:a16="http://schemas.microsoft.com/office/drawing/2014/main" id="{16A0306A-7688-4CE6-B8AF-E19876817E0D}"/>
            </a:ext>
          </a:extLst>
        </xdr:cNvPr>
        <xdr:cNvSpPr/>
      </xdr:nvSpPr>
      <xdr:spPr>
        <a:xfrm>
          <a:off x="16754475" y="648703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A02F4DA8-29C3-4E0B-B844-C736E2C7160F}"/>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86992695-4826-4F49-8686-1C0744C0DE1B}"/>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28FE7B96-BF38-4FF7-A52D-63BB2E414148}"/>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429E133-1DDF-45E5-9E25-B6234AB592EE}"/>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BB1D6B4-10EF-4109-B2B0-D7BE956DE2E7}"/>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128270</xdr:rowOff>
    </xdr:from>
    <xdr:to>
      <xdr:col>116</xdr:col>
      <xdr:colOff>114300</xdr:colOff>
      <xdr:row>39</xdr:row>
      <xdr:rowOff>58420</xdr:rowOff>
    </xdr:to>
    <xdr:sp macro="" textlink="">
      <xdr:nvSpPr>
        <xdr:cNvPr id="484" name="楕円 483">
          <a:extLst>
            <a:ext uri="{FF2B5EF4-FFF2-40B4-BE49-F238E27FC236}">
              <a16:creationId xmlns:a16="http://schemas.microsoft.com/office/drawing/2014/main" id="{1150D236-F4E3-4C15-8A73-6E19667BF8C9}"/>
            </a:ext>
          </a:extLst>
        </xdr:cNvPr>
        <xdr:cNvSpPr/>
      </xdr:nvSpPr>
      <xdr:spPr>
        <a:xfrm>
          <a:off x="19897725" y="62877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151147</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A7D4E349-727C-425C-9457-CF70C529F3B9}"/>
            </a:ext>
          </a:extLst>
        </xdr:cNvPr>
        <xdr:cNvSpPr txBox="1"/>
      </xdr:nvSpPr>
      <xdr:spPr>
        <a:xfrm>
          <a:off x="19992975"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153416</xdr:rowOff>
    </xdr:from>
    <xdr:to>
      <xdr:col>112</xdr:col>
      <xdr:colOff>38100</xdr:colOff>
      <xdr:row>39</xdr:row>
      <xdr:rowOff>83566</xdr:rowOff>
    </xdr:to>
    <xdr:sp macro="" textlink="">
      <xdr:nvSpPr>
        <xdr:cNvPr id="486" name="楕円 485">
          <a:extLst>
            <a:ext uri="{FF2B5EF4-FFF2-40B4-BE49-F238E27FC236}">
              <a16:creationId xmlns:a16="http://schemas.microsoft.com/office/drawing/2014/main" id="{F6B7E9E5-AF74-406C-A73D-E8FBF3629440}"/>
            </a:ext>
          </a:extLst>
        </xdr:cNvPr>
        <xdr:cNvSpPr/>
      </xdr:nvSpPr>
      <xdr:spPr>
        <a:xfrm>
          <a:off x="19154775" y="631609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7620</xdr:rowOff>
    </xdr:from>
    <xdr:to>
      <xdr:col>116</xdr:col>
      <xdr:colOff>63500</xdr:colOff>
      <xdr:row>39</xdr:row>
      <xdr:rowOff>32766</xdr:rowOff>
    </xdr:to>
    <xdr:cxnSp macro="">
      <xdr:nvCxnSpPr>
        <xdr:cNvPr id="487" name="直線コネクタ 486">
          <a:extLst>
            <a:ext uri="{FF2B5EF4-FFF2-40B4-BE49-F238E27FC236}">
              <a16:creationId xmlns:a16="http://schemas.microsoft.com/office/drawing/2014/main" id="{4E92E0FE-E830-415A-B3DA-9EAF1868EEDD}"/>
            </a:ext>
          </a:extLst>
        </xdr:cNvPr>
        <xdr:cNvCxnSpPr/>
      </xdr:nvCxnSpPr>
      <xdr:spPr>
        <a:xfrm flipV="1">
          <a:off x="19202400" y="6335395"/>
          <a:ext cx="752475"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254</xdr:rowOff>
    </xdr:from>
    <xdr:to>
      <xdr:col>107</xdr:col>
      <xdr:colOff>101600</xdr:colOff>
      <xdr:row>39</xdr:row>
      <xdr:rowOff>101854</xdr:rowOff>
    </xdr:to>
    <xdr:sp macro="" textlink="">
      <xdr:nvSpPr>
        <xdr:cNvPr id="488" name="楕円 487">
          <a:extLst>
            <a:ext uri="{FF2B5EF4-FFF2-40B4-BE49-F238E27FC236}">
              <a16:creationId xmlns:a16="http://schemas.microsoft.com/office/drawing/2014/main" id="{7650AA18-D99C-408D-A530-60E3D65B1BDA}"/>
            </a:ext>
          </a:extLst>
        </xdr:cNvPr>
        <xdr:cNvSpPr/>
      </xdr:nvSpPr>
      <xdr:spPr>
        <a:xfrm>
          <a:off x="18345150" y="632485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32766</xdr:rowOff>
    </xdr:from>
    <xdr:to>
      <xdr:col>111</xdr:col>
      <xdr:colOff>177800</xdr:colOff>
      <xdr:row>39</xdr:row>
      <xdr:rowOff>51054</xdr:rowOff>
    </xdr:to>
    <xdr:cxnSp macro="">
      <xdr:nvCxnSpPr>
        <xdr:cNvPr id="489" name="直線コネクタ 488">
          <a:extLst>
            <a:ext uri="{FF2B5EF4-FFF2-40B4-BE49-F238E27FC236}">
              <a16:creationId xmlns:a16="http://schemas.microsoft.com/office/drawing/2014/main" id="{D3717AFF-4EA5-49BF-B363-FF1B271D7788}"/>
            </a:ext>
          </a:extLst>
        </xdr:cNvPr>
        <xdr:cNvCxnSpPr/>
      </xdr:nvCxnSpPr>
      <xdr:spPr>
        <a:xfrm flipV="1">
          <a:off x="18392775" y="6354191"/>
          <a:ext cx="80962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67310</xdr:rowOff>
    </xdr:from>
    <xdr:to>
      <xdr:col>102</xdr:col>
      <xdr:colOff>165100</xdr:colOff>
      <xdr:row>40</xdr:row>
      <xdr:rowOff>168910</xdr:rowOff>
    </xdr:to>
    <xdr:sp macro="" textlink="">
      <xdr:nvSpPr>
        <xdr:cNvPr id="490" name="楕円 489">
          <a:extLst>
            <a:ext uri="{FF2B5EF4-FFF2-40B4-BE49-F238E27FC236}">
              <a16:creationId xmlns:a16="http://schemas.microsoft.com/office/drawing/2014/main" id="{2194F941-B02C-40C7-A22C-1D3174332B89}"/>
            </a:ext>
          </a:extLst>
        </xdr:cNvPr>
        <xdr:cNvSpPr/>
      </xdr:nvSpPr>
      <xdr:spPr>
        <a:xfrm>
          <a:off x="17554575" y="65506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51054</xdr:rowOff>
    </xdr:from>
    <xdr:to>
      <xdr:col>107</xdr:col>
      <xdr:colOff>50800</xdr:colOff>
      <xdr:row>40</xdr:row>
      <xdr:rowOff>118110</xdr:rowOff>
    </xdr:to>
    <xdr:cxnSp macro="">
      <xdr:nvCxnSpPr>
        <xdr:cNvPr id="491" name="直線コネクタ 490">
          <a:extLst>
            <a:ext uri="{FF2B5EF4-FFF2-40B4-BE49-F238E27FC236}">
              <a16:creationId xmlns:a16="http://schemas.microsoft.com/office/drawing/2014/main" id="{8925BA8A-3CE9-41EE-954A-15437864080E}"/>
            </a:ext>
          </a:extLst>
        </xdr:cNvPr>
        <xdr:cNvCxnSpPr/>
      </xdr:nvCxnSpPr>
      <xdr:spPr>
        <a:xfrm flipV="1">
          <a:off x="17602200" y="6372479"/>
          <a:ext cx="790575" cy="23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157988</xdr:rowOff>
    </xdr:from>
    <xdr:to>
      <xdr:col>98</xdr:col>
      <xdr:colOff>38100</xdr:colOff>
      <xdr:row>41</xdr:row>
      <xdr:rowOff>88138</xdr:rowOff>
    </xdr:to>
    <xdr:sp macro="" textlink="">
      <xdr:nvSpPr>
        <xdr:cNvPr id="492" name="楕円 491">
          <a:extLst>
            <a:ext uri="{FF2B5EF4-FFF2-40B4-BE49-F238E27FC236}">
              <a16:creationId xmlns:a16="http://schemas.microsoft.com/office/drawing/2014/main" id="{E866FBD7-CB21-44CB-A4A7-5EC315A2814E}"/>
            </a:ext>
          </a:extLst>
        </xdr:cNvPr>
        <xdr:cNvSpPr/>
      </xdr:nvSpPr>
      <xdr:spPr>
        <a:xfrm>
          <a:off x="16754475" y="664768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118110</xdr:rowOff>
    </xdr:from>
    <xdr:to>
      <xdr:col>102</xdr:col>
      <xdr:colOff>114300</xdr:colOff>
      <xdr:row>41</xdr:row>
      <xdr:rowOff>37338</xdr:rowOff>
    </xdr:to>
    <xdr:cxnSp macro="">
      <xdr:nvCxnSpPr>
        <xdr:cNvPr id="493" name="直線コネクタ 492">
          <a:extLst>
            <a:ext uri="{FF2B5EF4-FFF2-40B4-BE49-F238E27FC236}">
              <a16:creationId xmlns:a16="http://schemas.microsoft.com/office/drawing/2014/main" id="{839A7183-2152-4178-A5E4-D2015B2251C4}"/>
            </a:ext>
          </a:extLst>
        </xdr:cNvPr>
        <xdr:cNvCxnSpPr/>
      </xdr:nvCxnSpPr>
      <xdr:spPr>
        <a:xfrm flipV="1">
          <a:off x="16802100" y="6607810"/>
          <a:ext cx="800100" cy="7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5743FC19-61BD-4D86-9EA1-3B150FA6568C}"/>
            </a:ext>
          </a:extLst>
        </xdr:cNvPr>
        <xdr:cNvSpPr txBox="1"/>
      </xdr:nvSpPr>
      <xdr:spPr>
        <a:xfrm>
          <a:off x="18983402" y="657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956E7DD2-8A2A-4A14-A33E-3863CAA4E8A5}"/>
            </a:ext>
          </a:extLst>
        </xdr:cNvPr>
        <xdr:cNvSpPr txBox="1"/>
      </xdr:nvSpPr>
      <xdr:spPr>
        <a:xfrm>
          <a:off x="18183302" y="6580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120667</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A3A15863-F1FF-4374-B08D-20446C5F16CB}"/>
            </a:ext>
          </a:extLst>
        </xdr:cNvPr>
        <xdr:cNvSpPr txBox="1"/>
      </xdr:nvSpPr>
      <xdr:spPr>
        <a:xfrm>
          <a:off x="17383202"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112285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66B23168-9573-47C4-8D7F-B82507F31636}"/>
            </a:ext>
          </a:extLst>
        </xdr:cNvPr>
        <xdr:cNvSpPr txBox="1"/>
      </xdr:nvSpPr>
      <xdr:spPr>
        <a:xfrm>
          <a:off x="16592627" y="627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100093</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BC42FE7A-6364-4896-83E8-83E4FE069074}"/>
            </a:ext>
          </a:extLst>
        </xdr:cNvPr>
        <xdr:cNvSpPr txBox="1"/>
      </xdr:nvSpPr>
      <xdr:spPr>
        <a:xfrm>
          <a:off x="18983402" y="610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18FF29D2-ED19-445D-8DCD-64D5859529AF}"/>
            </a:ext>
          </a:extLst>
        </xdr:cNvPr>
        <xdr:cNvSpPr txBox="1"/>
      </xdr:nvSpPr>
      <xdr:spPr>
        <a:xfrm>
          <a:off x="18183302" y="61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160037</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2FD1CFB7-C79C-4833-9FDB-35A8DDA9E00C}"/>
            </a:ext>
          </a:extLst>
        </xdr:cNvPr>
        <xdr:cNvSpPr txBox="1"/>
      </xdr:nvSpPr>
      <xdr:spPr>
        <a:xfrm>
          <a:off x="17383202" y="664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79265</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C8026574-AF5E-4FC9-A6FF-F2D09B7E0F74}"/>
            </a:ext>
          </a:extLst>
        </xdr:cNvPr>
        <xdr:cNvSpPr txBox="1"/>
      </xdr:nvSpPr>
      <xdr:spPr>
        <a:xfrm>
          <a:off x="16592627" y="672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80D0E19A-9C16-44E8-8CB6-20417C80060C}"/>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75ADD5E2-091A-4527-B282-3B2DE41D57FD}"/>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9B8ED6C1-CC90-4E7E-964C-39A888EC2C74}"/>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6C066774-F7D3-4855-8084-5DE1FA1BBE00}"/>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3C9BC3FF-CFB5-4AB7-BE99-1C4FC6A60A50}"/>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C458AA44-9E77-4CD2-B9C0-CAAC3A121D72}"/>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89ABAD0B-A93B-4E17-A4A7-A5DD4C607E72}"/>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4020C136-0BD5-4CE5-AA3A-9699FB6FC065}"/>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9DEBF554-8370-4D14-B179-DFCA568374A8}"/>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58569DAE-B3BB-44BA-A755-63A20B5CAA6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E3F5E40B-82ED-4F9E-9597-F0324E8E14B4}"/>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321C3BF3-C958-48DC-A8AC-A5CE61461B6A}"/>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CD01872C-0241-4838-B6F8-0027086BB372}"/>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CE3EB6E0-2525-4A3B-A10B-6B345760DB2D}"/>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492C90D2-3161-484F-A946-0DB268084259}"/>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311E132B-ACEE-473C-8C6A-DFD608FBEDF7}"/>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08AE7F1C-203A-4E30-A2B1-41B1348E14D1}"/>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F32296CE-7238-43B1-825C-0311553CB3BC}"/>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F6DF2272-7268-4C01-A1FF-A35604E922B7}"/>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E0EAE46D-FA88-4388-9C0E-1E8FBBFA9AF7}"/>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3992CC41-C448-4222-B672-707AFA6F334B}"/>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33C58BC2-8E33-44CD-98DE-E4C9657B6AF7}"/>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9A2C806A-1D90-408B-AABF-E554FF31C7E2}"/>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F711B46A-4CF1-4D4C-BEAE-AB1B8EE5BB8F}"/>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A494F102-150C-4E99-84B4-C615EE18F10C}"/>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2EEC4873-290D-4542-A7C7-F6D616CC052C}"/>
            </a:ext>
          </a:extLst>
        </xdr:cNvPr>
        <xdr:cNvCxnSpPr/>
      </xdr:nvCxnSpPr>
      <xdr:spPr>
        <a:xfrm flipV="1">
          <a:off x="14696439" y="9108259"/>
          <a:ext cx="0" cy="1395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08FA42C9-F299-40D2-A73F-AFCD3C8BE541}"/>
            </a:ext>
          </a:extLst>
        </xdr:cNvPr>
        <xdr:cNvSpPr txBox="1"/>
      </xdr:nvSpPr>
      <xdr:spPr>
        <a:xfrm>
          <a:off x="147351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CD7E498A-1573-4F8E-B1BF-85A5251661B8}"/>
            </a:ext>
          </a:extLst>
        </xdr:cNvPr>
        <xdr:cNvCxnSpPr/>
      </xdr:nvCxnSpPr>
      <xdr:spPr>
        <a:xfrm>
          <a:off x="14611350"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C83ADA78-17E1-4E47-819B-28AD23709CCB}"/>
            </a:ext>
          </a:extLst>
        </xdr:cNvPr>
        <xdr:cNvSpPr txBox="1"/>
      </xdr:nvSpPr>
      <xdr:spPr>
        <a:xfrm>
          <a:off x="14735175" y="8896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4DD8B750-E707-463A-A187-1452B5CC3E0A}"/>
            </a:ext>
          </a:extLst>
        </xdr:cNvPr>
        <xdr:cNvCxnSpPr/>
      </xdr:nvCxnSpPr>
      <xdr:spPr>
        <a:xfrm>
          <a:off x="14611350" y="91082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5B692F7B-F6F1-46BE-83F2-00E86081AC78}"/>
            </a:ext>
          </a:extLst>
        </xdr:cNvPr>
        <xdr:cNvSpPr txBox="1"/>
      </xdr:nvSpPr>
      <xdr:spPr>
        <a:xfrm>
          <a:off x="14735175" y="98680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6844C0E0-E8AE-4605-BBEA-34B49AA5BB5A}"/>
            </a:ext>
          </a:extLst>
        </xdr:cNvPr>
        <xdr:cNvSpPr/>
      </xdr:nvSpPr>
      <xdr:spPr>
        <a:xfrm>
          <a:off x="14649450" y="988967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D1C9E9E6-F3FB-4746-9BD0-36E7B0C90862}"/>
            </a:ext>
          </a:extLst>
        </xdr:cNvPr>
        <xdr:cNvSpPr/>
      </xdr:nvSpPr>
      <xdr:spPr>
        <a:xfrm>
          <a:off x="13887450" y="98882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0DAC81E8-28A7-4A6A-A82B-E913CFDC1053}"/>
            </a:ext>
          </a:extLst>
        </xdr:cNvPr>
        <xdr:cNvSpPr/>
      </xdr:nvSpPr>
      <xdr:spPr>
        <a:xfrm>
          <a:off x="13096875" y="98490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161472</xdr:rowOff>
    </xdr:from>
    <xdr:to>
      <xdr:col>72</xdr:col>
      <xdr:colOff>38100</xdr:colOff>
      <xdr:row>61</xdr:row>
      <xdr:rowOff>91622</xdr:rowOff>
    </xdr:to>
    <xdr:sp macro="" textlink="">
      <xdr:nvSpPr>
        <xdr:cNvPr id="536" name="フローチャート: 判断 535">
          <a:extLst>
            <a:ext uri="{FF2B5EF4-FFF2-40B4-BE49-F238E27FC236}">
              <a16:creationId xmlns:a16="http://schemas.microsoft.com/office/drawing/2014/main" id="{29CD1760-FCBB-4697-B0AF-A4EDAFDC7174}"/>
            </a:ext>
          </a:extLst>
        </xdr:cNvPr>
        <xdr:cNvSpPr/>
      </xdr:nvSpPr>
      <xdr:spPr>
        <a:xfrm>
          <a:off x="12296775" y="988967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7983</xdr:rowOff>
    </xdr:from>
    <xdr:to>
      <xdr:col>67</xdr:col>
      <xdr:colOff>101600</xdr:colOff>
      <xdr:row>61</xdr:row>
      <xdr:rowOff>109583</xdr:rowOff>
    </xdr:to>
    <xdr:sp macro="" textlink="">
      <xdr:nvSpPr>
        <xdr:cNvPr id="537" name="フローチャート: 判断 536">
          <a:extLst>
            <a:ext uri="{FF2B5EF4-FFF2-40B4-BE49-F238E27FC236}">
              <a16:creationId xmlns:a16="http://schemas.microsoft.com/office/drawing/2014/main" id="{8C1FBFA9-5730-4E8C-B9DB-2CAF6E15A2F6}"/>
            </a:ext>
          </a:extLst>
        </xdr:cNvPr>
        <xdr:cNvSpPr/>
      </xdr:nvSpPr>
      <xdr:spPr>
        <a:xfrm>
          <a:off x="11487150" y="98981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D7082855-4DCC-4E2D-9276-2F9B64B6E3D3}"/>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375882C7-C317-4932-B45F-E4D01AB9820F}"/>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9169B506-24A2-4DD1-BA31-67ED593A91EF}"/>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3D598E6-C822-42B8-8C8A-443AEA4DDD24}"/>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FE88C43-3597-4F8E-9467-BE7BA8F0AFA5}"/>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543" name="楕円 542">
          <a:extLst>
            <a:ext uri="{FF2B5EF4-FFF2-40B4-BE49-F238E27FC236}">
              <a16:creationId xmlns:a16="http://schemas.microsoft.com/office/drawing/2014/main" id="{B6537952-C89C-4ADC-A592-3060233FEED5}"/>
            </a:ext>
          </a:extLst>
        </xdr:cNvPr>
        <xdr:cNvSpPr/>
      </xdr:nvSpPr>
      <xdr:spPr>
        <a:xfrm>
          <a:off x="14649450" y="96021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61884</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AD0EF497-2B81-4FD1-9E19-9263B52D5441}"/>
            </a:ext>
          </a:extLst>
        </xdr:cNvPr>
        <xdr:cNvSpPr txBox="1"/>
      </xdr:nvSpPr>
      <xdr:spPr>
        <a:xfrm>
          <a:off x="14735175" y="946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4717</xdr:rowOff>
    </xdr:from>
    <xdr:to>
      <xdr:col>81</xdr:col>
      <xdr:colOff>101600</xdr:colOff>
      <xdr:row>59</xdr:row>
      <xdr:rowOff>106317</xdr:rowOff>
    </xdr:to>
    <xdr:sp macro="" textlink="">
      <xdr:nvSpPr>
        <xdr:cNvPr id="545" name="楕円 544">
          <a:extLst>
            <a:ext uri="{FF2B5EF4-FFF2-40B4-BE49-F238E27FC236}">
              <a16:creationId xmlns:a16="http://schemas.microsoft.com/office/drawing/2014/main" id="{C287D2AE-F8D1-4434-A6B0-B865B44ECE89}"/>
            </a:ext>
          </a:extLst>
        </xdr:cNvPr>
        <xdr:cNvSpPr/>
      </xdr:nvSpPr>
      <xdr:spPr>
        <a:xfrm>
          <a:off x="13887450" y="957099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55517</xdr:rowOff>
    </xdr:from>
    <xdr:to>
      <xdr:col>85</xdr:col>
      <xdr:colOff>127000</xdr:colOff>
      <xdr:row>59</xdr:row>
      <xdr:rowOff>89807</xdr:rowOff>
    </xdr:to>
    <xdr:cxnSp macro="">
      <xdr:nvCxnSpPr>
        <xdr:cNvPr id="546" name="直線コネクタ 545">
          <a:extLst>
            <a:ext uri="{FF2B5EF4-FFF2-40B4-BE49-F238E27FC236}">
              <a16:creationId xmlns:a16="http://schemas.microsoft.com/office/drawing/2014/main" id="{0920AC57-3E43-42E2-9DCA-AE67DACC1FC3}"/>
            </a:ext>
          </a:extLst>
        </xdr:cNvPr>
        <xdr:cNvCxnSpPr/>
      </xdr:nvCxnSpPr>
      <xdr:spPr>
        <a:xfrm>
          <a:off x="13935075" y="9618617"/>
          <a:ext cx="7620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47" name="楕円 546">
          <a:extLst>
            <a:ext uri="{FF2B5EF4-FFF2-40B4-BE49-F238E27FC236}">
              <a16:creationId xmlns:a16="http://schemas.microsoft.com/office/drawing/2014/main" id="{56F2F437-01F4-4187-ACAD-6A37E0156D1F}"/>
            </a:ext>
          </a:extLst>
        </xdr:cNvPr>
        <xdr:cNvSpPr/>
      </xdr:nvSpPr>
      <xdr:spPr>
        <a:xfrm>
          <a:off x="13096875" y="95332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xdr:rowOff>
    </xdr:from>
    <xdr:to>
      <xdr:col>81</xdr:col>
      <xdr:colOff>50800</xdr:colOff>
      <xdr:row>59</xdr:row>
      <xdr:rowOff>55517</xdr:rowOff>
    </xdr:to>
    <xdr:cxnSp macro="">
      <xdr:nvCxnSpPr>
        <xdr:cNvPr id="548" name="直線コネクタ 547">
          <a:extLst>
            <a:ext uri="{FF2B5EF4-FFF2-40B4-BE49-F238E27FC236}">
              <a16:creationId xmlns:a16="http://schemas.microsoft.com/office/drawing/2014/main" id="{DBF49776-0DC7-4E22-B750-A22C44ED05A6}"/>
            </a:ext>
          </a:extLst>
        </xdr:cNvPr>
        <xdr:cNvCxnSpPr/>
      </xdr:nvCxnSpPr>
      <xdr:spPr>
        <a:xfrm>
          <a:off x="13144500" y="9571355"/>
          <a:ext cx="790575"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99423</xdr:rowOff>
    </xdr:from>
    <xdr:to>
      <xdr:col>72</xdr:col>
      <xdr:colOff>38100</xdr:colOff>
      <xdr:row>59</xdr:row>
      <xdr:rowOff>29573</xdr:rowOff>
    </xdr:to>
    <xdr:sp macro="" textlink="">
      <xdr:nvSpPr>
        <xdr:cNvPr id="549" name="楕円 548">
          <a:extLst>
            <a:ext uri="{FF2B5EF4-FFF2-40B4-BE49-F238E27FC236}">
              <a16:creationId xmlns:a16="http://schemas.microsoft.com/office/drawing/2014/main" id="{D9B6DFD8-D5C5-4B89-B0A4-4377B94C30CB}"/>
            </a:ext>
          </a:extLst>
        </xdr:cNvPr>
        <xdr:cNvSpPr/>
      </xdr:nvSpPr>
      <xdr:spPr>
        <a:xfrm>
          <a:off x="12296775" y="950377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150223</xdr:rowOff>
    </xdr:from>
    <xdr:to>
      <xdr:col>76</xdr:col>
      <xdr:colOff>114300</xdr:colOff>
      <xdr:row>59</xdr:row>
      <xdr:rowOff>11430</xdr:rowOff>
    </xdr:to>
    <xdr:cxnSp macro="">
      <xdr:nvCxnSpPr>
        <xdr:cNvPr id="550" name="直線コネクタ 549">
          <a:extLst>
            <a:ext uri="{FF2B5EF4-FFF2-40B4-BE49-F238E27FC236}">
              <a16:creationId xmlns:a16="http://schemas.microsoft.com/office/drawing/2014/main" id="{B4AA2CB2-9839-46F3-899B-0588960EC995}"/>
            </a:ext>
          </a:extLst>
        </xdr:cNvPr>
        <xdr:cNvCxnSpPr/>
      </xdr:nvCxnSpPr>
      <xdr:spPr>
        <a:xfrm>
          <a:off x="12344400" y="9551398"/>
          <a:ext cx="8001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58601</xdr:rowOff>
    </xdr:from>
    <xdr:to>
      <xdr:col>67</xdr:col>
      <xdr:colOff>101600</xdr:colOff>
      <xdr:row>58</xdr:row>
      <xdr:rowOff>160201</xdr:rowOff>
    </xdr:to>
    <xdr:sp macro="" textlink="">
      <xdr:nvSpPr>
        <xdr:cNvPr id="551" name="楕円 550">
          <a:extLst>
            <a:ext uri="{FF2B5EF4-FFF2-40B4-BE49-F238E27FC236}">
              <a16:creationId xmlns:a16="http://schemas.microsoft.com/office/drawing/2014/main" id="{9310CEAE-F13E-4DC5-811F-D68962766BAE}"/>
            </a:ext>
          </a:extLst>
        </xdr:cNvPr>
        <xdr:cNvSpPr/>
      </xdr:nvSpPr>
      <xdr:spPr>
        <a:xfrm>
          <a:off x="11487150" y="945977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109401</xdr:rowOff>
    </xdr:from>
    <xdr:to>
      <xdr:col>71</xdr:col>
      <xdr:colOff>177800</xdr:colOff>
      <xdr:row>58</xdr:row>
      <xdr:rowOff>150223</xdr:rowOff>
    </xdr:to>
    <xdr:cxnSp macro="">
      <xdr:nvCxnSpPr>
        <xdr:cNvPr id="552" name="直線コネクタ 551">
          <a:extLst>
            <a:ext uri="{FF2B5EF4-FFF2-40B4-BE49-F238E27FC236}">
              <a16:creationId xmlns:a16="http://schemas.microsoft.com/office/drawing/2014/main" id="{621CD6CE-72AA-45F5-8CE9-04F655ADF855}"/>
            </a:ext>
          </a:extLst>
        </xdr:cNvPr>
        <xdr:cNvCxnSpPr/>
      </xdr:nvCxnSpPr>
      <xdr:spPr>
        <a:xfrm>
          <a:off x="11534775" y="9507401"/>
          <a:ext cx="809625" cy="4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553" name="n_1aveValue【学校施設】&#10;有形固定資産減価償却率">
          <a:extLst>
            <a:ext uri="{FF2B5EF4-FFF2-40B4-BE49-F238E27FC236}">
              <a16:creationId xmlns:a16="http://schemas.microsoft.com/office/drawing/2014/main" id="{A29943DF-6235-40E5-932F-D46256525450}"/>
            </a:ext>
          </a:extLst>
        </xdr:cNvPr>
        <xdr:cNvSpPr txBox="1"/>
      </xdr:nvSpPr>
      <xdr:spPr>
        <a:xfrm>
          <a:off x="13745219"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554" name="n_2aveValue【学校施設】&#10;有形固定資産減価償却率">
          <a:extLst>
            <a:ext uri="{FF2B5EF4-FFF2-40B4-BE49-F238E27FC236}">
              <a16:creationId xmlns:a16="http://schemas.microsoft.com/office/drawing/2014/main" id="{11BBC889-8D95-457F-A894-256F35E01B7B}"/>
            </a:ext>
          </a:extLst>
        </xdr:cNvPr>
        <xdr:cNvSpPr txBox="1"/>
      </xdr:nvSpPr>
      <xdr:spPr>
        <a:xfrm>
          <a:off x="12964169" y="993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82749</xdr:rowOff>
    </xdr:from>
    <xdr:ext cx="405111" cy="259045"/>
    <xdr:sp macro="" textlink="">
      <xdr:nvSpPr>
        <xdr:cNvPr id="555" name="n_3aveValue【学校施設】&#10;有形固定資産減価償却率">
          <a:extLst>
            <a:ext uri="{FF2B5EF4-FFF2-40B4-BE49-F238E27FC236}">
              <a16:creationId xmlns:a16="http://schemas.microsoft.com/office/drawing/2014/main" id="{B75F824A-C1C1-4DE9-AA98-A2441309E98D}"/>
            </a:ext>
          </a:extLst>
        </xdr:cNvPr>
        <xdr:cNvSpPr txBox="1"/>
      </xdr:nvSpPr>
      <xdr:spPr>
        <a:xfrm>
          <a:off x="12164069" y="9972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100710</xdr:rowOff>
    </xdr:from>
    <xdr:ext cx="405111" cy="259045"/>
    <xdr:sp macro="" textlink="">
      <xdr:nvSpPr>
        <xdr:cNvPr id="556" name="n_4aveValue【学校施設】&#10;有形固定資産減価償却率">
          <a:extLst>
            <a:ext uri="{FF2B5EF4-FFF2-40B4-BE49-F238E27FC236}">
              <a16:creationId xmlns:a16="http://schemas.microsoft.com/office/drawing/2014/main" id="{26B60E2E-4485-407E-9673-89203C4EB2F0}"/>
            </a:ext>
          </a:extLst>
        </xdr:cNvPr>
        <xdr:cNvSpPr txBox="1"/>
      </xdr:nvSpPr>
      <xdr:spPr>
        <a:xfrm>
          <a:off x="11354444" y="9990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122844</xdr:rowOff>
    </xdr:from>
    <xdr:ext cx="405111" cy="259045"/>
    <xdr:sp macro="" textlink="">
      <xdr:nvSpPr>
        <xdr:cNvPr id="557" name="n_1mainValue【学校施設】&#10;有形固定資産減価償却率">
          <a:extLst>
            <a:ext uri="{FF2B5EF4-FFF2-40B4-BE49-F238E27FC236}">
              <a16:creationId xmlns:a16="http://schemas.microsoft.com/office/drawing/2014/main" id="{D897C9AB-21D6-4BDF-8DD9-3537F37D22FD}"/>
            </a:ext>
          </a:extLst>
        </xdr:cNvPr>
        <xdr:cNvSpPr txBox="1"/>
      </xdr:nvSpPr>
      <xdr:spPr>
        <a:xfrm>
          <a:off x="13745219" y="936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558" name="n_2mainValue【学校施設】&#10;有形固定資産減価償却率">
          <a:extLst>
            <a:ext uri="{FF2B5EF4-FFF2-40B4-BE49-F238E27FC236}">
              <a16:creationId xmlns:a16="http://schemas.microsoft.com/office/drawing/2014/main" id="{836FAF52-A21F-42D0-9685-AF502ADFB8BE}"/>
            </a:ext>
          </a:extLst>
        </xdr:cNvPr>
        <xdr:cNvSpPr txBox="1"/>
      </xdr:nvSpPr>
      <xdr:spPr>
        <a:xfrm>
          <a:off x="12964169" y="931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46100</xdr:rowOff>
    </xdr:from>
    <xdr:ext cx="405111" cy="259045"/>
    <xdr:sp macro="" textlink="">
      <xdr:nvSpPr>
        <xdr:cNvPr id="559" name="n_3mainValue【学校施設】&#10;有形固定資産減価償却率">
          <a:extLst>
            <a:ext uri="{FF2B5EF4-FFF2-40B4-BE49-F238E27FC236}">
              <a16:creationId xmlns:a16="http://schemas.microsoft.com/office/drawing/2014/main" id="{01A56C6B-4EA0-4D44-B7B5-A4ED89783FE3}"/>
            </a:ext>
          </a:extLst>
        </xdr:cNvPr>
        <xdr:cNvSpPr txBox="1"/>
      </xdr:nvSpPr>
      <xdr:spPr>
        <a:xfrm>
          <a:off x="12164069" y="92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5278</xdr:rowOff>
    </xdr:from>
    <xdr:ext cx="405111" cy="259045"/>
    <xdr:sp macro="" textlink="">
      <xdr:nvSpPr>
        <xdr:cNvPr id="560" name="n_4mainValue【学校施設】&#10;有形固定資産減価償却率">
          <a:extLst>
            <a:ext uri="{FF2B5EF4-FFF2-40B4-BE49-F238E27FC236}">
              <a16:creationId xmlns:a16="http://schemas.microsoft.com/office/drawing/2014/main" id="{7CA0B2B2-1F23-4F03-95A6-7AA658336142}"/>
            </a:ext>
          </a:extLst>
        </xdr:cNvPr>
        <xdr:cNvSpPr txBox="1"/>
      </xdr:nvSpPr>
      <xdr:spPr>
        <a:xfrm>
          <a:off x="11354444" y="924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C49C38E3-F7A4-47B7-9774-8A0B76C78AFA}"/>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88A0AC57-221D-4165-8BDD-944E858ADB25}"/>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D6029347-E45D-4255-B78A-ABECBAD1A77A}"/>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582D01CE-AD46-4E1A-82AA-99FA4E2C874A}"/>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CB61A99E-E529-453F-BBBF-D569CED0797D}"/>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1DDEE35B-DD60-49DF-8DCC-B5A7ADAB75D5}"/>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33E1F927-40B7-4ED6-A5C2-1411EA3BD98C}"/>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E2C63CE4-1071-4262-9A1B-9FFD5EFF7A80}"/>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D2573E0D-C2AB-4534-AFFE-B1D1587D8816}"/>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544A5440-D208-47AA-AC6B-69AE3D3A1CE3}"/>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2D2ACC68-E85E-4F2F-88FA-DDCAFEAF25EE}"/>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2895839B-A537-4AC3-A1D0-54E1EB799F27}"/>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FDD74C5D-5188-47FD-AC0F-F41A0C5680C7}"/>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A04A336D-40D2-4340-B3AA-ECF4E97F402D}"/>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A8972941-2035-495B-9C42-A4E41727C435}"/>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87B75EC5-DB46-4308-A7F8-EFA9AEFC22D7}"/>
            </a:ext>
          </a:extLst>
        </xdr:cNvPr>
        <xdr:cNvSpPr txBox="1"/>
      </xdr:nvSpPr>
      <xdr:spPr>
        <a:xfrm>
          <a:off x="15985051" y="958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626C9106-33CB-48F6-B02B-76134A8AF18F}"/>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51A98D38-B62C-42C4-B10A-F8B3028CF001}"/>
            </a:ext>
          </a:extLst>
        </xdr:cNvPr>
        <xdr:cNvSpPr txBox="1"/>
      </xdr:nvSpPr>
      <xdr:spPr>
        <a:xfrm>
          <a:off x="15985051" y="9236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78C00640-E591-41F4-8B7E-D0E84D07E5C8}"/>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31A3B8E8-88D1-4816-B849-699453CF0A38}"/>
            </a:ext>
          </a:extLst>
        </xdr:cNvPr>
        <xdr:cNvSpPr txBox="1"/>
      </xdr:nvSpPr>
      <xdr:spPr>
        <a:xfrm>
          <a:off x="1598505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DFB3791A-6455-4C86-BC03-F3AD8F0E8AF2}"/>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D5B295F3-06B1-465F-9B9D-0CA964B2DA64}"/>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BA5C0F8D-0215-47CA-A482-915E1998F4CB}"/>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A3D533DB-3622-4D21-9B7E-371328AF70BC}"/>
            </a:ext>
          </a:extLst>
        </xdr:cNvPr>
        <xdr:cNvCxnSpPr/>
      </xdr:nvCxnSpPr>
      <xdr:spPr>
        <a:xfrm flipV="1">
          <a:off x="19954239" y="8917915"/>
          <a:ext cx="0" cy="1434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33ACADD7-458E-4614-9BCA-DE22232A2657}"/>
            </a:ext>
          </a:extLst>
        </xdr:cNvPr>
        <xdr:cNvSpPr txBox="1"/>
      </xdr:nvSpPr>
      <xdr:spPr>
        <a:xfrm>
          <a:off x="19992975" y="103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0FE18BE1-7E12-4706-B393-3335E89984B1}"/>
            </a:ext>
          </a:extLst>
        </xdr:cNvPr>
        <xdr:cNvCxnSpPr/>
      </xdr:nvCxnSpPr>
      <xdr:spPr>
        <a:xfrm>
          <a:off x="19878675" y="103527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4E50826D-6D26-4BFC-91C4-58C725EF3043}"/>
            </a:ext>
          </a:extLst>
        </xdr:cNvPr>
        <xdr:cNvSpPr txBox="1"/>
      </xdr:nvSpPr>
      <xdr:spPr>
        <a:xfrm>
          <a:off x="19992975" y="8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20498C94-BD74-4CBA-AE1C-F5D53CE3CFFE}"/>
            </a:ext>
          </a:extLst>
        </xdr:cNvPr>
        <xdr:cNvCxnSpPr/>
      </xdr:nvCxnSpPr>
      <xdr:spPr>
        <a:xfrm>
          <a:off x="19878675" y="89179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89" name="【学校施設】&#10;一人当たり面積平均値テキスト">
          <a:extLst>
            <a:ext uri="{FF2B5EF4-FFF2-40B4-BE49-F238E27FC236}">
              <a16:creationId xmlns:a16="http://schemas.microsoft.com/office/drawing/2014/main" id="{F97B04CC-3EEE-4DFA-BF49-CB1C7186BCFE}"/>
            </a:ext>
          </a:extLst>
        </xdr:cNvPr>
        <xdr:cNvSpPr txBox="1"/>
      </xdr:nvSpPr>
      <xdr:spPr>
        <a:xfrm>
          <a:off x="19992975" y="10056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B30CDBDB-01DB-4F10-AAE1-249704D1515C}"/>
            </a:ext>
          </a:extLst>
        </xdr:cNvPr>
        <xdr:cNvSpPr/>
      </xdr:nvSpPr>
      <xdr:spPr>
        <a:xfrm>
          <a:off x="19897725" y="1007765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6C2E3804-CAA7-4A50-8C46-44EB5F3B3550}"/>
            </a:ext>
          </a:extLst>
        </xdr:cNvPr>
        <xdr:cNvSpPr/>
      </xdr:nvSpPr>
      <xdr:spPr>
        <a:xfrm>
          <a:off x="19154775" y="1010452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92BFB6B2-57D2-428E-8647-91D2EE9B133E}"/>
            </a:ext>
          </a:extLst>
        </xdr:cNvPr>
        <xdr:cNvSpPr/>
      </xdr:nvSpPr>
      <xdr:spPr>
        <a:xfrm>
          <a:off x="18345150" y="101180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96495</xdr:rowOff>
    </xdr:from>
    <xdr:to>
      <xdr:col>102</xdr:col>
      <xdr:colOff>165100</xdr:colOff>
      <xdr:row>63</xdr:row>
      <xdr:rowOff>26645</xdr:rowOff>
    </xdr:to>
    <xdr:sp macro="" textlink="">
      <xdr:nvSpPr>
        <xdr:cNvPr id="593" name="フローチャート: 判断 592">
          <a:extLst>
            <a:ext uri="{FF2B5EF4-FFF2-40B4-BE49-F238E27FC236}">
              <a16:creationId xmlns:a16="http://schemas.microsoft.com/office/drawing/2014/main" id="{E7C8CEB3-7B2C-4756-84EF-75275DDFDA5F}"/>
            </a:ext>
          </a:extLst>
        </xdr:cNvPr>
        <xdr:cNvSpPr/>
      </xdr:nvSpPr>
      <xdr:spPr>
        <a:xfrm>
          <a:off x="17554575" y="10145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87199</xdr:rowOff>
    </xdr:from>
    <xdr:to>
      <xdr:col>98</xdr:col>
      <xdr:colOff>38100</xdr:colOff>
      <xdr:row>63</xdr:row>
      <xdr:rowOff>17349</xdr:rowOff>
    </xdr:to>
    <xdr:sp macro="" textlink="">
      <xdr:nvSpPr>
        <xdr:cNvPr id="594" name="フローチャート: 判断 593">
          <a:extLst>
            <a:ext uri="{FF2B5EF4-FFF2-40B4-BE49-F238E27FC236}">
              <a16:creationId xmlns:a16="http://schemas.microsoft.com/office/drawing/2014/main" id="{5599F790-80E7-4C93-B0DD-CA6AE3ABAEA8}"/>
            </a:ext>
          </a:extLst>
        </xdr:cNvPr>
        <xdr:cNvSpPr/>
      </xdr:nvSpPr>
      <xdr:spPr>
        <a:xfrm>
          <a:off x="16754475" y="101328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7018CEE5-1277-49BE-9453-6F4549D44B54}"/>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3106028-24CF-4790-9854-9EE3A1D190D3}"/>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A104558-F895-41F3-B340-35BAC9863ACB}"/>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A3F5153D-B03A-4EE8-B2BC-24D370F841F8}"/>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4450E79-418C-481A-B4E6-39E9DDDAA5A0}"/>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164465</xdr:rowOff>
    </xdr:from>
    <xdr:to>
      <xdr:col>116</xdr:col>
      <xdr:colOff>114300</xdr:colOff>
      <xdr:row>62</xdr:row>
      <xdr:rowOff>94615</xdr:rowOff>
    </xdr:to>
    <xdr:sp macro="" textlink="">
      <xdr:nvSpPr>
        <xdr:cNvPr id="600" name="楕円 599">
          <a:extLst>
            <a:ext uri="{FF2B5EF4-FFF2-40B4-BE49-F238E27FC236}">
              <a16:creationId xmlns:a16="http://schemas.microsoft.com/office/drawing/2014/main" id="{F0274FEF-E580-4D95-AF45-54576000F614}"/>
            </a:ext>
          </a:extLst>
        </xdr:cNvPr>
        <xdr:cNvSpPr/>
      </xdr:nvSpPr>
      <xdr:spPr>
        <a:xfrm>
          <a:off x="19897725" y="100482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15892</xdr:rowOff>
    </xdr:from>
    <xdr:ext cx="469744" cy="259045"/>
    <xdr:sp macro="" textlink="">
      <xdr:nvSpPr>
        <xdr:cNvPr id="601" name="【学校施設】&#10;一人当たり面積該当値テキスト">
          <a:extLst>
            <a:ext uri="{FF2B5EF4-FFF2-40B4-BE49-F238E27FC236}">
              <a16:creationId xmlns:a16="http://schemas.microsoft.com/office/drawing/2014/main" id="{4E761F2E-14FA-43BF-816C-F49FBD0ABEC5}"/>
            </a:ext>
          </a:extLst>
        </xdr:cNvPr>
        <xdr:cNvSpPr txBox="1"/>
      </xdr:nvSpPr>
      <xdr:spPr>
        <a:xfrm>
          <a:off x="19992975" y="990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116840</xdr:rowOff>
    </xdr:from>
    <xdr:to>
      <xdr:col>112</xdr:col>
      <xdr:colOff>38100</xdr:colOff>
      <xdr:row>62</xdr:row>
      <xdr:rowOff>46990</xdr:rowOff>
    </xdr:to>
    <xdr:sp macro="" textlink="">
      <xdr:nvSpPr>
        <xdr:cNvPr id="602" name="楕円 601">
          <a:extLst>
            <a:ext uri="{FF2B5EF4-FFF2-40B4-BE49-F238E27FC236}">
              <a16:creationId xmlns:a16="http://schemas.microsoft.com/office/drawing/2014/main" id="{41DB7EE3-75BB-45C9-9F2A-C8E1D4A619BA}"/>
            </a:ext>
          </a:extLst>
        </xdr:cNvPr>
        <xdr:cNvSpPr/>
      </xdr:nvSpPr>
      <xdr:spPr>
        <a:xfrm>
          <a:off x="19154775" y="100037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167640</xdr:rowOff>
    </xdr:from>
    <xdr:to>
      <xdr:col>116</xdr:col>
      <xdr:colOff>63500</xdr:colOff>
      <xdr:row>62</xdr:row>
      <xdr:rowOff>43815</xdr:rowOff>
    </xdr:to>
    <xdr:cxnSp macro="">
      <xdr:nvCxnSpPr>
        <xdr:cNvPr id="603" name="直線コネクタ 602">
          <a:extLst>
            <a:ext uri="{FF2B5EF4-FFF2-40B4-BE49-F238E27FC236}">
              <a16:creationId xmlns:a16="http://schemas.microsoft.com/office/drawing/2014/main" id="{EA930ADE-5FD5-44E3-83A9-F9B9A4DCF74F}"/>
            </a:ext>
          </a:extLst>
        </xdr:cNvPr>
        <xdr:cNvCxnSpPr/>
      </xdr:nvCxnSpPr>
      <xdr:spPr>
        <a:xfrm>
          <a:off x="19202400" y="10051415"/>
          <a:ext cx="752475"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143205</xdr:rowOff>
    </xdr:from>
    <xdr:to>
      <xdr:col>107</xdr:col>
      <xdr:colOff>101600</xdr:colOff>
      <xdr:row>62</xdr:row>
      <xdr:rowOff>73355</xdr:rowOff>
    </xdr:to>
    <xdr:sp macro="" textlink="">
      <xdr:nvSpPr>
        <xdr:cNvPr id="604" name="楕円 603">
          <a:extLst>
            <a:ext uri="{FF2B5EF4-FFF2-40B4-BE49-F238E27FC236}">
              <a16:creationId xmlns:a16="http://schemas.microsoft.com/office/drawing/2014/main" id="{2ABCE491-5E27-4751-ABBD-577F10FDBE35}"/>
            </a:ext>
          </a:extLst>
        </xdr:cNvPr>
        <xdr:cNvSpPr/>
      </xdr:nvSpPr>
      <xdr:spPr>
        <a:xfrm>
          <a:off x="18345150" y="100269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167640</xdr:rowOff>
    </xdr:from>
    <xdr:to>
      <xdr:col>111</xdr:col>
      <xdr:colOff>177800</xdr:colOff>
      <xdr:row>62</xdr:row>
      <xdr:rowOff>22555</xdr:rowOff>
    </xdr:to>
    <xdr:cxnSp macro="">
      <xdr:nvCxnSpPr>
        <xdr:cNvPr id="605" name="直線コネクタ 604">
          <a:extLst>
            <a:ext uri="{FF2B5EF4-FFF2-40B4-BE49-F238E27FC236}">
              <a16:creationId xmlns:a16="http://schemas.microsoft.com/office/drawing/2014/main" id="{7780DDE2-855E-4A2A-9CD6-C98288A1300E}"/>
            </a:ext>
          </a:extLst>
        </xdr:cNvPr>
        <xdr:cNvCxnSpPr/>
      </xdr:nvCxnSpPr>
      <xdr:spPr>
        <a:xfrm flipV="1">
          <a:off x="18392775" y="10051415"/>
          <a:ext cx="809625" cy="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163017</xdr:rowOff>
    </xdr:from>
    <xdr:to>
      <xdr:col>102</xdr:col>
      <xdr:colOff>165100</xdr:colOff>
      <xdr:row>62</xdr:row>
      <xdr:rowOff>93167</xdr:rowOff>
    </xdr:to>
    <xdr:sp macro="" textlink="">
      <xdr:nvSpPr>
        <xdr:cNvPr id="606" name="楕円 605">
          <a:extLst>
            <a:ext uri="{FF2B5EF4-FFF2-40B4-BE49-F238E27FC236}">
              <a16:creationId xmlns:a16="http://schemas.microsoft.com/office/drawing/2014/main" id="{EC653BB9-B63B-4323-81BF-FA21929499CC}"/>
            </a:ext>
          </a:extLst>
        </xdr:cNvPr>
        <xdr:cNvSpPr/>
      </xdr:nvSpPr>
      <xdr:spPr>
        <a:xfrm>
          <a:off x="17554575" y="100467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22555</xdr:rowOff>
    </xdr:from>
    <xdr:to>
      <xdr:col>107</xdr:col>
      <xdr:colOff>50800</xdr:colOff>
      <xdr:row>62</xdr:row>
      <xdr:rowOff>42367</xdr:rowOff>
    </xdr:to>
    <xdr:cxnSp macro="">
      <xdr:nvCxnSpPr>
        <xdr:cNvPr id="607" name="直線コネクタ 606">
          <a:extLst>
            <a:ext uri="{FF2B5EF4-FFF2-40B4-BE49-F238E27FC236}">
              <a16:creationId xmlns:a16="http://schemas.microsoft.com/office/drawing/2014/main" id="{C284C460-AD63-41CE-81E0-FE24AE935DE7}"/>
            </a:ext>
          </a:extLst>
        </xdr:cNvPr>
        <xdr:cNvCxnSpPr/>
      </xdr:nvCxnSpPr>
      <xdr:spPr>
        <a:xfrm flipV="1">
          <a:off x="17602200" y="10074605"/>
          <a:ext cx="790575"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5131</xdr:rowOff>
    </xdr:from>
    <xdr:to>
      <xdr:col>98</xdr:col>
      <xdr:colOff>38100</xdr:colOff>
      <xdr:row>62</xdr:row>
      <xdr:rowOff>106731</xdr:rowOff>
    </xdr:to>
    <xdr:sp macro="" textlink="">
      <xdr:nvSpPr>
        <xdr:cNvPr id="608" name="楕円 607">
          <a:extLst>
            <a:ext uri="{FF2B5EF4-FFF2-40B4-BE49-F238E27FC236}">
              <a16:creationId xmlns:a16="http://schemas.microsoft.com/office/drawing/2014/main" id="{46D19924-BA9F-4D89-B6EC-016326FDA2BD}"/>
            </a:ext>
          </a:extLst>
        </xdr:cNvPr>
        <xdr:cNvSpPr/>
      </xdr:nvSpPr>
      <xdr:spPr>
        <a:xfrm>
          <a:off x="16754475" y="100571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42367</xdr:rowOff>
    </xdr:from>
    <xdr:to>
      <xdr:col>102</xdr:col>
      <xdr:colOff>114300</xdr:colOff>
      <xdr:row>62</xdr:row>
      <xdr:rowOff>55931</xdr:rowOff>
    </xdr:to>
    <xdr:cxnSp macro="">
      <xdr:nvCxnSpPr>
        <xdr:cNvPr id="609" name="直線コネクタ 608">
          <a:extLst>
            <a:ext uri="{FF2B5EF4-FFF2-40B4-BE49-F238E27FC236}">
              <a16:creationId xmlns:a16="http://schemas.microsoft.com/office/drawing/2014/main" id="{9A9E1449-242E-4D4E-8F13-53F519C56957}"/>
            </a:ext>
          </a:extLst>
        </xdr:cNvPr>
        <xdr:cNvCxnSpPr/>
      </xdr:nvCxnSpPr>
      <xdr:spPr>
        <a:xfrm flipV="1">
          <a:off x="16802100" y="10094417"/>
          <a:ext cx="800100" cy="1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610" name="n_1aveValue【学校施設】&#10;一人当たり面積">
          <a:extLst>
            <a:ext uri="{FF2B5EF4-FFF2-40B4-BE49-F238E27FC236}">
              <a16:creationId xmlns:a16="http://schemas.microsoft.com/office/drawing/2014/main" id="{3B30D4B3-22DD-4129-8B34-CC242C0EB26C}"/>
            </a:ext>
          </a:extLst>
        </xdr:cNvPr>
        <xdr:cNvSpPr txBox="1"/>
      </xdr:nvSpPr>
      <xdr:spPr>
        <a:xfrm>
          <a:off x="18983402" y="1019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611" name="n_2aveValue【学校施設】&#10;一人当たり面積">
          <a:extLst>
            <a:ext uri="{FF2B5EF4-FFF2-40B4-BE49-F238E27FC236}">
              <a16:creationId xmlns:a16="http://schemas.microsoft.com/office/drawing/2014/main" id="{4236572B-CD7F-4439-81E4-E4B898A544D5}"/>
            </a:ext>
          </a:extLst>
        </xdr:cNvPr>
        <xdr:cNvSpPr txBox="1"/>
      </xdr:nvSpPr>
      <xdr:spPr>
        <a:xfrm>
          <a:off x="18183302" y="1021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17772</xdr:rowOff>
    </xdr:from>
    <xdr:ext cx="469744" cy="259045"/>
    <xdr:sp macro="" textlink="">
      <xdr:nvSpPr>
        <xdr:cNvPr id="612" name="n_3aveValue【学校施設】&#10;一人当たり面積">
          <a:extLst>
            <a:ext uri="{FF2B5EF4-FFF2-40B4-BE49-F238E27FC236}">
              <a16:creationId xmlns:a16="http://schemas.microsoft.com/office/drawing/2014/main" id="{FE22671D-AB6F-4F54-B208-7ECD24F7C661}"/>
            </a:ext>
          </a:extLst>
        </xdr:cNvPr>
        <xdr:cNvSpPr txBox="1"/>
      </xdr:nvSpPr>
      <xdr:spPr>
        <a:xfrm>
          <a:off x="17383202" y="102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8476</xdr:rowOff>
    </xdr:from>
    <xdr:ext cx="469744" cy="259045"/>
    <xdr:sp macro="" textlink="">
      <xdr:nvSpPr>
        <xdr:cNvPr id="613" name="n_4aveValue【学校施設】&#10;一人当たり面積">
          <a:extLst>
            <a:ext uri="{FF2B5EF4-FFF2-40B4-BE49-F238E27FC236}">
              <a16:creationId xmlns:a16="http://schemas.microsoft.com/office/drawing/2014/main" id="{ACC89DF6-AED1-412C-9B2B-D00229A70CEF}"/>
            </a:ext>
          </a:extLst>
        </xdr:cNvPr>
        <xdr:cNvSpPr txBox="1"/>
      </xdr:nvSpPr>
      <xdr:spPr>
        <a:xfrm>
          <a:off x="16592627" y="1022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63517</xdr:rowOff>
    </xdr:from>
    <xdr:ext cx="469744" cy="259045"/>
    <xdr:sp macro="" textlink="">
      <xdr:nvSpPr>
        <xdr:cNvPr id="614" name="n_1mainValue【学校施設】&#10;一人当たり面積">
          <a:extLst>
            <a:ext uri="{FF2B5EF4-FFF2-40B4-BE49-F238E27FC236}">
              <a16:creationId xmlns:a16="http://schemas.microsoft.com/office/drawing/2014/main" id="{B3982C5E-B9CF-4B85-BA59-D577118A7D8E}"/>
            </a:ext>
          </a:extLst>
        </xdr:cNvPr>
        <xdr:cNvSpPr txBox="1"/>
      </xdr:nvSpPr>
      <xdr:spPr>
        <a:xfrm>
          <a:off x="18983402" y="979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89882</xdr:rowOff>
    </xdr:from>
    <xdr:ext cx="469744" cy="259045"/>
    <xdr:sp macro="" textlink="">
      <xdr:nvSpPr>
        <xdr:cNvPr id="615" name="n_2mainValue【学校施設】&#10;一人当たり面積">
          <a:extLst>
            <a:ext uri="{FF2B5EF4-FFF2-40B4-BE49-F238E27FC236}">
              <a16:creationId xmlns:a16="http://schemas.microsoft.com/office/drawing/2014/main" id="{D81506BB-4556-49F4-842F-658155785273}"/>
            </a:ext>
          </a:extLst>
        </xdr:cNvPr>
        <xdr:cNvSpPr txBox="1"/>
      </xdr:nvSpPr>
      <xdr:spPr>
        <a:xfrm>
          <a:off x="18183302" y="981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109694</xdr:rowOff>
    </xdr:from>
    <xdr:ext cx="469744" cy="259045"/>
    <xdr:sp macro="" textlink="">
      <xdr:nvSpPr>
        <xdr:cNvPr id="616" name="n_3mainValue【学校施設】&#10;一人当たり面積">
          <a:extLst>
            <a:ext uri="{FF2B5EF4-FFF2-40B4-BE49-F238E27FC236}">
              <a16:creationId xmlns:a16="http://schemas.microsoft.com/office/drawing/2014/main" id="{8BB3538D-34F3-49AA-BE90-D0CE22E9809B}"/>
            </a:ext>
          </a:extLst>
        </xdr:cNvPr>
        <xdr:cNvSpPr txBox="1"/>
      </xdr:nvSpPr>
      <xdr:spPr>
        <a:xfrm>
          <a:off x="17383202"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123258</xdr:rowOff>
    </xdr:from>
    <xdr:ext cx="469744" cy="259045"/>
    <xdr:sp macro="" textlink="">
      <xdr:nvSpPr>
        <xdr:cNvPr id="617" name="n_4mainValue【学校施設】&#10;一人当たり面積">
          <a:extLst>
            <a:ext uri="{FF2B5EF4-FFF2-40B4-BE49-F238E27FC236}">
              <a16:creationId xmlns:a16="http://schemas.microsoft.com/office/drawing/2014/main" id="{314B96F9-C896-4151-BA96-4623E681E2DA}"/>
            </a:ext>
          </a:extLst>
        </xdr:cNvPr>
        <xdr:cNvSpPr txBox="1"/>
      </xdr:nvSpPr>
      <xdr:spPr>
        <a:xfrm>
          <a:off x="16592627" y="985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4BBE4171-B9FB-4D51-8347-3678FB93C3B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3DCF890E-2C56-4468-8D7F-6C70B3050EF4}"/>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5649114E-4656-46E0-9245-939965B21066}"/>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811FC61D-D5E8-4203-8111-D0CECABA06A5}"/>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F5AEAC04-B40E-4116-AD94-243368DDCAFD}"/>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48F4DBF7-AE29-4777-8A80-8DD3B7B50C55}"/>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E2BEB752-FD0D-4998-9D3C-C2F0D783596F}"/>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988C8961-CA28-4D89-9F8C-8C897EA52CD2}"/>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49D47DF6-1451-46BD-9365-46906348B3C2}"/>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3D0A60D1-3845-4B1C-8BCB-D32718DFFC9B}"/>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FF80B574-9EAD-492A-9365-49FD78D4F158}"/>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6924F280-93E9-4B1C-AC8A-8916B0822F36}"/>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0A410503-B988-4745-B05A-45136E3B8FAD}"/>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1FBE39ED-0754-4AE4-AC21-D868450FC456}"/>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3EA11DD-2122-4AD1-A80A-CE02F86CD6AA}"/>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66F27381-C24A-45EB-B5BA-168C6505DBAC}"/>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FCA7B793-8E20-4628-92B7-70A57C925049}"/>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AFEF7414-629D-4744-AD4F-24BB9EF32697}"/>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5F45E1A1-F263-4224-9797-4E29936D739D}"/>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7E428980-E691-442C-9924-EF4567DB4E3C}"/>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42CF52D1-43AE-4152-80A0-B2753375A910}"/>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7ECD608A-673F-4F80-A912-CBFAA20644A1}"/>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EA9B1109-D2FF-49C6-A34C-701C3E8D361A}"/>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3D05AAD2-08E3-4146-A20B-A06BE1B2A8F5}"/>
            </a:ext>
          </a:extLst>
        </xdr:cNvPr>
        <xdr:cNvSpPr/>
      </xdr:nvSpPr>
      <xdr:spPr>
        <a:xfrm>
          <a:off x="112109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id="{0F7CC5A2-7E7C-464F-8121-466869480B8B}"/>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id="{C9D8436E-A5C0-4006-B66B-EA929CDE87F5}"/>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id="{B3B31FB1-1F30-468F-9B90-582087360358}"/>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id="{651C0A8B-1817-496B-A0BF-2D6126D472A8}"/>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id="{258C00C4-DACF-4F91-ACD0-C36A9FB64681}"/>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id="{357F0D5D-83E0-4468-9A18-09486F6B05C0}"/>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id="{5D9FA5B4-B2E8-47AB-9BDA-FA592B53E8BF}"/>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id="{2AED5204-4377-45DC-B24C-F3248B87494F}"/>
            </a:ext>
          </a:extLst>
        </xdr:cNvPr>
        <xdr:cNvSpPr/>
      </xdr:nvSpPr>
      <xdr:spPr>
        <a:xfrm>
          <a:off x="164592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id="{22D72ED9-F952-42B1-9C50-3F2F3F80F992}"/>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id="{139E9AB6-9A75-4E3C-A0F0-4D9CBF801C44}"/>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id="{B72056C6-3B02-4846-878A-C69F34FE3184}"/>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であり、特に低くなっている施設は、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については、神流町保有のトンネルはないので、すべて橋りょう部分である。橋梁長寿命化計画を策定し、同計画に基づき、計画的に老朽化に取り組んでいる。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年度においては、計画に基づき</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つの橋梁の補修工事を行っているが、老朽化した橋梁が多く、</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つの工事に対して多大な経費がかかるため、計画に沿い順次行っていきたい。</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に関しては、平成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年度に老朽化していた中里中学校体育館を新設し、平成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年度には万場小学校体育館を大規模改修したため有形固定資産減価償却率が低くなっている。維持管理にかかる経費の適正化に取り組んでいく。</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に関しては、神流町保有の施設として、認定こども園及び幼稚園は保有していないので、保育所のみとなっている。保育所は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施設を保有しており平成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年度に新設した施設であり、</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現在は有形固定資産減価償却率は低いが、試算では2年以内に類似団体平均値を上回る。こちらも安易に経費をかけるものではなく、経費の適正化に取り組んでいく。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B5AFD46-7C42-453B-BEB2-CBBB6CD39284}"/>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F19A65F-2A7A-48F9-96F0-589CFBD85574}"/>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BB93389-24FE-402A-B44C-12B8B5E6CEDD}"/>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52249E2-53DC-470F-97FF-F23DB0932476}"/>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群馬県神流町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24B835A-C38C-4E20-AF26-5563051FBB53}"/>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040C89-8799-466E-B752-75D7A84EFB0B}"/>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CD98089-27AC-41F8-987F-CAD82923FE40}"/>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928DE92-DC36-4862-A27B-841C7613AD10}"/>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F710DDD-3E1D-49BC-8455-B8430E3E129F}"/>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F15B8E3-620E-4D87-ADDC-C10C199F1AFB}"/>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
1,547
114.60
3,190,531
3,016,120
125,405
1,766,208
2,154,953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98BF153-220B-4764-8C64-67F3580458C5}"/>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99994B4-F6F8-4F5E-8BE5-DA7B36D6FFEE}"/>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59F3C28-1953-4552-B1D4-D05D1766B2C2}"/>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5D00F2F-9308-473E-9E1B-AE06C2C9583E}"/>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1775463-E147-4765-BA22-9498E20EEAFE}"/>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5ACD70F-E49E-46FC-A452-0B8C768596EA}"/>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740F8C-5945-4307-91D6-027E715A48AE}"/>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46CDACF-5B4E-43AC-988E-F45F56A6BB05}"/>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5DECA31-7329-4BE1-A501-D6502995E080}"/>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378B4BD-AA23-4FBC-950E-958FAB5B4A5F}"/>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C9C8BCF-5134-4141-9D8F-8CB95006B4C9}"/>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3EC680-BBFD-49F8-BE77-ADAB44277F7C}"/>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40C4351-EA59-4423-AD71-EA03F8368254}"/>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4911A8F-BC93-4C67-A53F-2AF093ECA3C0}"/>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61D6961-151F-41A8-A01B-E7E9C859715A}"/>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EE64212-4E00-45E8-9484-4FD4DDF3F4E4}"/>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19A82B-38C1-48A2-8766-F8AD8CCEB427}"/>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214AE6E-38DC-4FFB-998C-988B8273BDBE}"/>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D8DAB67-B25D-4BF1-9AF5-1133E2262B98}"/>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553533D-671B-4324-9C10-D1BE02CE0855}"/>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ED798D8-338B-4596-8551-8A45BCB5073C}"/>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6CADBBD-29B5-4B88-BD5F-260E25001B14}"/>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4B26D6-2A72-4E27-9B41-BBBCCDDB3DF0}"/>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9DF5465-16A1-4857-98D6-8DD977661D34}"/>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66A3DE5-2A83-4845-BCCE-6B225B7C9736}"/>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43F73EC-28FB-4F2E-A16C-9AEFD341FAB4}"/>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B09C9D3-5B8D-454E-A882-6C8139776A23}"/>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D682085-E0F2-4634-A5E6-02CCBD014636}"/>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82B789B-7045-4A7C-AF13-75623B7537CA}"/>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0689100-44E7-4FA9-A653-06C7BB93F8ED}"/>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BE49CB4-BF01-48E2-B2F7-55A35359A55B}"/>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80F90C5-87BA-47C5-ABF5-2BE5CFF081BF}"/>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F626717-70BA-4EB1-879F-561AD4119AEF}"/>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E42A0AE-7CC5-4A47-962F-3C4922839C90}"/>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23BA7B1-B630-4073-85EC-B079D759F1F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3C71715-9871-4BAC-996A-5667D7DE1DFD}"/>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7B8F54F-27CA-4EB5-98E4-0D56B5A5B6BD}"/>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D1FA1C7-ECB8-479D-A2E1-DD9D6EF9C974}"/>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73B23E5-23B8-4D3B-BA3A-9F6A0DB61E6F}"/>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B39857E-A533-44AD-AE50-0350EB96CEA3}"/>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2CAD742-E454-498C-BEA8-F1D67A1D3030}"/>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CE647E3-9308-4109-AEAF-E3D7578349C8}"/>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1E71D41-374F-48D9-B619-FB9B80F2AB62}"/>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0DF2EB5-9B3E-44A0-9E0A-6A21DE56BB42}"/>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EC600F32-4EBF-46B9-94CD-3BEAFC70D45A}"/>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468F26D-569C-4C41-A32A-8504EC9637F0}"/>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5EAC129-E770-4850-84F7-85AEB14E7116}"/>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981D3B7-5271-4F38-8A14-1DC1F8425457}"/>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A502529C-119E-492B-8EA6-3EB9DA62FE33}"/>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30B38C03-1F17-4D57-8761-E07418E28EA9}"/>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84F45F92-E599-4846-8CF8-7E20B7CFF371}"/>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AE77E8A4-1FEB-4ED1-8F06-C4700436C81E}"/>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7D146643-BF42-4C6F-A33C-B29181C0DD2E}"/>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40484FB2-9C8A-467D-AAB1-393DD73B2654}"/>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C3E6704-4D97-4CAF-89DE-1B98691BA21C}"/>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8945F44F-1E82-445B-ABE8-D5605D61F686}"/>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2D111D4C-0EF2-4277-AC73-40C3F234577F}"/>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50539DC-AE2C-49A5-85CA-EB95F16854B2}"/>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D725F24B-56A5-430B-980A-C100D74F625E}"/>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FA1B65C3-4019-4899-BD81-080A888E53BA}"/>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3965C19-D2C8-4B39-897A-BE7D4A35D374}"/>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9AD7090E-CA90-497E-BFC9-A79930B12A19}"/>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D246C45C-83CA-4C3E-8370-201E10FE49F7}"/>
            </a:ext>
          </a:extLst>
        </xdr:cNvPr>
        <xdr:cNvCxnSpPr/>
      </xdr:nvCxnSpPr>
      <xdr:spPr>
        <a:xfrm flipV="1">
          <a:off x="4180840" y="9165409"/>
          <a:ext cx="0" cy="133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52A276EC-FA79-4812-AA27-1BB6CADD3F34}"/>
            </a:ext>
          </a:extLst>
        </xdr:cNvPr>
        <xdr:cNvSpPr txBox="1"/>
      </xdr:nvSpPr>
      <xdr:spPr>
        <a:xfrm>
          <a:off x="42195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C808A859-F4E3-440E-BD2A-685FC928AF13}"/>
            </a:ext>
          </a:extLst>
        </xdr:cNvPr>
        <xdr:cNvCxnSpPr/>
      </xdr:nvCxnSpPr>
      <xdr:spPr>
        <a:xfrm>
          <a:off x="4105275"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543CD206-5EFD-490F-AE7F-3679B1DBEFAF}"/>
            </a:ext>
          </a:extLst>
        </xdr:cNvPr>
        <xdr:cNvSpPr txBox="1"/>
      </xdr:nvSpPr>
      <xdr:spPr>
        <a:xfrm>
          <a:off x="4219575" y="89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FDF746D3-1055-45CE-ADCE-2FB6273AAEF0}"/>
            </a:ext>
          </a:extLst>
        </xdr:cNvPr>
        <xdr:cNvCxnSpPr/>
      </xdr:nvCxnSpPr>
      <xdr:spPr>
        <a:xfrm>
          <a:off x="4105275" y="91654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5D280489-680C-48A5-B97A-581A4289487B}"/>
            </a:ext>
          </a:extLst>
        </xdr:cNvPr>
        <xdr:cNvSpPr txBox="1"/>
      </xdr:nvSpPr>
      <xdr:spPr>
        <a:xfrm>
          <a:off x="4219575" y="9896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19CD73BF-1508-48FC-A79E-922902D01B2D}"/>
            </a:ext>
          </a:extLst>
        </xdr:cNvPr>
        <xdr:cNvSpPr/>
      </xdr:nvSpPr>
      <xdr:spPr>
        <a:xfrm>
          <a:off x="4124325" y="100418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F77505A4-002E-442A-BBBB-8B47C137B25D}"/>
            </a:ext>
          </a:extLst>
        </xdr:cNvPr>
        <xdr:cNvSpPr/>
      </xdr:nvSpPr>
      <xdr:spPr>
        <a:xfrm>
          <a:off x="3381375" y="99748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037E9406-2C7A-453D-A06E-57132D7EB139}"/>
            </a:ext>
          </a:extLst>
        </xdr:cNvPr>
        <xdr:cNvSpPr/>
      </xdr:nvSpPr>
      <xdr:spPr>
        <a:xfrm>
          <a:off x="2571750" y="98554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4717</xdr:rowOff>
    </xdr:from>
    <xdr:to>
      <xdr:col>10</xdr:col>
      <xdr:colOff>165100</xdr:colOff>
      <xdr:row>60</xdr:row>
      <xdr:rowOff>106317</xdr:rowOff>
    </xdr:to>
    <xdr:sp macro="" textlink="">
      <xdr:nvSpPr>
        <xdr:cNvPr id="83" name="フローチャート: 判断 82">
          <a:extLst>
            <a:ext uri="{FF2B5EF4-FFF2-40B4-BE49-F238E27FC236}">
              <a16:creationId xmlns:a16="http://schemas.microsoft.com/office/drawing/2014/main" id="{F2A95940-B4BC-4AED-984B-239A1DFE5098}"/>
            </a:ext>
          </a:extLst>
        </xdr:cNvPr>
        <xdr:cNvSpPr/>
      </xdr:nvSpPr>
      <xdr:spPr>
        <a:xfrm>
          <a:off x="1781175" y="97329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135346</xdr:rowOff>
    </xdr:from>
    <xdr:to>
      <xdr:col>6</xdr:col>
      <xdr:colOff>38100</xdr:colOff>
      <xdr:row>62</xdr:row>
      <xdr:rowOff>65496</xdr:rowOff>
    </xdr:to>
    <xdr:sp macro="" textlink="">
      <xdr:nvSpPr>
        <xdr:cNvPr id="84" name="フローチャート: 判断 83">
          <a:extLst>
            <a:ext uri="{FF2B5EF4-FFF2-40B4-BE49-F238E27FC236}">
              <a16:creationId xmlns:a16="http://schemas.microsoft.com/office/drawing/2014/main" id="{A1479222-CC94-4CAF-8B5D-5E201913165D}"/>
            </a:ext>
          </a:extLst>
        </xdr:cNvPr>
        <xdr:cNvSpPr/>
      </xdr:nvSpPr>
      <xdr:spPr>
        <a:xfrm>
          <a:off x="981075" y="100222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6F9864B-0116-4821-A0A9-150C0F46BAA0}"/>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AE8D8F1-AEAE-48AA-8AB0-9E61622344FF}"/>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32B6D36-226B-4CC7-A89F-D0AD25E6DF21}"/>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7E96185-C7E0-4F2F-B7FB-CD70C6E55249}"/>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65ABE540-4ED2-4832-B652-43699F31765F}"/>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86360</xdr:rowOff>
    </xdr:from>
    <xdr:to>
      <xdr:col>24</xdr:col>
      <xdr:colOff>114300</xdr:colOff>
      <xdr:row>64</xdr:row>
      <xdr:rowOff>16510</xdr:rowOff>
    </xdr:to>
    <xdr:sp macro="" textlink="">
      <xdr:nvSpPr>
        <xdr:cNvPr id="90" name="楕円 89">
          <a:extLst>
            <a:ext uri="{FF2B5EF4-FFF2-40B4-BE49-F238E27FC236}">
              <a16:creationId xmlns:a16="http://schemas.microsoft.com/office/drawing/2014/main" id="{834A952B-A8BD-4699-9F28-51BEB7679A29}"/>
            </a:ext>
          </a:extLst>
        </xdr:cNvPr>
        <xdr:cNvSpPr/>
      </xdr:nvSpPr>
      <xdr:spPr>
        <a:xfrm>
          <a:off x="4124325" y="102939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64787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8D030C6-3CBF-4759-9E1A-55CF82599B5A}"/>
            </a:ext>
          </a:extLst>
        </xdr:cNvPr>
        <xdr:cNvSpPr txBox="1"/>
      </xdr:nvSpPr>
      <xdr:spPr>
        <a:xfrm>
          <a:off x="4219575" y="10278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133713</xdr:rowOff>
    </xdr:from>
    <xdr:to>
      <xdr:col>20</xdr:col>
      <xdr:colOff>38100</xdr:colOff>
      <xdr:row>63</xdr:row>
      <xdr:rowOff>63863</xdr:rowOff>
    </xdr:to>
    <xdr:sp macro="" textlink="">
      <xdr:nvSpPr>
        <xdr:cNvPr id="92" name="楕円 91">
          <a:extLst>
            <a:ext uri="{FF2B5EF4-FFF2-40B4-BE49-F238E27FC236}">
              <a16:creationId xmlns:a16="http://schemas.microsoft.com/office/drawing/2014/main" id="{A3AA0842-C997-41D9-806C-3E95323ABE84}"/>
            </a:ext>
          </a:extLst>
        </xdr:cNvPr>
        <xdr:cNvSpPr/>
      </xdr:nvSpPr>
      <xdr:spPr>
        <a:xfrm>
          <a:off x="3381375" y="101825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13063</xdr:rowOff>
    </xdr:from>
    <xdr:to>
      <xdr:col>24</xdr:col>
      <xdr:colOff>63500</xdr:colOff>
      <xdr:row>63</xdr:row>
      <xdr:rowOff>137160</xdr:rowOff>
    </xdr:to>
    <xdr:cxnSp macro="">
      <xdr:nvCxnSpPr>
        <xdr:cNvPr id="93" name="直線コネクタ 92">
          <a:extLst>
            <a:ext uri="{FF2B5EF4-FFF2-40B4-BE49-F238E27FC236}">
              <a16:creationId xmlns:a16="http://schemas.microsoft.com/office/drawing/2014/main" id="{42599A33-C29C-487C-A070-97A469C8C119}"/>
            </a:ext>
          </a:extLst>
        </xdr:cNvPr>
        <xdr:cNvCxnSpPr/>
      </xdr:nvCxnSpPr>
      <xdr:spPr>
        <a:xfrm>
          <a:off x="3429000" y="10220688"/>
          <a:ext cx="752475" cy="13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125549</xdr:rowOff>
    </xdr:from>
    <xdr:to>
      <xdr:col>15</xdr:col>
      <xdr:colOff>101600</xdr:colOff>
      <xdr:row>63</xdr:row>
      <xdr:rowOff>55699</xdr:rowOff>
    </xdr:to>
    <xdr:sp macro="" textlink="">
      <xdr:nvSpPr>
        <xdr:cNvPr id="94" name="楕円 93">
          <a:extLst>
            <a:ext uri="{FF2B5EF4-FFF2-40B4-BE49-F238E27FC236}">
              <a16:creationId xmlns:a16="http://schemas.microsoft.com/office/drawing/2014/main" id="{13FF41AC-7298-44B0-AB5D-927EB48EF0DE}"/>
            </a:ext>
          </a:extLst>
        </xdr:cNvPr>
        <xdr:cNvSpPr/>
      </xdr:nvSpPr>
      <xdr:spPr>
        <a:xfrm>
          <a:off x="2571750" y="101712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4899</xdr:rowOff>
    </xdr:from>
    <xdr:to>
      <xdr:col>19</xdr:col>
      <xdr:colOff>177800</xdr:colOff>
      <xdr:row>63</xdr:row>
      <xdr:rowOff>13063</xdr:rowOff>
    </xdr:to>
    <xdr:cxnSp macro="">
      <xdr:nvCxnSpPr>
        <xdr:cNvPr id="95" name="直線コネクタ 94">
          <a:extLst>
            <a:ext uri="{FF2B5EF4-FFF2-40B4-BE49-F238E27FC236}">
              <a16:creationId xmlns:a16="http://schemas.microsoft.com/office/drawing/2014/main" id="{4E02A9F6-3E9B-4B64-A8EF-128936E6C04A}"/>
            </a:ext>
          </a:extLst>
        </xdr:cNvPr>
        <xdr:cNvCxnSpPr/>
      </xdr:nvCxnSpPr>
      <xdr:spPr>
        <a:xfrm>
          <a:off x="2619375" y="10218874"/>
          <a:ext cx="809625" cy="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130447</xdr:rowOff>
    </xdr:from>
    <xdr:to>
      <xdr:col>10</xdr:col>
      <xdr:colOff>165100</xdr:colOff>
      <xdr:row>61</xdr:row>
      <xdr:rowOff>60597</xdr:rowOff>
    </xdr:to>
    <xdr:sp macro="" textlink="">
      <xdr:nvSpPr>
        <xdr:cNvPr id="96" name="楕円 95">
          <a:extLst>
            <a:ext uri="{FF2B5EF4-FFF2-40B4-BE49-F238E27FC236}">
              <a16:creationId xmlns:a16="http://schemas.microsoft.com/office/drawing/2014/main" id="{A693532A-5234-4150-AA97-2E2839CC7717}"/>
            </a:ext>
          </a:extLst>
        </xdr:cNvPr>
        <xdr:cNvSpPr/>
      </xdr:nvSpPr>
      <xdr:spPr>
        <a:xfrm>
          <a:off x="1781175" y="98554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xdr:rowOff>
    </xdr:from>
    <xdr:to>
      <xdr:col>15</xdr:col>
      <xdr:colOff>50800</xdr:colOff>
      <xdr:row>63</xdr:row>
      <xdr:rowOff>4899</xdr:rowOff>
    </xdr:to>
    <xdr:cxnSp macro="">
      <xdr:nvCxnSpPr>
        <xdr:cNvPr id="97" name="直線コネクタ 96">
          <a:extLst>
            <a:ext uri="{FF2B5EF4-FFF2-40B4-BE49-F238E27FC236}">
              <a16:creationId xmlns:a16="http://schemas.microsoft.com/office/drawing/2014/main" id="{982E4F17-3FC1-4622-8426-6593E6C966C4}"/>
            </a:ext>
          </a:extLst>
        </xdr:cNvPr>
        <xdr:cNvCxnSpPr/>
      </xdr:nvCxnSpPr>
      <xdr:spPr>
        <a:xfrm>
          <a:off x="1828800" y="9893572"/>
          <a:ext cx="790575" cy="32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94524</xdr:rowOff>
    </xdr:from>
    <xdr:to>
      <xdr:col>6</xdr:col>
      <xdr:colOff>38100</xdr:colOff>
      <xdr:row>63</xdr:row>
      <xdr:rowOff>24674</xdr:rowOff>
    </xdr:to>
    <xdr:sp macro="" textlink="">
      <xdr:nvSpPr>
        <xdr:cNvPr id="98" name="楕円 97">
          <a:extLst>
            <a:ext uri="{FF2B5EF4-FFF2-40B4-BE49-F238E27FC236}">
              <a16:creationId xmlns:a16="http://schemas.microsoft.com/office/drawing/2014/main" id="{75430F2C-44AC-427F-A848-7FE78CD0B1ED}"/>
            </a:ext>
          </a:extLst>
        </xdr:cNvPr>
        <xdr:cNvSpPr/>
      </xdr:nvSpPr>
      <xdr:spPr>
        <a:xfrm>
          <a:off x="981075" y="101433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9797</xdr:rowOff>
    </xdr:from>
    <xdr:to>
      <xdr:col>10</xdr:col>
      <xdr:colOff>114300</xdr:colOff>
      <xdr:row>62</xdr:row>
      <xdr:rowOff>145324</xdr:rowOff>
    </xdr:to>
    <xdr:cxnSp macro="">
      <xdr:nvCxnSpPr>
        <xdr:cNvPr id="99" name="直線コネクタ 98">
          <a:extLst>
            <a:ext uri="{FF2B5EF4-FFF2-40B4-BE49-F238E27FC236}">
              <a16:creationId xmlns:a16="http://schemas.microsoft.com/office/drawing/2014/main" id="{5D396C75-A53E-448C-9E60-15274E4E52C9}"/>
            </a:ext>
          </a:extLst>
        </xdr:cNvPr>
        <xdr:cNvCxnSpPr/>
      </xdr:nvCxnSpPr>
      <xdr:spPr>
        <a:xfrm flipV="1">
          <a:off x="1028700" y="9893572"/>
          <a:ext cx="800100" cy="29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37A9EA69-AD72-42B7-AE40-805C9FA21534}"/>
            </a:ext>
          </a:extLst>
        </xdr:cNvPr>
        <xdr:cNvSpPr txBox="1"/>
      </xdr:nvSpPr>
      <xdr:spPr>
        <a:xfrm>
          <a:off x="3239144" y="9753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58590A65-64B0-4697-A5EA-00849F4CCCB7}"/>
            </a:ext>
          </a:extLst>
        </xdr:cNvPr>
        <xdr:cNvSpPr txBox="1"/>
      </xdr:nvSpPr>
      <xdr:spPr>
        <a:xfrm>
          <a:off x="2439044" y="964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122844</xdr:rowOff>
    </xdr:from>
    <xdr:ext cx="405111" cy="259045"/>
    <xdr:sp macro="" textlink="">
      <xdr:nvSpPr>
        <xdr:cNvPr id="102" name="n_3aveValue【体育館・プール】&#10;有形固定資産減価償却率">
          <a:extLst>
            <a:ext uri="{FF2B5EF4-FFF2-40B4-BE49-F238E27FC236}">
              <a16:creationId xmlns:a16="http://schemas.microsoft.com/office/drawing/2014/main" id="{7E7AD846-DB25-4826-BB45-2CFB347631D0}"/>
            </a:ext>
          </a:extLst>
        </xdr:cNvPr>
        <xdr:cNvSpPr txBox="1"/>
      </xdr:nvSpPr>
      <xdr:spPr>
        <a:xfrm>
          <a:off x="1648469" y="9527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82023</xdr:rowOff>
    </xdr:from>
    <xdr:ext cx="405111" cy="259045"/>
    <xdr:sp macro="" textlink="">
      <xdr:nvSpPr>
        <xdr:cNvPr id="103" name="n_4aveValue【体育館・プール】&#10;有形固定資産減価償却率">
          <a:extLst>
            <a:ext uri="{FF2B5EF4-FFF2-40B4-BE49-F238E27FC236}">
              <a16:creationId xmlns:a16="http://schemas.microsoft.com/office/drawing/2014/main" id="{562FFE52-61AD-414F-9508-6980472BB3A1}"/>
            </a:ext>
          </a:extLst>
        </xdr:cNvPr>
        <xdr:cNvSpPr txBox="1"/>
      </xdr:nvSpPr>
      <xdr:spPr>
        <a:xfrm>
          <a:off x="848369" y="9810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54990</xdr:rowOff>
    </xdr:from>
    <xdr:ext cx="405111" cy="259045"/>
    <xdr:sp macro="" textlink="">
      <xdr:nvSpPr>
        <xdr:cNvPr id="104" name="n_1mainValue【体育館・プール】&#10;有形固定資産減価償却率">
          <a:extLst>
            <a:ext uri="{FF2B5EF4-FFF2-40B4-BE49-F238E27FC236}">
              <a16:creationId xmlns:a16="http://schemas.microsoft.com/office/drawing/2014/main" id="{212BB30B-9C0B-4008-A595-351785151966}"/>
            </a:ext>
          </a:extLst>
        </xdr:cNvPr>
        <xdr:cNvSpPr txBox="1"/>
      </xdr:nvSpPr>
      <xdr:spPr>
        <a:xfrm>
          <a:off x="3239144" y="1026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46826</xdr:rowOff>
    </xdr:from>
    <xdr:ext cx="405111" cy="259045"/>
    <xdr:sp macro="" textlink="">
      <xdr:nvSpPr>
        <xdr:cNvPr id="105" name="n_2mainValue【体育館・プール】&#10;有形固定資産減価償却率">
          <a:extLst>
            <a:ext uri="{FF2B5EF4-FFF2-40B4-BE49-F238E27FC236}">
              <a16:creationId xmlns:a16="http://schemas.microsoft.com/office/drawing/2014/main" id="{D5B3ADF1-A387-497C-AB4B-4E9C9C04EBBD}"/>
            </a:ext>
          </a:extLst>
        </xdr:cNvPr>
        <xdr:cNvSpPr txBox="1"/>
      </xdr:nvSpPr>
      <xdr:spPr>
        <a:xfrm>
          <a:off x="2439044" y="10260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106" name="n_3mainValue【体育館・プール】&#10;有形固定資産減価償却率">
          <a:extLst>
            <a:ext uri="{FF2B5EF4-FFF2-40B4-BE49-F238E27FC236}">
              <a16:creationId xmlns:a16="http://schemas.microsoft.com/office/drawing/2014/main" id="{6EA50439-23DE-42AC-9D33-E0AE5B5FEA24}"/>
            </a:ext>
          </a:extLst>
        </xdr:cNvPr>
        <xdr:cNvSpPr txBox="1"/>
      </xdr:nvSpPr>
      <xdr:spPr>
        <a:xfrm>
          <a:off x="1648469" y="993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15801</xdr:rowOff>
    </xdr:from>
    <xdr:ext cx="405111" cy="259045"/>
    <xdr:sp macro="" textlink="">
      <xdr:nvSpPr>
        <xdr:cNvPr id="107" name="n_4mainValue【体育館・プール】&#10;有形固定資産減価償却率">
          <a:extLst>
            <a:ext uri="{FF2B5EF4-FFF2-40B4-BE49-F238E27FC236}">
              <a16:creationId xmlns:a16="http://schemas.microsoft.com/office/drawing/2014/main" id="{B3DFB8DC-D336-4D1A-96BA-F86334549A7F}"/>
            </a:ext>
          </a:extLst>
        </xdr:cNvPr>
        <xdr:cNvSpPr txBox="1"/>
      </xdr:nvSpPr>
      <xdr:spPr>
        <a:xfrm>
          <a:off x="848369" y="1022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9D83B10E-87B0-406C-84FF-256A17EE588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17B0A4A-0A7B-46EB-9837-2C9D12F78431}"/>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B895E7B3-07EF-4F6F-AE6E-B8CA1AAC4469}"/>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D63909EE-E1BF-4969-8E75-AE42E02BB782}"/>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55CEE60D-B0AF-4F2A-9BCE-DBC414003D99}"/>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FAF23A91-625F-4D4D-AC71-C802C118CB3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6C352D94-CD4F-4EC4-8D5B-E1CB5C04F6C3}"/>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29EFC95E-95B7-4531-A47C-5C7A467B16DA}"/>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FDFC6E3A-948E-456E-9C5C-5D977DDFE1E2}"/>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337BB6D4-B24C-4DB3-8B35-79B9FDE7C25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CA537110-8736-47D4-B3DE-844C97A7162A}"/>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6D55F136-1B22-401F-96EE-586432E29B0F}"/>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62253016-9642-4CB3-97F1-2659BC252B84}"/>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BE4A058C-5815-42E7-BE7B-DF494C33796F}"/>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D756CB97-65A1-483A-B2C6-FF050D0ABAF5}"/>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390D0E26-3622-45DF-B386-47E688D84EF4}"/>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4F5A63DA-2EEC-4F02-844E-E0544E0D32A5}"/>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1E4F020F-355D-41DA-910C-210A485B2A58}"/>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293A338E-9CFF-4726-A982-D7C9F7F04D5A}"/>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4B6DCB5F-F475-4D36-BCEC-A28AA1DDEBEC}"/>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F045D451-ADBA-45A2-9891-319583C29C35}"/>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9E271B5A-73E6-48D4-922E-483635DD5C7F}"/>
            </a:ext>
          </a:extLst>
        </xdr:cNvPr>
        <xdr:cNvSpPr txBox="1"/>
      </xdr:nvSpPr>
      <xdr:spPr>
        <a:xfrm>
          <a:off x="5478976"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D2A3FA1-01FF-4369-BA77-06360495DA61}"/>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BDB6F762-250E-438B-9D89-E780AEF4764B}"/>
            </a:ext>
          </a:extLst>
        </xdr:cNvPr>
        <xdr:cNvCxnSpPr/>
      </xdr:nvCxnSpPr>
      <xdr:spPr>
        <a:xfrm flipV="1">
          <a:off x="9429115" y="8964676"/>
          <a:ext cx="0" cy="14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36F9887C-6102-4CD8-9FC9-1E65AA7A34BA}"/>
            </a:ext>
          </a:extLst>
        </xdr:cNvPr>
        <xdr:cNvSpPr txBox="1"/>
      </xdr:nvSpPr>
      <xdr:spPr>
        <a:xfrm>
          <a:off x="9467850" y="1045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7A261BA0-2A61-44AA-BA04-C4861E990889}"/>
            </a:ext>
          </a:extLst>
        </xdr:cNvPr>
        <xdr:cNvCxnSpPr/>
      </xdr:nvCxnSpPr>
      <xdr:spPr>
        <a:xfrm>
          <a:off x="9363075" y="104477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C1F3ADB6-5CD1-457C-B6B9-CA97390068BC}"/>
            </a:ext>
          </a:extLst>
        </xdr:cNvPr>
        <xdr:cNvSpPr txBox="1"/>
      </xdr:nvSpPr>
      <xdr:spPr>
        <a:xfrm>
          <a:off x="9467850" y="875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73BD8FBD-43FA-4976-937E-C97ACA229A7A}"/>
            </a:ext>
          </a:extLst>
        </xdr:cNvPr>
        <xdr:cNvCxnSpPr/>
      </xdr:nvCxnSpPr>
      <xdr:spPr>
        <a:xfrm>
          <a:off x="9363075" y="896467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133176</xdr:rowOff>
    </xdr:from>
    <xdr:ext cx="469744" cy="259045"/>
    <xdr:sp macro="" textlink="">
      <xdr:nvSpPr>
        <xdr:cNvPr id="136" name="【体育館・プール】&#10;一人当たり面積平均値テキスト">
          <a:extLst>
            <a:ext uri="{FF2B5EF4-FFF2-40B4-BE49-F238E27FC236}">
              <a16:creationId xmlns:a16="http://schemas.microsoft.com/office/drawing/2014/main" id="{3C45619A-D3AC-44A2-B8A1-4B0A33D32EF9}"/>
            </a:ext>
          </a:extLst>
        </xdr:cNvPr>
        <xdr:cNvSpPr txBox="1"/>
      </xdr:nvSpPr>
      <xdr:spPr>
        <a:xfrm>
          <a:off x="9467850" y="10182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AABD40F8-A269-47C5-BF78-4C19B5135CD8}"/>
            </a:ext>
          </a:extLst>
        </xdr:cNvPr>
        <xdr:cNvSpPr/>
      </xdr:nvSpPr>
      <xdr:spPr>
        <a:xfrm>
          <a:off x="9401175" y="1020362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6BABE084-8B23-452B-B1E9-BBA758D71EBE}"/>
            </a:ext>
          </a:extLst>
        </xdr:cNvPr>
        <xdr:cNvSpPr/>
      </xdr:nvSpPr>
      <xdr:spPr>
        <a:xfrm>
          <a:off x="8639175" y="102085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EDC424FA-A2AF-4EE3-B840-1B6EECC46ECD}"/>
            </a:ext>
          </a:extLst>
        </xdr:cNvPr>
        <xdr:cNvSpPr/>
      </xdr:nvSpPr>
      <xdr:spPr>
        <a:xfrm>
          <a:off x="7839075" y="102080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5969</xdr:rowOff>
    </xdr:from>
    <xdr:to>
      <xdr:col>41</xdr:col>
      <xdr:colOff>101600</xdr:colOff>
      <xdr:row>63</xdr:row>
      <xdr:rowOff>107569</xdr:rowOff>
    </xdr:to>
    <xdr:sp macro="" textlink="">
      <xdr:nvSpPr>
        <xdr:cNvPr id="140" name="フローチャート: 判断 139">
          <a:extLst>
            <a:ext uri="{FF2B5EF4-FFF2-40B4-BE49-F238E27FC236}">
              <a16:creationId xmlns:a16="http://schemas.microsoft.com/office/drawing/2014/main" id="{7ABB6693-0B13-4CD7-BD22-585EC457F974}"/>
            </a:ext>
          </a:extLst>
        </xdr:cNvPr>
        <xdr:cNvSpPr/>
      </xdr:nvSpPr>
      <xdr:spPr>
        <a:xfrm>
          <a:off x="7029450" y="102199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16446</xdr:rowOff>
    </xdr:from>
    <xdr:to>
      <xdr:col>36</xdr:col>
      <xdr:colOff>165100</xdr:colOff>
      <xdr:row>63</xdr:row>
      <xdr:rowOff>118046</xdr:rowOff>
    </xdr:to>
    <xdr:sp macro="" textlink="">
      <xdr:nvSpPr>
        <xdr:cNvPr id="141" name="フローチャート: 判断 140">
          <a:extLst>
            <a:ext uri="{FF2B5EF4-FFF2-40B4-BE49-F238E27FC236}">
              <a16:creationId xmlns:a16="http://schemas.microsoft.com/office/drawing/2014/main" id="{E639ACA2-0DFB-4A54-B5D1-FFD2A5F2490C}"/>
            </a:ext>
          </a:extLst>
        </xdr:cNvPr>
        <xdr:cNvSpPr/>
      </xdr:nvSpPr>
      <xdr:spPr>
        <a:xfrm>
          <a:off x="6238875" y="1022724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F427465D-908F-49CC-AFBD-44E29C207A67}"/>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3301586-247F-4A25-BE98-73B121E74C42}"/>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F162C1D5-EDC7-42C8-BA03-E2612A9373FF}"/>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32F6CEB3-3EF2-46E7-BFE9-5C1BDE55D846}"/>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CD946C30-F68E-4ED7-9365-4AF37DCE1272}"/>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114173</xdr:rowOff>
    </xdr:from>
    <xdr:to>
      <xdr:col>55</xdr:col>
      <xdr:colOff>50800</xdr:colOff>
      <xdr:row>63</xdr:row>
      <xdr:rowOff>44323</xdr:rowOff>
    </xdr:to>
    <xdr:sp macro="" textlink="">
      <xdr:nvSpPr>
        <xdr:cNvPr id="147" name="楕円 146">
          <a:extLst>
            <a:ext uri="{FF2B5EF4-FFF2-40B4-BE49-F238E27FC236}">
              <a16:creationId xmlns:a16="http://schemas.microsoft.com/office/drawing/2014/main" id="{842AB792-C2E4-497B-916C-D819870DE956}"/>
            </a:ext>
          </a:extLst>
        </xdr:cNvPr>
        <xdr:cNvSpPr/>
      </xdr:nvSpPr>
      <xdr:spPr>
        <a:xfrm>
          <a:off x="9401175" y="1016304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137050</xdr:rowOff>
    </xdr:from>
    <xdr:ext cx="469744" cy="259045"/>
    <xdr:sp macro="" textlink="">
      <xdr:nvSpPr>
        <xdr:cNvPr id="148" name="【体育館・プール】&#10;一人当たり面積該当値テキスト">
          <a:extLst>
            <a:ext uri="{FF2B5EF4-FFF2-40B4-BE49-F238E27FC236}">
              <a16:creationId xmlns:a16="http://schemas.microsoft.com/office/drawing/2014/main" id="{E314617C-369D-41A9-A708-24B692691081}"/>
            </a:ext>
          </a:extLst>
        </xdr:cNvPr>
        <xdr:cNvSpPr txBox="1"/>
      </xdr:nvSpPr>
      <xdr:spPr>
        <a:xfrm>
          <a:off x="9467850" y="1002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125984</xdr:rowOff>
    </xdr:from>
    <xdr:to>
      <xdr:col>50</xdr:col>
      <xdr:colOff>165100</xdr:colOff>
      <xdr:row>63</xdr:row>
      <xdr:rowOff>56134</xdr:rowOff>
    </xdr:to>
    <xdr:sp macro="" textlink="">
      <xdr:nvSpPr>
        <xdr:cNvPr id="149" name="楕円 148">
          <a:extLst>
            <a:ext uri="{FF2B5EF4-FFF2-40B4-BE49-F238E27FC236}">
              <a16:creationId xmlns:a16="http://schemas.microsoft.com/office/drawing/2014/main" id="{C5FD90F3-6F19-4F82-86BD-2A19AEFD6561}"/>
            </a:ext>
          </a:extLst>
        </xdr:cNvPr>
        <xdr:cNvSpPr/>
      </xdr:nvSpPr>
      <xdr:spPr>
        <a:xfrm>
          <a:off x="8639175" y="101716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164973</xdr:rowOff>
    </xdr:from>
    <xdr:to>
      <xdr:col>55</xdr:col>
      <xdr:colOff>0</xdr:colOff>
      <xdr:row>63</xdr:row>
      <xdr:rowOff>5334</xdr:rowOff>
    </xdr:to>
    <xdr:cxnSp macro="">
      <xdr:nvCxnSpPr>
        <xdr:cNvPr id="150" name="直線コネクタ 149">
          <a:extLst>
            <a:ext uri="{FF2B5EF4-FFF2-40B4-BE49-F238E27FC236}">
              <a16:creationId xmlns:a16="http://schemas.microsoft.com/office/drawing/2014/main" id="{5DF3E033-414C-4F36-86D0-B99159E2353F}"/>
            </a:ext>
          </a:extLst>
        </xdr:cNvPr>
        <xdr:cNvCxnSpPr/>
      </xdr:nvCxnSpPr>
      <xdr:spPr>
        <a:xfrm flipV="1">
          <a:off x="8686800" y="10210673"/>
          <a:ext cx="74295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39688</xdr:rowOff>
    </xdr:from>
    <xdr:to>
      <xdr:col>46</xdr:col>
      <xdr:colOff>38100</xdr:colOff>
      <xdr:row>63</xdr:row>
      <xdr:rowOff>141288</xdr:rowOff>
    </xdr:to>
    <xdr:sp macro="" textlink="">
      <xdr:nvSpPr>
        <xdr:cNvPr id="151" name="楕円 150">
          <a:extLst>
            <a:ext uri="{FF2B5EF4-FFF2-40B4-BE49-F238E27FC236}">
              <a16:creationId xmlns:a16="http://schemas.microsoft.com/office/drawing/2014/main" id="{6DFCD12C-7552-4504-9B10-466179472C4D}"/>
            </a:ext>
          </a:extLst>
        </xdr:cNvPr>
        <xdr:cNvSpPr/>
      </xdr:nvSpPr>
      <xdr:spPr>
        <a:xfrm>
          <a:off x="7839075" y="1025048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5334</xdr:rowOff>
    </xdr:from>
    <xdr:to>
      <xdr:col>50</xdr:col>
      <xdr:colOff>114300</xdr:colOff>
      <xdr:row>63</xdr:row>
      <xdr:rowOff>90488</xdr:rowOff>
    </xdr:to>
    <xdr:cxnSp macro="">
      <xdr:nvCxnSpPr>
        <xdr:cNvPr id="152" name="直線コネクタ 151">
          <a:extLst>
            <a:ext uri="{FF2B5EF4-FFF2-40B4-BE49-F238E27FC236}">
              <a16:creationId xmlns:a16="http://schemas.microsoft.com/office/drawing/2014/main" id="{D7F585D4-87B3-4761-8E4A-17D1EAAE0863}"/>
            </a:ext>
          </a:extLst>
        </xdr:cNvPr>
        <xdr:cNvCxnSpPr/>
      </xdr:nvCxnSpPr>
      <xdr:spPr>
        <a:xfrm flipV="1">
          <a:off x="7886700" y="10219309"/>
          <a:ext cx="800100" cy="7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43117</xdr:rowOff>
    </xdr:from>
    <xdr:to>
      <xdr:col>41</xdr:col>
      <xdr:colOff>101600</xdr:colOff>
      <xdr:row>63</xdr:row>
      <xdr:rowOff>144717</xdr:rowOff>
    </xdr:to>
    <xdr:sp macro="" textlink="">
      <xdr:nvSpPr>
        <xdr:cNvPr id="153" name="楕円 152">
          <a:extLst>
            <a:ext uri="{FF2B5EF4-FFF2-40B4-BE49-F238E27FC236}">
              <a16:creationId xmlns:a16="http://schemas.microsoft.com/office/drawing/2014/main" id="{3A561130-8750-4FDC-B805-5501C6F9C71D}"/>
            </a:ext>
          </a:extLst>
        </xdr:cNvPr>
        <xdr:cNvSpPr/>
      </xdr:nvSpPr>
      <xdr:spPr>
        <a:xfrm>
          <a:off x="7029450" y="1025709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90488</xdr:rowOff>
    </xdr:from>
    <xdr:to>
      <xdr:col>45</xdr:col>
      <xdr:colOff>177800</xdr:colOff>
      <xdr:row>63</xdr:row>
      <xdr:rowOff>93917</xdr:rowOff>
    </xdr:to>
    <xdr:cxnSp macro="">
      <xdr:nvCxnSpPr>
        <xdr:cNvPr id="154" name="直線コネクタ 153">
          <a:extLst>
            <a:ext uri="{FF2B5EF4-FFF2-40B4-BE49-F238E27FC236}">
              <a16:creationId xmlns:a16="http://schemas.microsoft.com/office/drawing/2014/main" id="{4D08D4CC-7200-4323-9F9B-F50C7E5D3E4B}"/>
            </a:ext>
          </a:extLst>
        </xdr:cNvPr>
        <xdr:cNvCxnSpPr/>
      </xdr:nvCxnSpPr>
      <xdr:spPr>
        <a:xfrm flipV="1">
          <a:off x="7077075" y="10298113"/>
          <a:ext cx="809625"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148272</xdr:rowOff>
    </xdr:from>
    <xdr:to>
      <xdr:col>36</xdr:col>
      <xdr:colOff>165100</xdr:colOff>
      <xdr:row>63</xdr:row>
      <xdr:rowOff>78422</xdr:rowOff>
    </xdr:to>
    <xdr:sp macro="" textlink="">
      <xdr:nvSpPr>
        <xdr:cNvPr id="155" name="楕円 154">
          <a:extLst>
            <a:ext uri="{FF2B5EF4-FFF2-40B4-BE49-F238E27FC236}">
              <a16:creationId xmlns:a16="http://schemas.microsoft.com/office/drawing/2014/main" id="{8307C891-F1E2-489E-A714-8B1C7350EF72}"/>
            </a:ext>
          </a:extLst>
        </xdr:cNvPr>
        <xdr:cNvSpPr/>
      </xdr:nvSpPr>
      <xdr:spPr>
        <a:xfrm>
          <a:off x="6238875" y="101939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27622</xdr:rowOff>
    </xdr:from>
    <xdr:to>
      <xdr:col>41</xdr:col>
      <xdr:colOff>50800</xdr:colOff>
      <xdr:row>63</xdr:row>
      <xdr:rowOff>93917</xdr:rowOff>
    </xdr:to>
    <xdr:cxnSp macro="">
      <xdr:nvCxnSpPr>
        <xdr:cNvPr id="156" name="直線コネクタ 155">
          <a:extLst>
            <a:ext uri="{FF2B5EF4-FFF2-40B4-BE49-F238E27FC236}">
              <a16:creationId xmlns:a16="http://schemas.microsoft.com/office/drawing/2014/main" id="{FEAFB8BC-A7B1-4A69-AD64-68E9A6B89482}"/>
            </a:ext>
          </a:extLst>
        </xdr:cNvPr>
        <xdr:cNvCxnSpPr/>
      </xdr:nvCxnSpPr>
      <xdr:spPr>
        <a:xfrm>
          <a:off x="6286500" y="10241597"/>
          <a:ext cx="790575" cy="6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77741</xdr:rowOff>
    </xdr:from>
    <xdr:ext cx="469744" cy="259045"/>
    <xdr:sp macro="" textlink="">
      <xdr:nvSpPr>
        <xdr:cNvPr id="157" name="n_1aveValue【体育館・プール】&#10;一人当たり面積">
          <a:extLst>
            <a:ext uri="{FF2B5EF4-FFF2-40B4-BE49-F238E27FC236}">
              <a16:creationId xmlns:a16="http://schemas.microsoft.com/office/drawing/2014/main" id="{6CD09652-AABE-4181-8C2C-7D08A21169FD}"/>
            </a:ext>
          </a:extLst>
        </xdr:cNvPr>
        <xdr:cNvSpPr txBox="1"/>
      </xdr:nvSpPr>
      <xdr:spPr>
        <a:xfrm>
          <a:off x="8458277" y="1028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58" name="n_2aveValue【体育館・プール】&#10;一人当たり面積">
          <a:extLst>
            <a:ext uri="{FF2B5EF4-FFF2-40B4-BE49-F238E27FC236}">
              <a16:creationId xmlns:a16="http://schemas.microsoft.com/office/drawing/2014/main" id="{4CC29D22-255F-4048-A922-B519FEE82225}"/>
            </a:ext>
          </a:extLst>
        </xdr:cNvPr>
        <xdr:cNvSpPr txBox="1"/>
      </xdr:nvSpPr>
      <xdr:spPr>
        <a:xfrm>
          <a:off x="7677227" y="999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124096</xdr:rowOff>
    </xdr:from>
    <xdr:ext cx="469744" cy="259045"/>
    <xdr:sp macro="" textlink="">
      <xdr:nvSpPr>
        <xdr:cNvPr id="159" name="n_3aveValue【体育館・プール】&#10;一人当たり面積">
          <a:extLst>
            <a:ext uri="{FF2B5EF4-FFF2-40B4-BE49-F238E27FC236}">
              <a16:creationId xmlns:a16="http://schemas.microsoft.com/office/drawing/2014/main" id="{CC319E24-5E76-4327-AB6B-A7C1CF9845E4}"/>
            </a:ext>
          </a:extLst>
        </xdr:cNvPr>
        <xdr:cNvSpPr txBox="1"/>
      </xdr:nvSpPr>
      <xdr:spPr>
        <a:xfrm>
          <a:off x="6867602" y="1000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109173</xdr:rowOff>
    </xdr:from>
    <xdr:ext cx="469744" cy="259045"/>
    <xdr:sp macro="" textlink="">
      <xdr:nvSpPr>
        <xdr:cNvPr id="160" name="n_4aveValue【体育館・プール】&#10;一人当たり面積">
          <a:extLst>
            <a:ext uri="{FF2B5EF4-FFF2-40B4-BE49-F238E27FC236}">
              <a16:creationId xmlns:a16="http://schemas.microsoft.com/office/drawing/2014/main" id="{25318FB1-9D4A-4C22-96F3-374FF6D0A009}"/>
            </a:ext>
          </a:extLst>
        </xdr:cNvPr>
        <xdr:cNvSpPr txBox="1"/>
      </xdr:nvSpPr>
      <xdr:spPr>
        <a:xfrm>
          <a:off x="6067502" y="1031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72661</xdr:rowOff>
    </xdr:from>
    <xdr:ext cx="469744" cy="259045"/>
    <xdr:sp macro="" textlink="">
      <xdr:nvSpPr>
        <xdr:cNvPr id="161" name="n_1mainValue【体育館・プール】&#10;一人当たり面積">
          <a:extLst>
            <a:ext uri="{FF2B5EF4-FFF2-40B4-BE49-F238E27FC236}">
              <a16:creationId xmlns:a16="http://schemas.microsoft.com/office/drawing/2014/main" id="{7EB28599-448B-4F9C-A818-FF4EBA59B33C}"/>
            </a:ext>
          </a:extLst>
        </xdr:cNvPr>
        <xdr:cNvSpPr txBox="1"/>
      </xdr:nvSpPr>
      <xdr:spPr>
        <a:xfrm>
          <a:off x="8458277" y="99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132415</xdr:rowOff>
    </xdr:from>
    <xdr:ext cx="469744" cy="259045"/>
    <xdr:sp macro="" textlink="">
      <xdr:nvSpPr>
        <xdr:cNvPr id="162" name="n_2mainValue【体育館・プール】&#10;一人当たり面積">
          <a:extLst>
            <a:ext uri="{FF2B5EF4-FFF2-40B4-BE49-F238E27FC236}">
              <a16:creationId xmlns:a16="http://schemas.microsoft.com/office/drawing/2014/main" id="{9C9884BC-DF9F-40AB-B51A-32034BF0656B}"/>
            </a:ext>
          </a:extLst>
        </xdr:cNvPr>
        <xdr:cNvSpPr txBox="1"/>
      </xdr:nvSpPr>
      <xdr:spPr>
        <a:xfrm>
          <a:off x="7677227" y="1034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135844</xdr:rowOff>
    </xdr:from>
    <xdr:ext cx="469744" cy="259045"/>
    <xdr:sp macro="" textlink="">
      <xdr:nvSpPr>
        <xdr:cNvPr id="163" name="n_3mainValue【体育館・プール】&#10;一人当たり面積">
          <a:extLst>
            <a:ext uri="{FF2B5EF4-FFF2-40B4-BE49-F238E27FC236}">
              <a16:creationId xmlns:a16="http://schemas.microsoft.com/office/drawing/2014/main" id="{D8C154BF-F4EC-4075-89E5-D345790F7E80}"/>
            </a:ext>
          </a:extLst>
        </xdr:cNvPr>
        <xdr:cNvSpPr txBox="1"/>
      </xdr:nvSpPr>
      <xdr:spPr>
        <a:xfrm>
          <a:off x="6867602" y="1034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94949</xdr:rowOff>
    </xdr:from>
    <xdr:ext cx="469744" cy="259045"/>
    <xdr:sp macro="" textlink="">
      <xdr:nvSpPr>
        <xdr:cNvPr id="164" name="n_4mainValue【体育館・プール】&#10;一人当たり面積">
          <a:extLst>
            <a:ext uri="{FF2B5EF4-FFF2-40B4-BE49-F238E27FC236}">
              <a16:creationId xmlns:a16="http://schemas.microsoft.com/office/drawing/2014/main" id="{CC39A2F4-AD33-45C2-A128-15CCF425062D}"/>
            </a:ext>
          </a:extLst>
        </xdr:cNvPr>
        <xdr:cNvSpPr txBox="1"/>
      </xdr:nvSpPr>
      <xdr:spPr>
        <a:xfrm>
          <a:off x="6067502" y="998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8EBE0699-CA72-4E16-BCE9-13630662EA2D}"/>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BD02CA15-DA79-4B26-BEFB-D291E7216D33}"/>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D891001E-17B1-4917-80CE-941A3CC4E799}"/>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1388CCC4-CF99-4B21-90EE-79D402582BF5}"/>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5EF2FDD0-6DC4-466E-AB06-DC3BE3A31778}"/>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57510D3B-4924-48C3-8A59-E4BDD8FF7D43}"/>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9D1A0C4E-6531-4427-A3EA-F66B7703C4F6}"/>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DC57FC8B-8EEC-434B-BF35-533C133B6CBE}"/>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145D268C-47C3-4703-BC0D-EE7B288F46BA}"/>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3ED8D54D-59A7-4077-88E1-5AB5C10C6B4F}"/>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2FA358C0-41D1-409C-AF20-47CD0EE80F02}"/>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E89FD75C-E66F-427D-AF59-4EBDC360CEF2}"/>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D445765A-107F-44E3-97C7-609788CEBE0A}"/>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90D22C7E-F8CB-49E4-B1C2-AB1236D85B83}"/>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3D39DDAB-AB2C-4A12-B398-43754312F913}"/>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6EE81A52-79FD-4035-A4CB-26FEFCA806C3}"/>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3FAEBCCB-B175-4582-B5F3-DCE48DD81691}"/>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CCA52DCB-C3CF-4DD2-A491-257D2E274168}"/>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FC61C789-159C-42D7-9FDE-D40D63D5F225}"/>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AE39E40B-5002-4699-80E9-2CF7F9B5379F}"/>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C6046024-1A65-4037-A0F8-AAA9C0331457}"/>
            </a:ext>
          </a:extLst>
        </xdr:cNvPr>
        <xdr:cNvSpPr txBox="1"/>
      </xdr:nvSpPr>
      <xdr:spPr>
        <a:xfrm>
          <a:off x="388136" y="12475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D281630C-5C14-4EB4-86E6-AB2B482161B8}"/>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E9FB8685-B4A7-4BB5-A9C3-7307BF2BB6E6}"/>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1CDE7B29-C4E4-488D-9E8F-49CEAC3F517F}"/>
            </a:ext>
          </a:extLst>
        </xdr:cNvPr>
        <xdr:cNvCxnSpPr/>
      </xdr:nvCxnSpPr>
      <xdr:spPr>
        <a:xfrm flipV="1">
          <a:off x="4180840" y="1261110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9327C079-BD8B-47BC-A18D-4640739D2F28}"/>
            </a:ext>
          </a:extLst>
        </xdr:cNvPr>
        <xdr:cNvSpPr txBox="1"/>
      </xdr:nvSpPr>
      <xdr:spPr>
        <a:xfrm>
          <a:off x="4219575"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0A95D901-AE72-4423-9B6E-C703EBB63E93}"/>
            </a:ext>
          </a:extLst>
        </xdr:cNvPr>
        <xdr:cNvCxnSpPr/>
      </xdr:nvCxnSpPr>
      <xdr:spPr>
        <a:xfrm>
          <a:off x="4105275" y="13801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3BB3CE30-F10F-4AA7-A978-6A81862AC34A}"/>
            </a:ext>
          </a:extLst>
        </xdr:cNvPr>
        <xdr:cNvSpPr txBox="1"/>
      </xdr:nvSpPr>
      <xdr:spPr>
        <a:xfrm>
          <a:off x="4219575" y="12399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9DF881C3-B408-4500-A0A8-512B76F3B18D}"/>
            </a:ext>
          </a:extLst>
        </xdr:cNvPr>
        <xdr:cNvCxnSpPr/>
      </xdr:nvCxnSpPr>
      <xdr:spPr>
        <a:xfrm>
          <a:off x="4105275" y="12611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037F9A54-AFE7-46AF-A04C-E8AD9766DD6E}"/>
            </a:ext>
          </a:extLst>
        </xdr:cNvPr>
        <xdr:cNvSpPr txBox="1"/>
      </xdr:nvSpPr>
      <xdr:spPr>
        <a:xfrm>
          <a:off x="4219575" y="13056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00D07874-CCEF-457E-90EC-CB91673BC3BD}"/>
            </a:ext>
          </a:extLst>
        </xdr:cNvPr>
        <xdr:cNvSpPr/>
      </xdr:nvSpPr>
      <xdr:spPr>
        <a:xfrm>
          <a:off x="4124325" y="13192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0BF18C26-50F3-47A2-AFE2-24DE24C47199}"/>
            </a:ext>
          </a:extLst>
        </xdr:cNvPr>
        <xdr:cNvSpPr/>
      </xdr:nvSpPr>
      <xdr:spPr>
        <a:xfrm>
          <a:off x="3381375" y="132575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E5BF5E17-83DD-49E2-B37A-91DC1CB43AAC}"/>
            </a:ext>
          </a:extLst>
        </xdr:cNvPr>
        <xdr:cNvSpPr/>
      </xdr:nvSpPr>
      <xdr:spPr>
        <a:xfrm>
          <a:off x="2571750" y="132314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197" name="フローチャート: 判断 196">
          <a:extLst>
            <a:ext uri="{FF2B5EF4-FFF2-40B4-BE49-F238E27FC236}">
              <a16:creationId xmlns:a16="http://schemas.microsoft.com/office/drawing/2014/main" id="{7ED390FA-8762-4450-AAB6-0B69D7C0FDA9}"/>
            </a:ext>
          </a:extLst>
        </xdr:cNvPr>
        <xdr:cNvSpPr/>
      </xdr:nvSpPr>
      <xdr:spPr>
        <a:xfrm>
          <a:off x="1781175" y="131705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198" name="フローチャート: 判断 197">
          <a:extLst>
            <a:ext uri="{FF2B5EF4-FFF2-40B4-BE49-F238E27FC236}">
              <a16:creationId xmlns:a16="http://schemas.microsoft.com/office/drawing/2014/main" id="{EDBF5CF6-16AC-4D6B-9D57-317E186950A0}"/>
            </a:ext>
          </a:extLst>
        </xdr:cNvPr>
        <xdr:cNvSpPr/>
      </xdr:nvSpPr>
      <xdr:spPr>
        <a:xfrm>
          <a:off x="981075" y="131895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1546946D-4652-45C5-84BC-D2C2B371469A}"/>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C5189314-E9A2-4384-86A0-06A1A01F274D}"/>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F77893A2-7BE1-42C7-A981-34BF9456CDAA}"/>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BF9E1043-6204-4565-BA83-158780C34668}"/>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D51F6295-40EE-4C53-90C1-D151057068F5}"/>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152400</xdr:rowOff>
    </xdr:from>
    <xdr:to>
      <xdr:col>24</xdr:col>
      <xdr:colOff>114300</xdr:colOff>
      <xdr:row>85</xdr:row>
      <xdr:rowOff>82550</xdr:rowOff>
    </xdr:to>
    <xdr:sp macro="" textlink="">
      <xdr:nvSpPr>
        <xdr:cNvPr id="204" name="楕円 203">
          <a:extLst>
            <a:ext uri="{FF2B5EF4-FFF2-40B4-BE49-F238E27FC236}">
              <a16:creationId xmlns:a16="http://schemas.microsoft.com/office/drawing/2014/main" id="{0E8FCCDA-4E43-406C-84D8-1A259B71FE61}"/>
            </a:ext>
          </a:extLst>
        </xdr:cNvPr>
        <xdr:cNvSpPr/>
      </xdr:nvSpPr>
      <xdr:spPr>
        <a:xfrm>
          <a:off x="4124325" y="13763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67327</xdr:rowOff>
    </xdr:from>
    <xdr:ext cx="469744" cy="259045"/>
    <xdr:sp macro="" textlink="">
      <xdr:nvSpPr>
        <xdr:cNvPr id="205" name="【福祉施設】&#10;有形固定資産減価償却率該当値テキスト">
          <a:extLst>
            <a:ext uri="{FF2B5EF4-FFF2-40B4-BE49-F238E27FC236}">
              <a16:creationId xmlns:a16="http://schemas.microsoft.com/office/drawing/2014/main" id="{8ED4D0A4-8478-4924-9754-3CCFADFA1ACE}"/>
            </a:ext>
          </a:extLst>
        </xdr:cNvPr>
        <xdr:cNvSpPr txBox="1"/>
      </xdr:nvSpPr>
      <xdr:spPr>
        <a:xfrm>
          <a:off x="4219575" y="1367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152400</xdr:rowOff>
    </xdr:from>
    <xdr:to>
      <xdr:col>20</xdr:col>
      <xdr:colOff>38100</xdr:colOff>
      <xdr:row>85</xdr:row>
      <xdr:rowOff>82550</xdr:rowOff>
    </xdr:to>
    <xdr:sp macro="" textlink="">
      <xdr:nvSpPr>
        <xdr:cNvPr id="206" name="楕円 205">
          <a:extLst>
            <a:ext uri="{FF2B5EF4-FFF2-40B4-BE49-F238E27FC236}">
              <a16:creationId xmlns:a16="http://schemas.microsoft.com/office/drawing/2014/main" id="{EDFDECBE-6932-4A0F-8288-C5B63D3DCCBF}"/>
            </a:ext>
          </a:extLst>
        </xdr:cNvPr>
        <xdr:cNvSpPr/>
      </xdr:nvSpPr>
      <xdr:spPr>
        <a:xfrm>
          <a:off x="3381375" y="13763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31750</xdr:rowOff>
    </xdr:from>
    <xdr:to>
      <xdr:col>24</xdr:col>
      <xdr:colOff>63500</xdr:colOff>
      <xdr:row>85</xdr:row>
      <xdr:rowOff>31750</xdr:rowOff>
    </xdr:to>
    <xdr:cxnSp macro="">
      <xdr:nvCxnSpPr>
        <xdr:cNvPr id="207" name="直線コネクタ 206">
          <a:extLst>
            <a:ext uri="{FF2B5EF4-FFF2-40B4-BE49-F238E27FC236}">
              <a16:creationId xmlns:a16="http://schemas.microsoft.com/office/drawing/2014/main" id="{782C4903-ED62-411D-8C47-88CEF689EC32}"/>
            </a:ext>
          </a:extLst>
        </xdr:cNvPr>
        <xdr:cNvCxnSpPr/>
      </xdr:nvCxnSpPr>
      <xdr:spPr>
        <a:xfrm>
          <a:off x="3429000" y="138017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152400</xdr:rowOff>
    </xdr:from>
    <xdr:to>
      <xdr:col>15</xdr:col>
      <xdr:colOff>101600</xdr:colOff>
      <xdr:row>85</xdr:row>
      <xdr:rowOff>82550</xdr:rowOff>
    </xdr:to>
    <xdr:sp macro="" textlink="">
      <xdr:nvSpPr>
        <xdr:cNvPr id="208" name="楕円 207">
          <a:extLst>
            <a:ext uri="{FF2B5EF4-FFF2-40B4-BE49-F238E27FC236}">
              <a16:creationId xmlns:a16="http://schemas.microsoft.com/office/drawing/2014/main" id="{68610225-009B-481E-A830-DD76F5954F14}"/>
            </a:ext>
          </a:extLst>
        </xdr:cNvPr>
        <xdr:cNvSpPr/>
      </xdr:nvSpPr>
      <xdr:spPr>
        <a:xfrm>
          <a:off x="2571750" y="13763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31750</xdr:rowOff>
    </xdr:from>
    <xdr:to>
      <xdr:col>19</xdr:col>
      <xdr:colOff>177800</xdr:colOff>
      <xdr:row>85</xdr:row>
      <xdr:rowOff>31750</xdr:rowOff>
    </xdr:to>
    <xdr:cxnSp macro="">
      <xdr:nvCxnSpPr>
        <xdr:cNvPr id="209" name="直線コネクタ 208">
          <a:extLst>
            <a:ext uri="{FF2B5EF4-FFF2-40B4-BE49-F238E27FC236}">
              <a16:creationId xmlns:a16="http://schemas.microsoft.com/office/drawing/2014/main" id="{0A650D41-D0D7-4B5D-9075-324C096C92AC}"/>
            </a:ext>
          </a:extLst>
        </xdr:cNvPr>
        <xdr:cNvCxnSpPr/>
      </xdr:nvCxnSpPr>
      <xdr:spPr>
        <a:xfrm>
          <a:off x="2619375" y="138017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152400</xdr:rowOff>
    </xdr:from>
    <xdr:to>
      <xdr:col>10</xdr:col>
      <xdr:colOff>165100</xdr:colOff>
      <xdr:row>85</xdr:row>
      <xdr:rowOff>82550</xdr:rowOff>
    </xdr:to>
    <xdr:sp macro="" textlink="">
      <xdr:nvSpPr>
        <xdr:cNvPr id="210" name="楕円 209">
          <a:extLst>
            <a:ext uri="{FF2B5EF4-FFF2-40B4-BE49-F238E27FC236}">
              <a16:creationId xmlns:a16="http://schemas.microsoft.com/office/drawing/2014/main" id="{FFF3E67F-4037-4194-A884-572E3528920D}"/>
            </a:ext>
          </a:extLst>
        </xdr:cNvPr>
        <xdr:cNvSpPr/>
      </xdr:nvSpPr>
      <xdr:spPr>
        <a:xfrm>
          <a:off x="1781175" y="137636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31750</xdr:rowOff>
    </xdr:from>
    <xdr:to>
      <xdr:col>15</xdr:col>
      <xdr:colOff>50800</xdr:colOff>
      <xdr:row>85</xdr:row>
      <xdr:rowOff>31750</xdr:rowOff>
    </xdr:to>
    <xdr:cxnSp macro="">
      <xdr:nvCxnSpPr>
        <xdr:cNvPr id="211" name="直線コネクタ 210">
          <a:extLst>
            <a:ext uri="{FF2B5EF4-FFF2-40B4-BE49-F238E27FC236}">
              <a16:creationId xmlns:a16="http://schemas.microsoft.com/office/drawing/2014/main" id="{61D6C1AD-0345-4E2F-908C-466195655FF4}"/>
            </a:ext>
          </a:extLst>
        </xdr:cNvPr>
        <xdr:cNvCxnSpPr/>
      </xdr:nvCxnSpPr>
      <xdr:spPr>
        <a:xfrm>
          <a:off x="1828800" y="138017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152400</xdr:rowOff>
    </xdr:from>
    <xdr:to>
      <xdr:col>6</xdr:col>
      <xdr:colOff>38100</xdr:colOff>
      <xdr:row>85</xdr:row>
      <xdr:rowOff>82550</xdr:rowOff>
    </xdr:to>
    <xdr:sp macro="" textlink="">
      <xdr:nvSpPr>
        <xdr:cNvPr id="212" name="楕円 211">
          <a:extLst>
            <a:ext uri="{FF2B5EF4-FFF2-40B4-BE49-F238E27FC236}">
              <a16:creationId xmlns:a16="http://schemas.microsoft.com/office/drawing/2014/main" id="{C24A2EB5-A5C9-47F1-BDA1-5BF916DE1AB4}"/>
            </a:ext>
          </a:extLst>
        </xdr:cNvPr>
        <xdr:cNvSpPr/>
      </xdr:nvSpPr>
      <xdr:spPr>
        <a:xfrm>
          <a:off x="981075" y="13763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31750</xdr:rowOff>
    </xdr:from>
    <xdr:to>
      <xdr:col>10</xdr:col>
      <xdr:colOff>114300</xdr:colOff>
      <xdr:row>85</xdr:row>
      <xdr:rowOff>31750</xdr:rowOff>
    </xdr:to>
    <xdr:cxnSp macro="">
      <xdr:nvCxnSpPr>
        <xdr:cNvPr id="213" name="直線コネクタ 212">
          <a:extLst>
            <a:ext uri="{FF2B5EF4-FFF2-40B4-BE49-F238E27FC236}">
              <a16:creationId xmlns:a16="http://schemas.microsoft.com/office/drawing/2014/main" id="{4AE8FA4C-29AD-47A4-B8EA-A15293CDFF99}"/>
            </a:ext>
          </a:extLst>
        </xdr:cNvPr>
        <xdr:cNvCxnSpPr/>
      </xdr:nvCxnSpPr>
      <xdr:spPr>
        <a:xfrm>
          <a:off x="1028700" y="138017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14" name="n_1aveValue【福祉施設】&#10;有形固定資産減価償却率">
          <a:extLst>
            <a:ext uri="{FF2B5EF4-FFF2-40B4-BE49-F238E27FC236}">
              <a16:creationId xmlns:a16="http://schemas.microsoft.com/office/drawing/2014/main" id="{67B6B17B-E341-4B3A-845A-EB115950D35D}"/>
            </a:ext>
          </a:extLst>
        </xdr:cNvPr>
        <xdr:cNvSpPr txBox="1"/>
      </xdr:nvSpPr>
      <xdr:spPr>
        <a:xfrm>
          <a:off x="3239144" y="1304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215" name="n_2aveValue【福祉施設】&#10;有形固定資産減価償却率">
          <a:extLst>
            <a:ext uri="{FF2B5EF4-FFF2-40B4-BE49-F238E27FC236}">
              <a16:creationId xmlns:a16="http://schemas.microsoft.com/office/drawing/2014/main" id="{90F61D50-550C-44CA-869C-8F5565A08EBD}"/>
            </a:ext>
          </a:extLst>
        </xdr:cNvPr>
        <xdr:cNvSpPr txBox="1"/>
      </xdr:nvSpPr>
      <xdr:spPr>
        <a:xfrm>
          <a:off x="2439044" y="1300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216" name="n_3aveValue【福祉施設】&#10;有形固定資産減価償却率">
          <a:extLst>
            <a:ext uri="{FF2B5EF4-FFF2-40B4-BE49-F238E27FC236}">
              <a16:creationId xmlns:a16="http://schemas.microsoft.com/office/drawing/2014/main" id="{D22CBCF9-D766-46A7-B24F-8AEA7818EB46}"/>
            </a:ext>
          </a:extLst>
        </xdr:cNvPr>
        <xdr:cNvSpPr txBox="1"/>
      </xdr:nvSpPr>
      <xdr:spPr>
        <a:xfrm>
          <a:off x="1648469" y="1296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217" name="n_4aveValue【福祉施設】&#10;有形固定資産減価償却率">
          <a:extLst>
            <a:ext uri="{FF2B5EF4-FFF2-40B4-BE49-F238E27FC236}">
              <a16:creationId xmlns:a16="http://schemas.microsoft.com/office/drawing/2014/main" id="{CED06B3C-0227-4219-B1AD-4E417E717877}"/>
            </a:ext>
          </a:extLst>
        </xdr:cNvPr>
        <xdr:cNvSpPr txBox="1"/>
      </xdr:nvSpPr>
      <xdr:spPr>
        <a:xfrm>
          <a:off x="848369" y="1297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85</xdr:row>
      <xdr:rowOff>73677</xdr:rowOff>
    </xdr:from>
    <xdr:ext cx="469744" cy="259045"/>
    <xdr:sp macro="" textlink="">
      <xdr:nvSpPr>
        <xdr:cNvPr id="218" name="n_1mainValue【福祉施設】&#10;有形固定資産減価償却率">
          <a:extLst>
            <a:ext uri="{FF2B5EF4-FFF2-40B4-BE49-F238E27FC236}">
              <a16:creationId xmlns:a16="http://schemas.microsoft.com/office/drawing/2014/main" id="{D9EF9EEC-E17D-4617-8DD2-E6BCE6BB23A4}"/>
            </a:ext>
          </a:extLst>
        </xdr:cNvPr>
        <xdr:cNvSpPr txBox="1"/>
      </xdr:nvSpPr>
      <xdr:spPr>
        <a:xfrm>
          <a:off x="3210002"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85</xdr:row>
      <xdr:rowOff>73677</xdr:rowOff>
    </xdr:from>
    <xdr:ext cx="469744" cy="259045"/>
    <xdr:sp macro="" textlink="">
      <xdr:nvSpPr>
        <xdr:cNvPr id="219" name="n_2mainValue【福祉施設】&#10;有形固定資産減価償却率">
          <a:extLst>
            <a:ext uri="{FF2B5EF4-FFF2-40B4-BE49-F238E27FC236}">
              <a16:creationId xmlns:a16="http://schemas.microsoft.com/office/drawing/2014/main" id="{FD798434-47DF-4B0E-BA2C-8345DBF86078}"/>
            </a:ext>
          </a:extLst>
        </xdr:cNvPr>
        <xdr:cNvSpPr txBox="1"/>
      </xdr:nvSpPr>
      <xdr:spPr>
        <a:xfrm>
          <a:off x="2409902"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85</xdr:row>
      <xdr:rowOff>73677</xdr:rowOff>
    </xdr:from>
    <xdr:ext cx="469744" cy="259045"/>
    <xdr:sp macro="" textlink="">
      <xdr:nvSpPr>
        <xdr:cNvPr id="220" name="n_3mainValue【福祉施設】&#10;有形固定資産減価償却率">
          <a:extLst>
            <a:ext uri="{FF2B5EF4-FFF2-40B4-BE49-F238E27FC236}">
              <a16:creationId xmlns:a16="http://schemas.microsoft.com/office/drawing/2014/main" id="{16B0E46B-3F64-471D-98D1-9176F803E688}"/>
            </a:ext>
          </a:extLst>
        </xdr:cNvPr>
        <xdr:cNvSpPr txBox="1"/>
      </xdr:nvSpPr>
      <xdr:spPr>
        <a:xfrm>
          <a:off x="1609802"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85</xdr:row>
      <xdr:rowOff>73677</xdr:rowOff>
    </xdr:from>
    <xdr:ext cx="469744" cy="259045"/>
    <xdr:sp macro="" textlink="">
      <xdr:nvSpPr>
        <xdr:cNvPr id="221" name="n_4mainValue【福祉施設】&#10;有形固定資産減価償却率">
          <a:extLst>
            <a:ext uri="{FF2B5EF4-FFF2-40B4-BE49-F238E27FC236}">
              <a16:creationId xmlns:a16="http://schemas.microsoft.com/office/drawing/2014/main" id="{349F1F6F-C8D2-41F5-B284-6356E0F8AACA}"/>
            </a:ext>
          </a:extLst>
        </xdr:cNvPr>
        <xdr:cNvSpPr txBox="1"/>
      </xdr:nvSpPr>
      <xdr:spPr>
        <a:xfrm>
          <a:off x="81922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18A8FC99-04CA-4B4E-8C32-C5F5DD8CEC3A}"/>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299E379D-BA08-47B2-BC5B-845EFB7560BE}"/>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E7B90F-CAB5-40ED-9FAD-070C34A91773}"/>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59026D60-E884-465D-B183-3A1294B6AB19}"/>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A5401D3D-CE8F-485C-B7B4-D1B968A2C106}"/>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54C6B20E-4B16-4745-922D-CAD9DCC3AE4A}"/>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C457CC24-30CA-4543-B1DF-AD68CCF6DA26}"/>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AD9EFA33-453F-4F31-9029-42C33857EBAD}"/>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DE10B26B-76F8-45A1-A6C0-A60100B7221A}"/>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D9F26B99-B37E-4046-AABB-E1AA4E26DC19}"/>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7395AA04-7EE4-4C73-AFA5-DA037EBB3B28}"/>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BF5DA4C5-03C3-48C1-967E-547D19D6DD5B}"/>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8252ED5D-FAA0-4385-860E-E62F21FC14F7}"/>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93A1E3DC-6E43-4825-8668-665753A85A20}"/>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9648970E-C13D-4A84-8C8C-B6E549B38FDB}"/>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84265164-3188-46AF-A380-F252A587B2E9}"/>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E16F355C-6786-429F-927A-2A4E22092B83}"/>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91318834-95C0-4B86-9DD2-6D0E3F73EF5C}"/>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9C04B1A8-D101-4F38-B8FF-50E8642A0C3F}"/>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89A0A91A-79BC-4CBE-AC6D-E03033ECE345}"/>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57993D82-7964-49C6-A636-2237B9F10FE3}"/>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98A083E9-6C25-4580-8071-C8549CCD90CC}"/>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19E2AB38-C402-439F-8948-C71924D8D048}"/>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13EA6062-796C-4D0C-BA4F-0B3E47065005}"/>
            </a:ext>
          </a:extLst>
        </xdr:cNvPr>
        <xdr:cNvCxnSpPr/>
      </xdr:nvCxnSpPr>
      <xdr:spPr>
        <a:xfrm flipV="1">
          <a:off x="9429115" y="12823698"/>
          <a:ext cx="0" cy="1215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814C818F-89DA-4577-B6C4-94EA2BA1B982}"/>
            </a:ext>
          </a:extLst>
        </xdr:cNvPr>
        <xdr:cNvSpPr txBox="1"/>
      </xdr:nvSpPr>
      <xdr:spPr>
        <a:xfrm>
          <a:off x="9467850" y="140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66D16F7D-DF05-4BC6-AEE0-97C8646A2740}"/>
            </a:ext>
          </a:extLst>
        </xdr:cNvPr>
        <xdr:cNvCxnSpPr/>
      </xdr:nvCxnSpPr>
      <xdr:spPr>
        <a:xfrm>
          <a:off x="9363075" y="140387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630000BD-912A-490F-8BFC-07E5018725AD}"/>
            </a:ext>
          </a:extLst>
        </xdr:cNvPr>
        <xdr:cNvSpPr txBox="1"/>
      </xdr:nvSpPr>
      <xdr:spPr>
        <a:xfrm>
          <a:off x="9467850" y="1262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83B7A4DD-DA64-4976-AD04-BA562D358B2E}"/>
            </a:ext>
          </a:extLst>
        </xdr:cNvPr>
        <xdr:cNvCxnSpPr/>
      </xdr:nvCxnSpPr>
      <xdr:spPr>
        <a:xfrm>
          <a:off x="9363075" y="128236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250" name="【福祉施設】&#10;一人当たり面積平均値テキスト">
          <a:extLst>
            <a:ext uri="{FF2B5EF4-FFF2-40B4-BE49-F238E27FC236}">
              <a16:creationId xmlns:a16="http://schemas.microsoft.com/office/drawing/2014/main" id="{94A81F78-03CF-443F-840E-BC2221D63EC8}"/>
            </a:ext>
          </a:extLst>
        </xdr:cNvPr>
        <xdr:cNvSpPr txBox="1"/>
      </xdr:nvSpPr>
      <xdr:spPr>
        <a:xfrm>
          <a:off x="9467850" y="13717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3FFE3755-366A-4ABE-97F9-D4D042E404CA}"/>
            </a:ext>
          </a:extLst>
        </xdr:cNvPr>
        <xdr:cNvSpPr/>
      </xdr:nvSpPr>
      <xdr:spPr>
        <a:xfrm>
          <a:off x="9401175" y="1385658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B2781224-6DDF-47DB-AD7A-E802A3B8577C}"/>
            </a:ext>
          </a:extLst>
        </xdr:cNvPr>
        <xdr:cNvSpPr/>
      </xdr:nvSpPr>
      <xdr:spPr>
        <a:xfrm>
          <a:off x="8639175" y="138667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3B2E4717-4D3D-4854-B2D0-313708EC2F02}"/>
            </a:ext>
          </a:extLst>
        </xdr:cNvPr>
        <xdr:cNvSpPr/>
      </xdr:nvSpPr>
      <xdr:spPr>
        <a:xfrm>
          <a:off x="7839075" y="1388021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77025</xdr:rowOff>
    </xdr:from>
    <xdr:to>
      <xdr:col>41</xdr:col>
      <xdr:colOff>101600</xdr:colOff>
      <xdr:row>86</xdr:row>
      <xdr:rowOff>7175</xdr:rowOff>
    </xdr:to>
    <xdr:sp macro="" textlink="">
      <xdr:nvSpPr>
        <xdr:cNvPr id="254" name="フローチャート: 判断 253">
          <a:extLst>
            <a:ext uri="{FF2B5EF4-FFF2-40B4-BE49-F238E27FC236}">
              <a16:creationId xmlns:a16="http://schemas.microsoft.com/office/drawing/2014/main" id="{B6DBA6C4-DD72-4A33-9A12-F52ED3085F9C}"/>
            </a:ext>
          </a:extLst>
        </xdr:cNvPr>
        <xdr:cNvSpPr/>
      </xdr:nvSpPr>
      <xdr:spPr>
        <a:xfrm>
          <a:off x="7029450" y="138501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69786</xdr:rowOff>
    </xdr:from>
    <xdr:to>
      <xdr:col>36</xdr:col>
      <xdr:colOff>165100</xdr:colOff>
      <xdr:row>85</xdr:row>
      <xdr:rowOff>171386</xdr:rowOff>
    </xdr:to>
    <xdr:sp macro="" textlink="">
      <xdr:nvSpPr>
        <xdr:cNvPr id="255" name="フローチャート: 判断 254">
          <a:extLst>
            <a:ext uri="{FF2B5EF4-FFF2-40B4-BE49-F238E27FC236}">
              <a16:creationId xmlns:a16="http://schemas.microsoft.com/office/drawing/2014/main" id="{59E77BD6-3D2F-460F-8355-3E6264DBCBDB}"/>
            </a:ext>
          </a:extLst>
        </xdr:cNvPr>
        <xdr:cNvSpPr/>
      </xdr:nvSpPr>
      <xdr:spPr>
        <a:xfrm>
          <a:off x="6238875" y="138397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5125C29E-00EC-4507-BBE8-2FD1B4E3FF88}"/>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B97E2719-4B6E-472F-B90C-DA3B11DFC658}"/>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830796B-799C-4E77-9FCD-C48D5338C72A}"/>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DC66B8EE-F4C1-4AE7-A623-392853FB59D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B38D02BA-C25E-4B73-A71F-7A3CC72CB458}"/>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26543</xdr:rowOff>
    </xdr:from>
    <xdr:to>
      <xdr:col>55</xdr:col>
      <xdr:colOff>50800</xdr:colOff>
      <xdr:row>86</xdr:row>
      <xdr:rowOff>128143</xdr:rowOff>
    </xdr:to>
    <xdr:sp macro="" textlink="">
      <xdr:nvSpPr>
        <xdr:cNvPr id="261" name="楕円 260">
          <a:extLst>
            <a:ext uri="{FF2B5EF4-FFF2-40B4-BE49-F238E27FC236}">
              <a16:creationId xmlns:a16="http://schemas.microsoft.com/office/drawing/2014/main" id="{45246772-C643-4841-A749-558831B8D35D}"/>
            </a:ext>
          </a:extLst>
        </xdr:cNvPr>
        <xdr:cNvSpPr/>
      </xdr:nvSpPr>
      <xdr:spPr>
        <a:xfrm>
          <a:off x="9401175" y="1396479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112920</xdr:rowOff>
    </xdr:from>
    <xdr:ext cx="469744" cy="259045"/>
    <xdr:sp macro="" textlink="">
      <xdr:nvSpPr>
        <xdr:cNvPr id="262" name="【福祉施設】&#10;一人当たり面積該当値テキスト">
          <a:extLst>
            <a:ext uri="{FF2B5EF4-FFF2-40B4-BE49-F238E27FC236}">
              <a16:creationId xmlns:a16="http://schemas.microsoft.com/office/drawing/2014/main" id="{D7F334F7-D874-4AA5-B528-F87F7EAFB33B}"/>
            </a:ext>
          </a:extLst>
        </xdr:cNvPr>
        <xdr:cNvSpPr txBox="1"/>
      </xdr:nvSpPr>
      <xdr:spPr>
        <a:xfrm>
          <a:off x="9467850" y="1388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28257</xdr:rowOff>
    </xdr:from>
    <xdr:to>
      <xdr:col>50</xdr:col>
      <xdr:colOff>165100</xdr:colOff>
      <xdr:row>86</xdr:row>
      <xdr:rowOff>129857</xdr:rowOff>
    </xdr:to>
    <xdr:sp macro="" textlink="">
      <xdr:nvSpPr>
        <xdr:cNvPr id="263" name="楕円 262">
          <a:extLst>
            <a:ext uri="{FF2B5EF4-FFF2-40B4-BE49-F238E27FC236}">
              <a16:creationId xmlns:a16="http://schemas.microsoft.com/office/drawing/2014/main" id="{A1220431-9741-47D1-AA5E-07E4A0FD8D30}"/>
            </a:ext>
          </a:extLst>
        </xdr:cNvPr>
        <xdr:cNvSpPr/>
      </xdr:nvSpPr>
      <xdr:spPr>
        <a:xfrm>
          <a:off x="8639175" y="139665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77343</xdr:rowOff>
    </xdr:from>
    <xdr:to>
      <xdr:col>55</xdr:col>
      <xdr:colOff>0</xdr:colOff>
      <xdr:row>86</xdr:row>
      <xdr:rowOff>79057</xdr:rowOff>
    </xdr:to>
    <xdr:cxnSp macro="">
      <xdr:nvCxnSpPr>
        <xdr:cNvPr id="264" name="直線コネクタ 263">
          <a:extLst>
            <a:ext uri="{FF2B5EF4-FFF2-40B4-BE49-F238E27FC236}">
              <a16:creationId xmlns:a16="http://schemas.microsoft.com/office/drawing/2014/main" id="{110E0000-D205-4629-AF6C-F9E960D06F42}"/>
            </a:ext>
          </a:extLst>
        </xdr:cNvPr>
        <xdr:cNvCxnSpPr/>
      </xdr:nvCxnSpPr>
      <xdr:spPr>
        <a:xfrm flipV="1">
          <a:off x="8686800" y="14012418"/>
          <a:ext cx="74295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29400</xdr:rowOff>
    </xdr:from>
    <xdr:to>
      <xdr:col>46</xdr:col>
      <xdr:colOff>38100</xdr:colOff>
      <xdr:row>86</xdr:row>
      <xdr:rowOff>131000</xdr:rowOff>
    </xdr:to>
    <xdr:sp macro="" textlink="">
      <xdr:nvSpPr>
        <xdr:cNvPr id="265" name="楕円 264">
          <a:extLst>
            <a:ext uri="{FF2B5EF4-FFF2-40B4-BE49-F238E27FC236}">
              <a16:creationId xmlns:a16="http://schemas.microsoft.com/office/drawing/2014/main" id="{FA6279DD-A159-4126-9009-976CE8379941}"/>
            </a:ext>
          </a:extLst>
        </xdr:cNvPr>
        <xdr:cNvSpPr/>
      </xdr:nvSpPr>
      <xdr:spPr>
        <a:xfrm>
          <a:off x="7839075" y="139613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79057</xdr:rowOff>
    </xdr:from>
    <xdr:to>
      <xdr:col>50</xdr:col>
      <xdr:colOff>114300</xdr:colOff>
      <xdr:row>86</xdr:row>
      <xdr:rowOff>80200</xdr:rowOff>
    </xdr:to>
    <xdr:cxnSp macro="">
      <xdr:nvCxnSpPr>
        <xdr:cNvPr id="266" name="直線コネクタ 265">
          <a:extLst>
            <a:ext uri="{FF2B5EF4-FFF2-40B4-BE49-F238E27FC236}">
              <a16:creationId xmlns:a16="http://schemas.microsoft.com/office/drawing/2014/main" id="{03A54256-E21F-46F5-854E-D9F9E3FDBC76}"/>
            </a:ext>
          </a:extLst>
        </xdr:cNvPr>
        <xdr:cNvCxnSpPr/>
      </xdr:nvCxnSpPr>
      <xdr:spPr>
        <a:xfrm flipV="1">
          <a:off x="7886700" y="14014132"/>
          <a:ext cx="8001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30163</xdr:rowOff>
    </xdr:from>
    <xdr:to>
      <xdr:col>41</xdr:col>
      <xdr:colOff>101600</xdr:colOff>
      <xdr:row>86</xdr:row>
      <xdr:rowOff>131763</xdr:rowOff>
    </xdr:to>
    <xdr:sp macro="" textlink="">
      <xdr:nvSpPr>
        <xdr:cNvPr id="267" name="楕円 266">
          <a:extLst>
            <a:ext uri="{FF2B5EF4-FFF2-40B4-BE49-F238E27FC236}">
              <a16:creationId xmlns:a16="http://schemas.microsoft.com/office/drawing/2014/main" id="{828F8581-95B5-4862-870E-95854049C5E3}"/>
            </a:ext>
          </a:extLst>
        </xdr:cNvPr>
        <xdr:cNvSpPr/>
      </xdr:nvSpPr>
      <xdr:spPr>
        <a:xfrm>
          <a:off x="7029450" y="1396206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80200</xdr:rowOff>
    </xdr:from>
    <xdr:to>
      <xdr:col>45</xdr:col>
      <xdr:colOff>177800</xdr:colOff>
      <xdr:row>86</xdr:row>
      <xdr:rowOff>80963</xdr:rowOff>
    </xdr:to>
    <xdr:cxnSp macro="">
      <xdr:nvCxnSpPr>
        <xdr:cNvPr id="268" name="直線コネクタ 267">
          <a:extLst>
            <a:ext uri="{FF2B5EF4-FFF2-40B4-BE49-F238E27FC236}">
              <a16:creationId xmlns:a16="http://schemas.microsoft.com/office/drawing/2014/main" id="{95F52A23-81DA-471D-B5A5-1CD06770F378}"/>
            </a:ext>
          </a:extLst>
        </xdr:cNvPr>
        <xdr:cNvCxnSpPr/>
      </xdr:nvCxnSpPr>
      <xdr:spPr>
        <a:xfrm flipV="1">
          <a:off x="7077075" y="14018450"/>
          <a:ext cx="809625"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31305</xdr:rowOff>
    </xdr:from>
    <xdr:to>
      <xdr:col>36</xdr:col>
      <xdr:colOff>165100</xdr:colOff>
      <xdr:row>86</xdr:row>
      <xdr:rowOff>132905</xdr:rowOff>
    </xdr:to>
    <xdr:sp macro="" textlink="">
      <xdr:nvSpPr>
        <xdr:cNvPr id="269" name="楕円 268">
          <a:extLst>
            <a:ext uri="{FF2B5EF4-FFF2-40B4-BE49-F238E27FC236}">
              <a16:creationId xmlns:a16="http://schemas.microsoft.com/office/drawing/2014/main" id="{27A8A063-4193-40A7-A554-86DE318F1C62}"/>
            </a:ext>
          </a:extLst>
        </xdr:cNvPr>
        <xdr:cNvSpPr/>
      </xdr:nvSpPr>
      <xdr:spPr>
        <a:xfrm>
          <a:off x="6238875" y="139632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80963</xdr:rowOff>
    </xdr:from>
    <xdr:to>
      <xdr:col>41</xdr:col>
      <xdr:colOff>50800</xdr:colOff>
      <xdr:row>86</xdr:row>
      <xdr:rowOff>82105</xdr:rowOff>
    </xdr:to>
    <xdr:cxnSp macro="">
      <xdr:nvCxnSpPr>
        <xdr:cNvPr id="270" name="直線コネクタ 269">
          <a:extLst>
            <a:ext uri="{FF2B5EF4-FFF2-40B4-BE49-F238E27FC236}">
              <a16:creationId xmlns:a16="http://schemas.microsoft.com/office/drawing/2014/main" id="{04B1FFFD-9639-42BE-80A3-CC931EF2455B}"/>
            </a:ext>
          </a:extLst>
        </xdr:cNvPr>
        <xdr:cNvCxnSpPr/>
      </xdr:nvCxnSpPr>
      <xdr:spPr>
        <a:xfrm flipV="1">
          <a:off x="6286500" y="14019213"/>
          <a:ext cx="790575"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271" name="n_1aveValue【福祉施設】&#10;一人当たり面積">
          <a:extLst>
            <a:ext uri="{FF2B5EF4-FFF2-40B4-BE49-F238E27FC236}">
              <a16:creationId xmlns:a16="http://schemas.microsoft.com/office/drawing/2014/main" id="{8D15D1B8-98D0-49EA-881C-F24B6B0662B2}"/>
            </a:ext>
          </a:extLst>
        </xdr:cNvPr>
        <xdr:cNvSpPr txBox="1"/>
      </xdr:nvSpPr>
      <xdr:spPr>
        <a:xfrm>
          <a:off x="8458277" y="1365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272" name="n_2aveValue【福祉施設】&#10;一人当たり面積">
          <a:extLst>
            <a:ext uri="{FF2B5EF4-FFF2-40B4-BE49-F238E27FC236}">
              <a16:creationId xmlns:a16="http://schemas.microsoft.com/office/drawing/2014/main" id="{BC5AD2DF-C344-4B03-939E-C47A280E06C7}"/>
            </a:ext>
          </a:extLst>
        </xdr:cNvPr>
        <xdr:cNvSpPr txBox="1"/>
      </xdr:nvSpPr>
      <xdr:spPr>
        <a:xfrm>
          <a:off x="7677227" y="1365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23702</xdr:rowOff>
    </xdr:from>
    <xdr:ext cx="469744" cy="259045"/>
    <xdr:sp macro="" textlink="">
      <xdr:nvSpPr>
        <xdr:cNvPr id="273" name="n_3aveValue【福祉施設】&#10;一人当たり面積">
          <a:extLst>
            <a:ext uri="{FF2B5EF4-FFF2-40B4-BE49-F238E27FC236}">
              <a16:creationId xmlns:a16="http://schemas.microsoft.com/office/drawing/2014/main" id="{0E80AE78-697F-447A-90F3-B4041B2F7F3F}"/>
            </a:ext>
          </a:extLst>
        </xdr:cNvPr>
        <xdr:cNvSpPr txBox="1"/>
      </xdr:nvSpPr>
      <xdr:spPr>
        <a:xfrm>
          <a:off x="6867602" y="1363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16463</xdr:rowOff>
    </xdr:from>
    <xdr:ext cx="469744" cy="259045"/>
    <xdr:sp macro="" textlink="">
      <xdr:nvSpPr>
        <xdr:cNvPr id="274" name="n_4aveValue【福祉施設】&#10;一人当たり面積">
          <a:extLst>
            <a:ext uri="{FF2B5EF4-FFF2-40B4-BE49-F238E27FC236}">
              <a16:creationId xmlns:a16="http://schemas.microsoft.com/office/drawing/2014/main" id="{759B2090-70F0-4A27-A141-81F3F1F4EB91}"/>
            </a:ext>
          </a:extLst>
        </xdr:cNvPr>
        <xdr:cNvSpPr txBox="1"/>
      </xdr:nvSpPr>
      <xdr:spPr>
        <a:xfrm>
          <a:off x="6067502" y="1362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120984</xdr:rowOff>
    </xdr:from>
    <xdr:ext cx="469744" cy="259045"/>
    <xdr:sp macro="" textlink="">
      <xdr:nvSpPr>
        <xdr:cNvPr id="275" name="n_1mainValue【福祉施設】&#10;一人当たり面積">
          <a:extLst>
            <a:ext uri="{FF2B5EF4-FFF2-40B4-BE49-F238E27FC236}">
              <a16:creationId xmlns:a16="http://schemas.microsoft.com/office/drawing/2014/main" id="{03EBF1C3-CC82-400D-9B32-F6EB89C0B49E}"/>
            </a:ext>
          </a:extLst>
        </xdr:cNvPr>
        <xdr:cNvSpPr txBox="1"/>
      </xdr:nvSpPr>
      <xdr:spPr>
        <a:xfrm>
          <a:off x="8458277" y="1405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122127</xdr:rowOff>
    </xdr:from>
    <xdr:ext cx="469744" cy="259045"/>
    <xdr:sp macro="" textlink="">
      <xdr:nvSpPr>
        <xdr:cNvPr id="276" name="n_2mainValue【福祉施設】&#10;一人当たり面積">
          <a:extLst>
            <a:ext uri="{FF2B5EF4-FFF2-40B4-BE49-F238E27FC236}">
              <a16:creationId xmlns:a16="http://schemas.microsoft.com/office/drawing/2014/main" id="{50A1C4AD-BE93-4917-8EFF-D442D94D2B68}"/>
            </a:ext>
          </a:extLst>
        </xdr:cNvPr>
        <xdr:cNvSpPr txBox="1"/>
      </xdr:nvSpPr>
      <xdr:spPr>
        <a:xfrm>
          <a:off x="7677227" y="1406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122890</xdr:rowOff>
    </xdr:from>
    <xdr:ext cx="469744" cy="259045"/>
    <xdr:sp macro="" textlink="">
      <xdr:nvSpPr>
        <xdr:cNvPr id="277" name="n_3mainValue【福祉施設】&#10;一人当たり面積">
          <a:extLst>
            <a:ext uri="{FF2B5EF4-FFF2-40B4-BE49-F238E27FC236}">
              <a16:creationId xmlns:a16="http://schemas.microsoft.com/office/drawing/2014/main" id="{8B1E79A5-42C7-4643-A876-8C52A404AF1A}"/>
            </a:ext>
          </a:extLst>
        </xdr:cNvPr>
        <xdr:cNvSpPr txBox="1"/>
      </xdr:nvSpPr>
      <xdr:spPr>
        <a:xfrm>
          <a:off x="6867602" y="1406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124032</xdr:rowOff>
    </xdr:from>
    <xdr:ext cx="469744" cy="259045"/>
    <xdr:sp macro="" textlink="">
      <xdr:nvSpPr>
        <xdr:cNvPr id="278" name="n_4mainValue【福祉施設】&#10;一人当たり面積">
          <a:extLst>
            <a:ext uri="{FF2B5EF4-FFF2-40B4-BE49-F238E27FC236}">
              <a16:creationId xmlns:a16="http://schemas.microsoft.com/office/drawing/2014/main" id="{89A678E7-71C1-4616-BE8E-500D1FC3D6BC}"/>
            </a:ext>
          </a:extLst>
        </xdr:cNvPr>
        <xdr:cNvSpPr txBox="1"/>
      </xdr:nvSpPr>
      <xdr:spPr>
        <a:xfrm>
          <a:off x="6067502" y="1405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5D87704C-0CB6-44AD-81EA-835BBEE62CAF}"/>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FD31EA5A-DF34-4FFD-9BBE-9B3B6BD2E49F}"/>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87383F04-49A4-43FC-9726-371448DE9E87}"/>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A04C9E7F-5357-482A-9C73-85C8E165FC79}"/>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1E3BEB56-E17A-4D95-AD40-734AAF3BEDFD}"/>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F286462C-288B-4E18-AF65-1ED5DB39B96E}"/>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2B95957D-5DC5-4BE0-8165-99012DA51B52}"/>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4F7F757D-87BF-4B2D-8C2A-BC8D90D7CC7C}"/>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F4E64ACB-EE9E-4FEB-B4BA-77958C5E8B8C}"/>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8294E342-B4E3-4BF4-A08D-DA864DD42F29}"/>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8F4BA91C-B7F6-4233-B200-C0481D564244}"/>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9067180A-2A0F-40A0-A171-A74D44BFE6B2}"/>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2B14857C-EDB8-49A5-BC80-AFD9EB443A10}"/>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DF9992D6-7236-46B5-8BA9-3CCF48F0FB32}"/>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B03A500D-56C8-4927-8A5F-7C57958F66F6}"/>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D819F755-88C4-462C-A13D-98A2B4A7D9FA}"/>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65347D0F-DD95-4715-B2D9-9A1B60754A9B}"/>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D7F7D8FE-3D55-402C-9DF5-0B1F7CDC9AB4}"/>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CC6A3412-5D83-4E64-8362-B8DE0FEFF6D7}"/>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3CE853D6-C561-4855-B5F4-1DFF92E86093}"/>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C3E085CD-D991-4BD6-8852-CC37F2895D84}"/>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E840C895-238B-4BB1-A967-1E0F554C6752}"/>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98708210-7F81-417C-9726-AD4ECD7BF281}"/>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113D1BA6-48ED-4F54-9026-E405DA37682F}"/>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42E10B5C-779E-427A-A37A-41A8A8B60B6C}"/>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4DBDDCC2-7E6E-4A32-B1CE-2C36F644D3D4}"/>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5F97E19D-2623-48D0-836F-5D496AF897D5}"/>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554C20F3-037A-459E-BE22-901139FD2709}"/>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39AC8021-9FE4-479E-AB7C-8BAFF94B1908}"/>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2AA2D978-F92C-4581-A272-F5545C584AD1}"/>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65E13212-F253-4B22-B338-5072182CDC59}"/>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CC52C166-08E7-499F-B15F-82A186E18194}"/>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2195624F-CEDC-409B-8613-90D578A9B062}"/>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CAD4AEA2-F0CC-4211-9EB4-5D72ECCF003B}"/>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46E6EC86-442C-48EE-B9BA-54B68065DA2F}"/>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6EDB866C-97ED-46DE-A0CE-EB84E524F042}"/>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AB61C136-73F3-4632-A148-02B5867A854A}"/>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FBFC9BC1-CF30-4311-BD1A-A423B6630438}"/>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43528C2A-2784-4D7D-A9BF-50B172536FB3}"/>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33B11FCC-DA38-4764-82DC-52B317B9E219}"/>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F71B3309-3E25-4215-8B9E-08F7D1377831}"/>
            </a:ext>
          </a:extLst>
        </xdr:cNvPr>
        <xdr:cNvCxnSpPr/>
      </xdr:nvCxnSpPr>
      <xdr:spPr>
        <a:xfrm flipV="1">
          <a:off x="14696439" y="5333365"/>
          <a:ext cx="0" cy="151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38649C7B-5C94-4405-BB64-F139E4B0E753}"/>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823DDF56-6B94-4066-9B12-49BD9193D803}"/>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F37AF647-D585-4EFF-98B8-84F5C6B76E58}"/>
            </a:ext>
          </a:extLst>
        </xdr:cNvPr>
        <xdr:cNvSpPr txBox="1"/>
      </xdr:nvSpPr>
      <xdr:spPr>
        <a:xfrm>
          <a:off x="14735175" y="511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3" name="直線コネクタ 322">
          <a:extLst>
            <a:ext uri="{FF2B5EF4-FFF2-40B4-BE49-F238E27FC236}">
              <a16:creationId xmlns:a16="http://schemas.microsoft.com/office/drawing/2014/main" id="{2AF1E6C6-3439-4D7C-A435-0BF3F5DC5282}"/>
            </a:ext>
          </a:extLst>
        </xdr:cNvPr>
        <xdr:cNvCxnSpPr/>
      </xdr:nvCxnSpPr>
      <xdr:spPr>
        <a:xfrm>
          <a:off x="14611350" y="53333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9254949E-9594-4DCB-A863-FF92DCEF18E3}"/>
            </a:ext>
          </a:extLst>
        </xdr:cNvPr>
        <xdr:cNvSpPr txBox="1"/>
      </xdr:nvSpPr>
      <xdr:spPr>
        <a:xfrm>
          <a:off x="14735175" y="5802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25" name="フローチャート: 判断 324">
          <a:extLst>
            <a:ext uri="{FF2B5EF4-FFF2-40B4-BE49-F238E27FC236}">
              <a16:creationId xmlns:a16="http://schemas.microsoft.com/office/drawing/2014/main" id="{7DA07941-CB3D-405E-9AB4-7E9EA293D2D8}"/>
            </a:ext>
          </a:extLst>
        </xdr:cNvPr>
        <xdr:cNvSpPr/>
      </xdr:nvSpPr>
      <xdr:spPr>
        <a:xfrm>
          <a:off x="14649450" y="59416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326" name="フローチャート: 判断 325">
          <a:extLst>
            <a:ext uri="{FF2B5EF4-FFF2-40B4-BE49-F238E27FC236}">
              <a16:creationId xmlns:a16="http://schemas.microsoft.com/office/drawing/2014/main" id="{EDDF6B55-DE41-46D2-9471-6319C89C3CD0}"/>
            </a:ext>
          </a:extLst>
        </xdr:cNvPr>
        <xdr:cNvSpPr/>
      </xdr:nvSpPr>
      <xdr:spPr>
        <a:xfrm>
          <a:off x="13887450" y="59429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327" name="フローチャート: 判断 326">
          <a:extLst>
            <a:ext uri="{FF2B5EF4-FFF2-40B4-BE49-F238E27FC236}">
              <a16:creationId xmlns:a16="http://schemas.microsoft.com/office/drawing/2014/main" id="{CD007FE7-209F-4408-A737-C2BB87167153}"/>
            </a:ext>
          </a:extLst>
        </xdr:cNvPr>
        <xdr:cNvSpPr/>
      </xdr:nvSpPr>
      <xdr:spPr>
        <a:xfrm>
          <a:off x="13096875" y="60001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95885</xdr:rowOff>
    </xdr:from>
    <xdr:to>
      <xdr:col>72</xdr:col>
      <xdr:colOff>38100</xdr:colOff>
      <xdr:row>36</xdr:row>
      <xdr:rowOff>26035</xdr:rowOff>
    </xdr:to>
    <xdr:sp macro="" textlink="">
      <xdr:nvSpPr>
        <xdr:cNvPr id="328" name="フローチャート: 判断 327">
          <a:extLst>
            <a:ext uri="{FF2B5EF4-FFF2-40B4-BE49-F238E27FC236}">
              <a16:creationId xmlns:a16="http://schemas.microsoft.com/office/drawing/2014/main" id="{25F860D8-B8D3-4451-90A9-680483720896}"/>
            </a:ext>
          </a:extLst>
        </xdr:cNvPr>
        <xdr:cNvSpPr/>
      </xdr:nvSpPr>
      <xdr:spPr>
        <a:xfrm>
          <a:off x="12296775" y="5772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147320</xdr:rowOff>
    </xdr:from>
    <xdr:to>
      <xdr:col>67</xdr:col>
      <xdr:colOff>101600</xdr:colOff>
      <xdr:row>36</xdr:row>
      <xdr:rowOff>77470</xdr:rowOff>
    </xdr:to>
    <xdr:sp macro="" textlink="">
      <xdr:nvSpPr>
        <xdr:cNvPr id="329" name="フローチャート: 判断 328">
          <a:extLst>
            <a:ext uri="{FF2B5EF4-FFF2-40B4-BE49-F238E27FC236}">
              <a16:creationId xmlns:a16="http://schemas.microsoft.com/office/drawing/2014/main" id="{C8EE8D89-66C3-4927-96A1-0F4589D91F07}"/>
            </a:ext>
          </a:extLst>
        </xdr:cNvPr>
        <xdr:cNvSpPr/>
      </xdr:nvSpPr>
      <xdr:spPr>
        <a:xfrm>
          <a:off x="11487150" y="58210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415633DA-4114-4B6F-B29A-4B2B59429B53}"/>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E303EE0D-6EDD-40C5-9673-EF2D45DD678E}"/>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CF2AA361-5DB2-4553-A5C4-29841C1C894A}"/>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86F73C99-3445-497E-A0BE-D099978852F8}"/>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C88FE35-EC4B-4E8C-9304-13017D35B110}"/>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113030</xdr:rowOff>
    </xdr:from>
    <xdr:to>
      <xdr:col>85</xdr:col>
      <xdr:colOff>177800</xdr:colOff>
      <xdr:row>39</xdr:row>
      <xdr:rowOff>43180</xdr:rowOff>
    </xdr:to>
    <xdr:sp macro="" textlink="">
      <xdr:nvSpPr>
        <xdr:cNvPr id="335" name="楕円 334">
          <a:extLst>
            <a:ext uri="{FF2B5EF4-FFF2-40B4-BE49-F238E27FC236}">
              <a16:creationId xmlns:a16="http://schemas.microsoft.com/office/drawing/2014/main" id="{C7DFF317-BE74-4CD5-8E35-E20593A0DE11}"/>
            </a:ext>
          </a:extLst>
        </xdr:cNvPr>
        <xdr:cNvSpPr/>
      </xdr:nvSpPr>
      <xdr:spPr>
        <a:xfrm>
          <a:off x="14649450" y="62757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91457</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60749DB6-0132-4249-AD86-AFA616E1CCC2}"/>
            </a:ext>
          </a:extLst>
        </xdr:cNvPr>
        <xdr:cNvSpPr txBox="1"/>
      </xdr:nvSpPr>
      <xdr:spPr>
        <a:xfrm>
          <a:off x="14735175"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71120</xdr:rowOff>
    </xdr:from>
    <xdr:to>
      <xdr:col>81</xdr:col>
      <xdr:colOff>101600</xdr:colOff>
      <xdr:row>39</xdr:row>
      <xdr:rowOff>1270</xdr:rowOff>
    </xdr:to>
    <xdr:sp macro="" textlink="">
      <xdr:nvSpPr>
        <xdr:cNvPr id="337" name="楕円 336">
          <a:extLst>
            <a:ext uri="{FF2B5EF4-FFF2-40B4-BE49-F238E27FC236}">
              <a16:creationId xmlns:a16="http://schemas.microsoft.com/office/drawing/2014/main" id="{1CF90D9E-A0D2-40F9-8D82-DFF23D7E8EBF}"/>
            </a:ext>
          </a:extLst>
        </xdr:cNvPr>
        <xdr:cNvSpPr/>
      </xdr:nvSpPr>
      <xdr:spPr>
        <a:xfrm>
          <a:off x="13887450" y="62306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121920</xdr:rowOff>
    </xdr:from>
    <xdr:to>
      <xdr:col>85</xdr:col>
      <xdr:colOff>127000</xdr:colOff>
      <xdr:row>38</xdr:row>
      <xdr:rowOff>163830</xdr:rowOff>
    </xdr:to>
    <xdr:cxnSp macro="">
      <xdr:nvCxnSpPr>
        <xdr:cNvPr id="338" name="直線コネクタ 337">
          <a:extLst>
            <a:ext uri="{FF2B5EF4-FFF2-40B4-BE49-F238E27FC236}">
              <a16:creationId xmlns:a16="http://schemas.microsoft.com/office/drawing/2014/main" id="{E7289478-5BE7-4429-B5F4-969A4B648D84}"/>
            </a:ext>
          </a:extLst>
        </xdr:cNvPr>
        <xdr:cNvCxnSpPr/>
      </xdr:nvCxnSpPr>
      <xdr:spPr>
        <a:xfrm>
          <a:off x="13935075" y="6287770"/>
          <a:ext cx="762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21590</xdr:rowOff>
    </xdr:from>
    <xdr:to>
      <xdr:col>76</xdr:col>
      <xdr:colOff>165100</xdr:colOff>
      <xdr:row>38</xdr:row>
      <xdr:rowOff>123190</xdr:rowOff>
    </xdr:to>
    <xdr:sp macro="" textlink="">
      <xdr:nvSpPr>
        <xdr:cNvPr id="339" name="楕円 338">
          <a:extLst>
            <a:ext uri="{FF2B5EF4-FFF2-40B4-BE49-F238E27FC236}">
              <a16:creationId xmlns:a16="http://schemas.microsoft.com/office/drawing/2014/main" id="{A9AD5B0C-81FA-4D19-8149-41428FDA25E6}"/>
            </a:ext>
          </a:extLst>
        </xdr:cNvPr>
        <xdr:cNvSpPr/>
      </xdr:nvSpPr>
      <xdr:spPr>
        <a:xfrm>
          <a:off x="13096875" y="61842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72390</xdr:rowOff>
    </xdr:from>
    <xdr:to>
      <xdr:col>81</xdr:col>
      <xdr:colOff>50800</xdr:colOff>
      <xdr:row>38</xdr:row>
      <xdr:rowOff>121920</xdr:rowOff>
    </xdr:to>
    <xdr:cxnSp macro="">
      <xdr:nvCxnSpPr>
        <xdr:cNvPr id="340" name="直線コネクタ 339">
          <a:extLst>
            <a:ext uri="{FF2B5EF4-FFF2-40B4-BE49-F238E27FC236}">
              <a16:creationId xmlns:a16="http://schemas.microsoft.com/office/drawing/2014/main" id="{25141971-046B-4992-98FD-3A112DB67488}"/>
            </a:ext>
          </a:extLst>
        </xdr:cNvPr>
        <xdr:cNvCxnSpPr/>
      </xdr:nvCxnSpPr>
      <xdr:spPr>
        <a:xfrm>
          <a:off x="13144500" y="6231890"/>
          <a:ext cx="79057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145415</xdr:rowOff>
    </xdr:from>
    <xdr:to>
      <xdr:col>72</xdr:col>
      <xdr:colOff>38100</xdr:colOff>
      <xdr:row>38</xdr:row>
      <xdr:rowOff>75565</xdr:rowOff>
    </xdr:to>
    <xdr:sp macro="" textlink="">
      <xdr:nvSpPr>
        <xdr:cNvPr id="341" name="楕円 340">
          <a:extLst>
            <a:ext uri="{FF2B5EF4-FFF2-40B4-BE49-F238E27FC236}">
              <a16:creationId xmlns:a16="http://schemas.microsoft.com/office/drawing/2014/main" id="{3E868B52-EC59-470D-89AD-FCF21D06469A}"/>
            </a:ext>
          </a:extLst>
        </xdr:cNvPr>
        <xdr:cNvSpPr/>
      </xdr:nvSpPr>
      <xdr:spPr>
        <a:xfrm>
          <a:off x="12296775" y="61429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24765</xdr:rowOff>
    </xdr:from>
    <xdr:to>
      <xdr:col>76</xdr:col>
      <xdr:colOff>114300</xdr:colOff>
      <xdr:row>38</xdr:row>
      <xdr:rowOff>72390</xdr:rowOff>
    </xdr:to>
    <xdr:cxnSp macro="">
      <xdr:nvCxnSpPr>
        <xdr:cNvPr id="342" name="直線コネクタ 341">
          <a:extLst>
            <a:ext uri="{FF2B5EF4-FFF2-40B4-BE49-F238E27FC236}">
              <a16:creationId xmlns:a16="http://schemas.microsoft.com/office/drawing/2014/main" id="{496AA8F2-D122-473B-982C-708551295FDD}"/>
            </a:ext>
          </a:extLst>
        </xdr:cNvPr>
        <xdr:cNvCxnSpPr/>
      </xdr:nvCxnSpPr>
      <xdr:spPr>
        <a:xfrm>
          <a:off x="12344400" y="6190615"/>
          <a:ext cx="8001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107315</xdr:rowOff>
    </xdr:from>
    <xdr:to>
      <xdr:col>67</xdr:col>
      <xdr:colOff>101600</xdr:colOff>
      <xdr:row>38</xdr:row>
      <xdr:rowOff>37465</xdr:rowOff>
    </xdr:to>
    <xdr:sp macro="" textlink="">
      <xdr:nvSpPr>
        <xdr:cNvPr id="343" name="楕円 342">
          <a:extLst>
            <a:ext uri="{FF2B5EF4-FFF2-40B4-BE49-F238E27FC236}">
              <a16:creationId xmlns:a16="http://schemas.microsoft.com/office/drawing/2014/main" id="{A0D9A84B-90E8-4BCD-9193-840FAD837649}"/>
            </a:ext>
          </a:extLst>
        </xdr:cNvPr>
        <xdr:cNvSpPr/>
      </xdr:nvSpPr>
      <xdr:spPr>
        <a:xfrm>
          <a:off x="11487150" y="61048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158115</xdr:rowOff>
    </xdr:from>
    <xdr:to>
      <xdr:col>71</xdr:col>
      <xdr:colOff>177800</xdr:colOff>
      <xdr:row>38</xdr:row>
      <xdr:rowOff>24765</xdr:rowOff>
    </xdr:to>
    <xdr:cxnSp macro="">
      <xdr:nvCxnSpPr>
        <xdr:cNvPr id="344" name="直線コネクタ 343">
          <a:extLst>
            <a:ext uri="{FF2B5EF4-FFF2-40B4-BE49-F238E27FC236}">
              <a16:creationId xmlns:a16="http://schemas.microsoft.com/office/drawing/2014/main" id="{D1747EE7-BE4D-4E27-AD39-C985B0B60BE7}"/>
            </a:ext>
          </a:extLst>
        </xdr:cNvPr>
        <xdr:cNvCxnSpPr/>
      </xdr:nvCxnSpPr>
      <xdr:spPr>
        <a:xfrm>
          <a:off x="11534775" y="6162040"/>
          <a:ext cx="8096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54429414-F51D-47F5-B2EC-0706807DC248}"/>
            </a:ext>
          </a:extLst>
        </xdr:cNvPr>
        <xdr:cNvSpPr txBox="1"/>
      </xdr:nvSpPr>
      <xdr:spPr>
        <a:xfrm>
          <a:off x="13745219"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F65569F7-26FE-4B8E-A8C9-3A34A65509FF}"/>
            </a:ext>
          </a:extLst>
        </xdr:cNvPr>
        <xdr:cNvSpPr txBox="1"/>
      </xdr:nvSpPr>
      <xdr:spPr>
        <a:xfrm>
          <a:off x="12964169"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42562</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22F1D5E8-6EA0-4519-BD9B-CCC5A490EF57}"/>
            </a:ext>
          </a:extLst>
        </xdr:cNvPr>
        <xdr:cNvSpPr txBox="1"/>
      </xdr:nvSpPr>
      <xdr:spPr>
        <a:xfrm>
          <a:off x="12164069" y="556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93997</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8B37A84D-CF60-44EA-8F44-D9C2C1C11461}"/>
            </a:ext>
          </a:extLst>
        </xdr:cNvPr>
        <xdr:cNvSpPr txBox="1"/>
      </xdr:nvSpPr>
      <xdr:spPr>
        <a:xfrm>
          <a:off x="11354444" y="560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163847</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4D68EC8A-16AE-4A21-A7DD-619E914F8A9C}"/>
            </a:ext>
          </a:extLst>
        </xdr:cNvPr>
        <xdr:cNvSpPr txBox="1"/>
      </xdr:nvSpPr>
      <xdr:spPr>
        <a:xfrm>
          <a:off x="13745219"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114317</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3D5F08BA-20BE-4CB4-9A2A-A50C6A0E70EE}"/>
            </a:ext>
          </a:extLst>
        </xdr:cNvPr>
        <xdr:cNvSpPr txBox="1"/>
      </xdr:nvSpPr>
      <xdr:spPr>
        <a:xfrm>
          <a:off x="12964169" y="627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B42409F1-B97E-42F1-A12E-16D59CEE25E5}"/>
            </a:ext>
          </a:extLst>
        </xdr:cNvPr>
        <xdr:cNvSpPr txBox="1"/>
      </xdr:nvSpPr>
      <xdr:spPr>
        <a:xfrm>
          <a:off x="12164069"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28592</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77011BC9-0179-48CA-AE5F-05241A6D4984}"/>
            </a:ext>
          </a:extLst>
        </xdr:cNvPr>
        <xdr:cNvSpPr txBox="1"/>
      </xdr:nvSpPr>
      <xdr:spPr>
        <a:xfrm>
          <a:off x="11354444"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2C3A6DE4-F2FB-43C4-BCA8-5097F62F0F6D}"/>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E3610853-BE7C-426F-9D65-2CFB8F441D63}"/>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FDC46202-31AD-4176-8C92-9E2F87B6BECF}"/>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281ECA60-E056-456F-9A8F-13547888DA26}"/>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54C2F41D-873D-45DD-A511-D288BDC0B99B}"/>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A3EE5E6E-593F-4F19-88E3-65EB72CCD6DB}"/>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DC4E488E-8DF2-4FBC-86D3-0586D6C9D596}"/>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EE380E0D-0DA4-46F7-A393-7E612E8CD75E}"/>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82979600-79F3-471F-A070-88483E8F88BD}"/>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BE8EC96A-9068-40CE-86C7-5B542BE6CAA4}"/>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A4C5B948-92B0-4CC7-BD36-DC4B752F8C02}"/>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4" name="テキスト ボックス 363">
          <a:extLst>
            <a:ext uri="{FF2B5EF4-FFF2-40B4-BE49-F238E27FC236}">
              <a16:creationId xmlns:a16="http://schemas.microsoft.com/office/drawing/2014/main" id="{026E72F9-460E-4610-B5F9-B3212CC791CA}"/>
            </a:ext>
          </a:extLst>
        </xdr:cNvPr>
        <xdr:cNvSpPr txBox="1"/>
      </xdr:nvSpPr>
      <xdr:spPr>
        <a:xfrm>
          <a:off x="16248514" y="6645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1CD97875-5C96-479A-A33E-4F3E5F6004F4}"/>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6" name="テキスト ボックス 365">
          <a:extLst>
            <a:ext uri="{FF2B5EF4-FFF2-40B4-BE49-F238E27FC236}">
              <a16:creationId xmlns:a16="http://schemas.microsoft.com/office/drawing/2014/main" id="{4B2C2F33-AA55-433D-BDB2-E6EB595EE065}"/>
            </a:ext>
          </a:extLst>
        </xdr:cNvPr>
        <xdr:cNvSpPr txBox="1"/>
      </xdr:nvSpPr>
      <xdr:spPr>
        <a:xfrm>
          <a:off x="15849828" y="6207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DED7779E-CC67-4ADF-A3FC-DDD59024F064}"/>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8" name="テキスト ボックス 367">
          <a:extLst>
            <a:ext uri="{FF2B5EF4-FFF2-40B4-BE49-F238E27FC236}">
              <a16:creationId xmlns:a16="http://schemas.microsoft.com/office/drawing/2014/main" id="{5339BF55-A243-4BAD-8B34-C9D1006A0536}"/>
            </a:ext>
          </a:extLst>
        </xdr:cNvPr>
        <xdr:cNvSpPr txBox="1"/>
      </xdr:nvSpPr>
      <xdr:spPr>
        <a:xfrm>
          <a:off x="15849828" y="577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4BB83E0A-CEEC-4B9A-8857-2AFBFAFCA612}"/>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0" name="テキスト ボックス 369">
          <a:extLst>
            <a:ext uri="{FF2B5EF4-FFF2-40B4-BE49-F238E27FC236}">
              <a16:creationId xmlns:a16="http://schemas.microsoft.com/office/drawing/2014/main" id="{36D15057-018B-462E-8036-0BA7544E3C24}"/>
            </a:ext>
          </a:extLst>
        </xdr:cNvPr>
        <xdr:cNvSpPr txBox="1"/>
      </xdr:nvSpPr>
      <xdr:spPr>
        <a:xfrm>
          <a:off x="15849828" y="5350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DF4CC487-7BB0-465C-9F22-E4452374A6DA}"/>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08BFC112-27AE-406A-B06F-52387F536557}"/>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B1433B8D-24DC-45AA-B0C9-8DC22F1DACFB}"/>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374" name="直線コネクタ 373">
          <a:extLst>
            <a:ext uri="{FF2B5EF4-FFF2-40B4-BE49-F238E27FC236}">
              <a16:creationId xmlns:a16="http://schemas.microsoft.com/office/drawing/2014/main" id="{2A345766-581B-48CA-82F7-45C62518CD29}"/>
            </a:ext>
          </a:extLst>
        </xdr:cNvPr>
        <xdr:cNvCxnSpPr/>
      </xdr:nvCxnSpPr>
      <xdr:spPr>
        <a:xfrm flipV="1">
          <a:off x="19954239" y="5422650"/>
          <a:ext cx="0" cy="135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2C533D5E-4088-4566-9681-8AB1F75A568E}"/>
            </a:ext>
          </a:extLst>
        </xdr:cNvPr>
        <xdr:cNvSpPr txBox="1"/>
      </xdr:nvSpPr>
      <xdr:spPr>
        <a:xfrm>
          <a:off x="19992975" y="678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376" name="直線コネクタ 375">
          <a:extLst>
            <a:ext uri="{FF2B5EF4-FFF2-40B4-BE49-F238E27FC236}">
              <a16:creationId xmlns:a16="http://schemas.microsoft.com/office/drawing/2014/main" id="{03748BDA-02CE-4512-8AB8-B3B916A4C15A}"/>
            </a:ext>
          </a:extLst>
        </xdr:cNvPr>
        <xdr:cNvCxnSpPr/>
      </xdr:nvCxnSpPr>
      <xdr:spPr>
        <a:xfrm>
          <a:off x="19878675" y="67805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BF1F3976-D6CC-4C1A-846D-04B2B0D662AB}"/>
            </a:ext>
          </a:extLst>
        </xdr:cNvPr>
        <xdr:cNvSpPr txBox="1"/>
      </xdr:nvSpPr>
      <xdr:spPr>
        <a:xfrm>
          <a:off x="19992975" y="52010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378" name="直線コネクタ 377">
          <a:extLst>
            <a:ext uri="{FF2B5EF4-FFF2-40B4-BE49-F238E27FC236}">
              <a16:creationId xmlns:a16="http://schemas.microsoft.com/office/drawing/2014/main" id="{81F1B907-87E9-4964-ADFA-3D78D0897052}"/>
            </a:ext>
          </a:extLst>
        </xdr:cNvPr>
        <xdr:cNvCxnSpPr/>
      </xdr:nvCxnSpPr>
      <xdr:spPr>
        <a:xfrm>
          <a:off x="19878675" y="5422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87883</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85766860-B4F4-4527-AE52-9ABC182833C3}"/>
            </a:ext>
          </a:extLst>
        </xdr:cNvPr>
        <xdr:cNvSpPr txBox="1"/>
      </xdr:nvSpPr>
      <xdr:spPr>
        <a:xfrm>
          <a:off x="19992975" y="6571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380" name="フローチャート: 判断 379">
          <a:extLst>
            <a:ext uri="{FF2B5EF4-FFF2-40B4-BE49-F238E27FC236}">
              <a16:creationId xmlns:a16="http://schemas.microsoft.com/office/drawing/2014/main" id="{C8A0F06D-48AB-447D-BCED-53B624AC12CB}"/>
            </a:ext>
          </a:extLst>
        </xdr:cNvPr>
        <xdr:cNvSpPr/>
      </xdr:nvSpPr>
      <xdr:spPr>
        <a:xfrm>
          <a:off x="19897725" y="65928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381" name="フローチャート: 判断 380">
          <a:extLst>
            <a:ext uri="{FF2B5EF4-FFF2-40B4-BE49-F238E27FC236}">
              <a16:creationId xmlns:a16="http://schemas.microsoft.com/office/drawing/2014/main" id="{77461B51-8172-41F8-A09E-C1B7290BE285}"/>
            </a:ext>
          </a:extLst>
        </xdr:cNvPr>
        <xdr:cNvSpPr/>
      </xdr:nvSpPr>
      <xdr:spPr>
        <a:xfrm>
          <a:off x="19154775" y="661200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382" name="フローチャート: 判断 381">
          <a:extLst>
            <a:ext uri="{FF2B5EF4-FFF2-40B4-BE49-F238E27FC236}">
              <a16:creationId xmlns:a16="http://schemas.microsoft.com/office/drawing/2014/main" id="{04FDDA94-0E98-480E-835F-3E13479B0A14}"/>
            </a:ext>
          </a:extLst>
        </xdr:cNvPr>
        <xdr:cNvSpPr/>
      </xdr:nvSpPr>
      <xdr:spPr>
        <a:xfrm>
          <a:off x="18345150" y="66229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160389</xdr:rowOff>
    </xdr:from>
    <xdr:to>
      <xdr:col>102</xdr:col>
      <xdr:colOff>165100</xdr:colOff>
      <xdr:row>41</xdr:row>
      <xdr:rowOff>90539</xdr:rowOff>
    </xdr:to>
    <xdr:sp macro="" textlink="">
      <xdr:nvSpPr>
        <xdr:cNvPr id="383" name="フローチャート: 判断 382">
          <a:extLst>
            <a:ext uri="{FF2B5EF4-FFF2-40B4-BE49-F238E27FC236}">
              <a16:creationId xmlns:a16="http://schemas.microsoft.com/office/drawing/2014/main" id="{CE338107-3041-440E-9CD6-AC20AD7FDE11}"/>
            </a:ext>
          </a:extLst>
        </xdr:cNvPr>
        <xdr:cNvSpPr/>
      </xdr:nvSpPr>
      <xdr:spPr>
        <a:xfrm>
          <a:off x="17554575" y="665008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167125</xdr:rowOff>
    </xdr:from>
    <xdr:to>
      <xdr:col>98</xdr:col>
      <xdr:colOff>38100</xdr:colOff>
      <xdr:row>41</xdr:row>
      <xdr:rowOff>97275</xdr:rowOff>
    </xdr:to>
    <xdr:sp macro="" textlink="">
      <xdr:nvSpPr>
        <xdr:cNvPr id="384" name="フローチャート: 判断 383">
          <a:extLst>
            <a:ext uri="{FF2B5EF4-FFF2-40B4-BE49-F238E27FC236}">
              <a16:creationId xmlns:a16="http://schemas.microsoft.com/office/drawing/2014/main" id="{8C7E1389-03FA-48BD-A237-B06451775A55}"/>
            </a:ext>
          </a:extLst>
        </xdr:cNvPr>
        <xdr:cNvSpPr/>
      </xdr:nvSpPr>
      <xdr:spPr>
        <a:xfrm>
          <a:off x="16754475" y="66504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AF633E68-26E4-42B3-835B-A21FE9636A33}"/>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E9D2AF38-B515-49BB-96EB-7B027F9A26DC}"/>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54E2ECAB-A1FE-4314-B3BC-D4A2E13EB8FF}"/>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14D81B78-36A4-44EE-B27C-BE27CA54CAEA}"/>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8E99FB84-E900-4406-88C4-7CD81F7A285D}"/>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21858</xdr:rowOff>
    </xdr:from>
    <xdr:to>
      <xdr:col>116</xdr:col>
      <xdr:colOff>114300</xdr:colOff>
      <xdr:row>40</xdr:row>
      <xdr:rowOff>123458</xdr:rowOff>
    </xdr:to>
    <xdr:sp macro="" textlink="">
      <xdr:nvSpPr>
        <xdr:cNvPr id="390" name="楕円 389">
          <a:extLst>
            <a:ext uri="{FF2B5EF4-FFF2-40B4-BE49-F238E27FC236}">
              <a16:creationId xmlns:a16="http://schemas.microsoft.com/office/drawing/2014/main" id="{5D3F6C91-ED2B-45B6-A526-09754F7BEEA6}"/>
            </a:ext>
          </a:extLst>
        </xdr:cNvPr>
        <xdr:cNvSpPr/>
      </xdr:nvSpPr>
      <xdr:spPr>
        <a:xfrm>
          <a:off x="19897725" y="65083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44735</xdr:rowOff>
    </xdr:from>
    <xdr:ext cx="599010" cy="259045"/>
    <xdr:sp macro="" textlink="">
      <xdr:nvSpPr>
        <xdr:cNvPr id="391" name="【一般廃棄物処理施設】&#10;一人当たり有形固定資産（償却資産）額該当値テキスト">
          <a:extLst>
            <a:ext uri="{FF2B5EF4-FFF2-40B4-BE49-F238E27FC236}">
              <a16:creationId xmlns:a16="http://schemas.microsoft.com/office/drawing/2014/main" id="{0A622E93-CA3C-4EC2-A401-5871CBAC8989}"/>
            </a:ext>
          </a:extLst>
        </xdr:cNvPr>
        <xdr:cNvSpPr txBox="1"/>
      </xdr:nvSpPr>
      <xdr:spPr>
        <a:xfrm>
          <a:off x="19992975" y="637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37997</xdr:rowOff>
    </xdr:from>
    <xdr:to>
      <xdr:col>112</xdr:col>
      <xdr:colOff>38100</xdr:colOff>
      <xdr:row>40</xdr:row>
      <xdr:rowOff>139597</xdr:rowOff>
    </xdr:to>
    <xdr:sp macro="" textlink="">
      <xdr:nvSpPr>
        <xdr:cNvPr id="392" name="楕円 391">
          <a:extLst>
            <a:ext uri="{FF2B5EF4-FFF2-40B4-BE49-F238E27FC236}">
              <a16:creationId xmlns:a16="http://schemas.microsoft.com/office/drawing/2014/main" id="{6BEA25CD-BE83-4AC9-B134-7E3632F45AC1}"/>
            </a:ext>
          </a:extLst>
        </xdr:cNvPr>
        <xdr:cNvSpPr/>
      </xdr:nvSpPr>
      <xdr:spPr>
        <a:xfrm>
          <a:off x="19154775" y="652452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72658</xdr:rowOff>
    </xdr:from>
    <xdr:to>
      <xdr:col>116</xdr:col>
      <xdr:colOff>63500</xdr:colOff>
      <xdr:row>40</xdr:row>
      <xdr:rowOff>88797</xdr:rowOff>
    </xdr:to>
    <xdr:cxnSp macro="">
      <xdr:nvCxnSpPr>
        <xdr:cNvPr id="393" name="直線コネクタ 392">
          <a:extLst>
            <a:ext uri="{FF2B5EF4-FFF2-40B4-BE49-F238E27FC236}">
              <a16:creationId xmlns:a16="http://schemas.microsoft.com/office/drawing/2014/main" id="{1E09D979-7EA7-4C97-BECA-8CCBCD753DD5}"/>
            </a:ext>
          </a:extLst>
        </xdr:cNvPr>
        <xdr:cNvCxnSpPr/>
      </xdr:nvCxnSpPr>
      <xdr:spPr>
        <a:xfrm flipV="1">
          <a:off x="19202400" y="6556008"/>
          <a:ext cx="752475"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49458</xdr:rowOff>
    </xdr:from>
    <xdr:to>
      <xdr:col>107</xdr:col>
      <xdr:colOff>101600</xdr:colOff>
      <xdr:row>40</xdr:row>
      <xdr:rowOff>151058</xdr:rowOff>
    </xdr:to>
    <xdr:sp macro="" textlink="">
      <xdr:nvSpPr>
        <xdr:cNvPr id="394" name="楕円 393">
          <a:extLst>
            <a:ext uri="{FF2B5EF4-FFF2-40B4-BE49-F238E27FC236}">
              <a16:creationId xmlns:a16="http://schemas.microsoft.com/office/drawing/2014/main" id="{3BE13F45-9D55-45E1-A2D7-A3EE64B009F3}"/>
            </a:ext>
          </a:extLst>
        </xdr:cNvPr>
        <xdr:cNvSpPr/>
      </xdr:nvSpPr>
      <xdr:spPr>
        <a:xfrm>
          <a:off x="18345150" y="653280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88797</xdr:rowOff>
    </xdr:from>
    <xdr:to>
      <xdr:col>111</xdr:col>
      <xdr:colOff>177800</xdr:colOff>
      <xdr:row>40</xdr:row>
      <xdr:rowOff>100258</xdr:rowOff>
    </xdr:to>
    <xdr:cxnSp macro="">
      <xdr:nvCxnSpPr>
        <xdr:cNvPr id="395" name="直線コネクタ 394">
          <a:extLst>
            <a:ext uri="{FF2B5EF4-FFF2-40B4-BE49-F238E27FC236}">
              <a16:creationId xmlns:a16="http://schemas.microsoft.com/office/drawing/2014/main" id="{F32C6141-2491-4691-A47A-63AF57F003AA}"/>
            </a:ext>
          </a:extLst>
        </xdr:cNvPr>
        <xdr:cNvCxnSpPr/>
      </xdr:nvCxnSpPr>
      <xdr:spPr>
        <a:xfrm flipV="1">
          <a:off x="18392775" y="6572147"/>
          <a:ext cx="809625" cy="1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57592</xdr:rowOff>
    </xdr:from>
    <xdr:to>
      <xdr:col>102</xdr:col>
      <xdr:colOff>165100</xdr:colOff>
      <xdr:row>40</xdr:row>
      <xdr:rowOff>159192</xdr:rowOff>
    </xdr:to>
    <xdr:sp macro="" textlink="">
      <xdr:nvSpPr>
        <xdr:cNvPr id="396" name="楕円 395">
          <a:extLst>
            <a:ext uri="{FF2B5EF4-FFF2-40B4-BE49-F238E27FC236}">
              <a16:creationId xmlns:a16="http://schemas.microsoft.com/office/drawing/2014/main" id="{861BF3CB-5FD8-4C21-81E7-288C5CEA7F77}"/>
            </a:ext>
          </a:extLst>
        </xdr:cNvPr>
        <xdr:cNvSpPr/>
      </xdr:nvSpPr>
      <xdr:spPr>
        <a:xfrm>
          <a:off x="17554575" y="654411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100258</xdr:rowOff>
    </xdr:from>
    <xdr:to>
      <xdr:col>107</xdr:col>
      <xdr:colOff>50800</xdr:colOff>
      <xdr:row>40</xdr:row>
      <xdr:rowOff>108392</xdr:rowOff>
    </xdr:to>
    <xdr:cxnSp macro="">
      <xdr:nvCxnSpPr>
        <xdr:cNvPr id="397" name="直線コネクタ 396">
          <a:extLst>
            <a:ext uri="{FF2B5EF4-FFF2-40B4-BE49-F238E27FC236}">
              <a16:creationId xmlns:a16="http://schemas.microsoft.com/office/drawing/2014/main" id="{362BEFED-6070-47DC-A180-A46B622D8493}"/>
            </a:ext>
          </a:extLst>
        </xdr:cNvPr>
        <xdr:cNvCxnSpPr/>
      </xdr:nvCxnSpPr>
      <xdr:spPr>
        <a:xfrm flipV="1">
          <a:off x="17602200" y="6589958"/>
          <a:ext cx="790575"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69928</xdr:rowOff>
    </xdr:from>
    <xdr:to>
      <xdr:col>98</xdr:col>
      <xdr:colOff>38100</xdr:colOff>
      <xdr:row>41</xdr:row>
      <xdr:rowOff>78</xdr:rowOff>
    </xdr:to>
    <xdr:sp macro="" textlink="">
      <xdr:nvSpPr>
        <xdr:cNvPr id="398" name="楕円 397">
          <a:extLst>
            <a:ext uri="{FF2B5EF4-FFF2-40B4-BE49-F238E27FC236}">
              <a16:creationId xmlns:a16="http://schemas.microsoft.com/office/drawing/2014/main" id="{61E1AA26-5D82-46FF-B8E7-90BDF3FD707E}"/>
            </a:ext>
          </a:extLst>
        </xdr:cNvPr>
        <xdr:cNvSpPr/>
      </xdr:nvSpPr>
      <xdr:spPr>
        <a:xfrm>
          <a:off x="16754475" y="65532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108392</xdr:rowOff>
    </xdr:from>
    <xdr:to>
      <xdr:col>102</xdr:col>
      <xdr:colOff>114300</xdr:colOff>
      <xdr:row>40</xdr:row>
      <xdr:rowOff>120728</xdr:rowOff>
    </xdr:to>
    <xdr:cxnSp macro="">
      <xdr:nvCxnSpPr>
        <xdr:cNvPr id="399" name="直線コネクタ 398">
          <a:extLst>
            <a:ext uri="{FF2B5EF4-FFF2-40B4-BE49-F238E27FC236}">
              <a16:creationId xmlns:a16="http://schemas.microsoft.com/office/drawing/2014/main" id="{A632ED94-2673-4821-8BC1-BA12C9824B79}"/>
            </a:ext>
          </a:extLst>
        </xdr:cNvPr>
        <xdr:cNvCxnSpPr/>
      </xdr:nvCxnSpPr>
      <xdr:spPr>
        <a:xfrm flipV="1">
          <a:off x="16802100" y="6591742"/>
          <a:ext cx="800100" cy="1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43579</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D91961E0-50F5-4013-8532-1F6B7B9E6CB3}"/>
            </a:ext>
          </a:extLst>
        </xdr:cNvPr>
        <xdr:cNvSpPr txBox="1"/>
      </xdr:nvSpPr>
      <xdr:spPr>
        <a:xfrm>
          <a:off x="18915595" y="669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57672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1ED68B52-D3B2-4CC5-A399-9EAAC879F36A}"/>
            </a:ext>
          </a:extLst>
        </xdr:cNvPr>
        <xdr:cNvSpPr txBox="1"/>
      </xdr:nvSpPr>
      <xdr:spPr>
        <a:xfrm>
          <a:off x="18134545" y="670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81666</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57C0A28B-73DA-4306-9046-36350EB53937}"/>
            </a:ext>
          </a:extLst>
        </xdr:cNvPr>
        <xdr:cNvSpPr txBox="1"/>
      </xdr:nvSpPr>
      <xdr:spPr>
        <a:xfrm>
          <a:off x="17324920" y="673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88402</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B1CE8BE6-5DD7-40B4-AA59-8E9FD410B462}"/>
            </a:ext>
          </a:extLst>
        </xdr:cNvPr>
        <xdr:cNvSpPr txBox="1"/>
      </xdr:nvSpPr>
      <xdr:spPr>
        <a:xfrm>
          <a:off x="16524820" y="673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156124</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id="{135AEE87-5F9B-4338-B2F8-27C06F3899F1}"/>
            </a:ext>
          </a:extLst>
        </xdr:cNvPr>
        <xdr:cNvSpPr txBox="1"/>
      </xdr:nvSpPr>
      <xdr:spPr>
        <a:xfrm>
          <a:off x="18915595" y="6321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167585</xdr:rowOff>
    </xdr:from>
    <xdr:ext cx="599010" cy="259045"/>
    <xdr:sp macro="" textlink="">
      <xdr:nvSpPr>
        <xdr:cNvPr id="405" name="n_2mainValue【一般廃棄物処理施設】&#10;一人当たり有形固定資産（償却資産）額">
          <a:extLst>
            <a:ext uri="{FF2B5EF4-FFF2-40B4-BE49-F238E27FC236}">
              <a16:creationId xmlns:a16="http://schemas.microsoft.com/office/drawing/2014/main" id="{2D97A08D-F3ED-43E6-A7F5-E89075792DF0}"/>
            </a:ext>
          </a:extLst>
        </xdr:cNvPr>
        <xdr:cNvSpPr txBox="1"/>
      </xdr:nvSpPr>
      <xdr:spPr>
        <a:xfrm>
          <a:off x="18134545" y="632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4269</xdr:rowOff>
    </xdr:from>
    <xdr:ext cx="599010" cy="259045"/>
    <xdr:sp macro="" textlink="">
      <xdr:nvSpPr>
        <xdr:cNvPr id="406" name="n_3mainValue【一般廃棄物処理施設】&#10;一人当たり有形固定資産（償却資産）額">
          <a:extLst>
            <a:ext uri="{FF2B5EF4-FFF2-40B4-BE49-F238E27FC236}">
              <a16:creationId xmlns:a16="http://schemas.microsoft.com/office/drawing/2014/main" id="{E886558C-CDDA-464C-B43C-5D29A9B3AE86}"/>
            </a:ext>
          </a:extLst>
        </xdr:cNvPr>
        <xdr:cNvSpPr txBox="1"/>
      </xdr:nvSpPr>
      <xdr:spPr>
        <a:xfrm>
          <a:off x="17324920" y="633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16605</xdr:rowOff>
    </xdr:from>
    <xdr:ext cx="599010" cy="259045"/>
    <xdr:sp macro="" textlink="">
      <xdr:nvSpPr>
        <xdr:cNvPr id="407" name="n_4mainValue【一般廃棄物処理施設】&#10;一人当たり有形固定資産（償却資産）額">
          <a:extLst>
            <a:ext uri="{FF2B5EF4-FFF2-40B4-BE49-F238E27FC236}">
              <a16:creationId xmlns:a16="http://schemas.microsoft.com/office/drawing/2014/main" id="{75EE2481-A591-4FA9-8A7F-CEC780F6371A}"/>
            </a:ext>
          </a:extLst>
        </xdr:cNvPr>
        <xdr:cNvSpPr txBox="1"/>
      </xdr:nvSpPr>
      <xdr:spPr>
        <a:xfrm>
          <a:off x="16524820" y="634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04260202-07B4-4255-983C-D782B9D92DD6}"/>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D861C803-3B7E-4BC8-A12B-8BECC1FA323D}"/>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F6372209-E889-4F91-BD69-673ACFD8E59B}"/>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7CCC83A1-DC38-441F-A3D0-407C1037413A}"/>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FFFEBE89-5CF8-4CD7-AD17-11E0AB2981D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6C95BA45-0527-47B8-80AD-9750EC232FF6}"/>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E93ADF69-82E9-4CD6-9F70-58AB5CC4C225}"/>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8398276C-92BE-448C-9ABA-A19AC8EDB6B5}"/>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275E2E9C-7DA6-4CFA-8DDC-49A6D8E587F9}"/>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42646738-A345-4346-9900-6AC1659C0084}"/>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91DD734C-AC96-442C-813D-2CD0B42157EB}"/>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9" name="直線コネクタ 418">
          <a:extLst>
            <a:ext uri="{FF2B5EF4-FFF2-40B4-BE49-F238E27FC236}">
              <a16:creationId xmlns:a16="http://schemas.microsoft.com/office/drawing/2014/main" id="{410A678E-B411-4ACE-995C-DEB9D5502C88}"/>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0" name="テキスト ボックス 419">
          <a:extLst>
            <a:ext uri="{FF2B5EF4-FFF2-40B4-BE49-F238E27FC236}">
              <a16:creationId xmlns:a16="http://schemas.microsoft.com/office/drawing/2014/main" id="{E5B6C9C5-0514-4A1E-AB7F-049695E01066}"/>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1" name="直線コネクタ 420">
          <a:extLst>
            <a:ext uri="{FF2B5EF4-FFF2-40B4-BE49-F238E27FC236}">
              <a16:creationId xmlns:a16="http://schemas.microsoft.com/office/drawing/2014/main" id="{2A3DF689-0329-4D31-99C9-FA600725EDA0}"/>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2" name="テキスト ボックス 421">
          <a:extLst>
            <a:ext uri="{FF2B5EF4-FFF2-40B4-BE49-F238E27FC236}">
              <a16:creationId xmlns:a16="http://schemas.microsoft.com/office/drawing/2014/main" id="{BCE04DEB-DED2-478D-9B58-AF8E75ED60C8}"/>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3" name="直線コネクタ 422">
          <a:extLst>
            <a:ext uri="{FF2B5EF4-FFF2-40B4-BE49-F238E27FC236}">
              <a16:creationId xmlns:a16="http://schemas.microsoft.com/office/drawing/2014/main" id="{5A59033E-11D2-44CF-B2D7-FD6D3CA2BBE0}"/>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4" name="テキスト ボックス 423">
          <a:extLst>
            <a:ext uri="{FF2B5EF4-FFF2-40B4-BE49-F238E27FC236}">
              <a16:creationId xmlns:a16="http://schemas.microsoft.com/office/drawing/2014/main" id="{6B9DC023-AD48-4FCF-B6EC-3AC2CA053597}"/>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5" name="直線コネクタ 424">
          <a:extLst>
            <a:ext uri="{FF2B5EF4-FFF2-40B4-BE49-F238E27FC236}">
              <a16:creationId xmlns:a16="http://schemas.microsoft.com/office/drawing/2014/main" id="{E69EEA60-4825-453F-8454-A858E35598DE}"/>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6" name="テキスト ボックス 425">
          <a:extLst>
            <a:ext uri="{FF2B5EF4-FFF2-40B4-BE49-F238E27FC236}">
              <a16:creationId xmlns:a16="http://schemas.microsoft.com/office/drawing/2014/main" id="{ACFFEA99-9D29-4680-9335-271AD07F3A95}"/>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7" name="直線コネクタ 426">
          <a:extLst>
            <a:ext uri="{FF2B5EF4-FFF2-40B4-BE49-F238E27FC236}">
              <a16:creationId xmlns:a16="http://schemas.microsoft.com/office/drawing/2014/main" id="{3DAA86F4-DA0E-460D-A7B3-512944D6DB73}"/>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8" name="テキスト ボックス 427">
          <a:extLst>
            <a:ext uri="{FF2B5EF4-FFF2-40B4-BE49-F238E27FC236}">
              <a16:creationId xmlns:a16="http://schemas.microsoft.com/office/drawing/2014/main" id="{6F1969F0-42EF-4DCB-A8BD-63AAA561D604}"/>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9" name="直線コネクタ 428">
          <a:extLst>
            <a:ext uri="{FF2B5EF4-FFF2-40B4-BE49-F238E27FC236}">
              <a16:creationId xmlns:a16="http://schemas.microsoft.com/office/drawing/2014/main" id="{9648D884-97BA-40F4-86BB-606BFA26FC00}"/>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0" name="テキスト ボックス 429">
          <a:extLst>
            <a:ext uri="{FF2B5EF4-FFF2-40B4-BE49-F238E27FC236}">
              <a16:creationId xmlns:a16="http://schemas.microsoft.com/office/drawing/2014/main" id="{6CC76804-EF13-480F-9798-E4A4E3C5A3DB}"/>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EF3385A6-2C0C-458F-BB87-DB9E67FAACE4}"/>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id="{48B8E5D0-BA22-4DE7-8CA9-A7E5DCF01F09}"/>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433" name="直線コネクタ 432">
          <a:extLst>
            <a:ext uri="{FF2B5EF4-FFF2-40B4-BE49-F238E27FC236}">
              <a16:creationId xmlns:a16="http://schemas.microsoft.com/office/drawing/2014/main" id="{3BA3BE38-6704-4291-8411-48FE40E3E9F3}"/>
            </a:ext>
          </a:extLst>
        </xdr:cNvPr>
        <xdr:cNvCxnSpPr/>
      </xdr:nvCxnSpPr>
      <xdr:spPr>
        <a:xfrm flipV="1">
          <a:off x="14696439" y="9122954"/>
          <a:ext cx="0" cy="1380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4" name="【保健センター・保健所】&#10;有形固定資産減価償却率最小値テキスト">
          <a:extLst>
            <a:ext uri="{FF2B5EF4-FFF2-40B4-BE49-F238E27FC236}">
              <a16:creationId xmlns:a16="http://schemas.microsoft.com/office/drawing/2014/main" id="{B7FC0B54-2D37-49F2-9CF3-A7097B24655B}"/>
            </a:ext>
          </a:extLst>
        </xdr:cNvPr>
        <xdr:cNvSpPr txBox="1"/>
      </xdr:nvSpPr>
      <xdr:spPr>
        <a:xfrm>
          <a:off x="147351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5" name="直線コネクタ 434">
          <a:extLst>
            <a:ext uri="{FF2B5EF4-FFF2-40B4-BE49-F238E27FC236}">
              <a16:creationId xmlns:a16="http://schemas.microsoft.com/office/drawing/2014/main" id="{84C61ADF-E77F-424C-AF1A-9DFA131D9027}"/>
            </a:ext>
          </a:extLst>
        </xdr:cNvPr>
        <xdr:cNvCxnSpPr/>
      </xdr:nvCxnSpPr>
      <xdr:spPr>
        <a:xfrm>
          <a:off x="14611350"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436" name="【保健センター・保健所】&#10;有形固定資産減価償却率最大値テキスト">
          <a:extLst>
            <a:ext uri="{FF2B5EF4-FFF2-40B4-BE49-F238E27FC236}">
              <a16:creationId xmlns:a16="http://schemas.microsoft.com/office/drawing/2014/main" id="{A1139D73-9650-4F20-A422-CB46C5733CF7}"/>
            </a:ext>
          </a:extLst>
        </xdr:cNvPr>
        <xdr:cNvSpPr txBox="1"/>
      </xdr:nvSpPr>
      <xdr:spPr>
        <a:xfrm>
          <a:off x="14735175" y="8917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437" name="直線コネクタ 436">
          <a:extLst>
            <a:ext uri="{FF2B5EF4-FFF2-40B4-BE49-F238E27FC236}">
              <a16:creationId xmlns:a16="http://schemas.microsoft.com/office/drawing/2014/main" id="{4C6491CE-8CB9-461E-A9C3-59E2CCEBE90A}"/>
            </a:ext>
          </a:extLst>
        </xdr:cNvPr>
        <xdr:cNvCxnSpPr/>
      </xdr:nvCxnSpPr>
      <xdr:spPr>
        <a:xfrm>
          <a:off x="14611350" y="91229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76217</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id="{B46AA6BE-7D16-4A05-A43B-34352A68E4A2}"/>
            </a:ext>
          </a:extLst>
        </xdr:cNvPr>
        <xdr:cNvSpPr txBox="1"/>
      </xdr:nvSpPr>
      <xdr:spPr>
        <a:xfrm>
          <a:off x="14735175" y="9801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439" name="フローチャート: 判断 438">
          <a:extLst>
            <a:ext uri="{FF2B5EF4-FFF2-40B4-BE49-F238E27FC236}">
              <a16:creationId xmlns:a16="http://schemas.microsoft.com/office/drawing/2014/main" id="{EF828695-2870-42B4-BB9B-014755F7E19F}"/>
            </a:ext>
          </a:extLst>
        </xdr:cNvPr>
        <xdr:cNvSpPr/>
      </xdr:nvSpPr>
      <xdr:spPr>
        <a:xfrm>
          <a:off x="14649450" y="98228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440" name="フローチャート: 判断 439">
          <a:extLst>
            <a:ext uri="{FF2B5EF4-FFF2-40B4-BE49-F238E27FC236}">
              <a16:creationId xmlns:a16="http://schemas.microsoft.com/office/drawing/2014/main" id="{C5AE0348-7098-42AC-A362-8349EC854517}"/>
            </a:ext>
          </a:extLst>
        </xdr:cNvPr>
        <xdr:cNvSpPr/>
      </xdr:nvSpPr>
      <xdr:spPr>
        <a:xfrm>
          <a:off x="13887450" y="97918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41" name="フローチャート: 判断 440">
          <a:extLst>
            <a:ext uri="{FF2B5EF4-FFF2-40B4-BE49-F238E27FC236}">
              <a16:creationId xmlns:a16="http://schemas.microsoft.com/office/drawing/2014/main" id="{CAEB74F1-3E36-423C-A2B4-9DC2B5CB90BA}"/>
            </a:ext>
          </a:extLst>
        </xdr:cNvPr>
        <xdr:cNvSpPr/>
      </xdr:nvSpPr>
      <xdr:spPr>
        <a:xfrm>
          <a:off x="13096875" y="97656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442" name="フローチャート: 判断 441">
          <a:extLst>
            <a:ext uri="{FF2B5EF4-FFF2-40B4-BE49-F238E27FC236}">
              <a16:creationId xmlns:a16="http://schemas.microsoft.com/office/drawing/2014/main" id="{25F2053F-F237-4059-9C94-1E00B050B7FB}"/>
            </a:ext>
          </a:extLst>
        </xdr:cNvPr>
        <xdr:cNvSpPr/>
      </xdr:nvSpPr>
      <xdr:spPr>
        <a:xfrm>
          <a:off x="12296775" y="97525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168003</xdr:rowOff>
    </xdr:from>
    <xdr:to>
      <xdr:col>67</xdr:col>
      <xdr:colOff>101600</xdr:colOff>
      <xdr:row>60</xdr:row>
      <xdr:rowOff>98153</xdr:rowOff>
    </xdr:to>
    <xdr:sp macro="" textlink="">
      <xdr:nvSpPr>
        <xdr:cNvPr id="443" name="フローチャート: 判断 442">
          <a:extLst>
            <a:ext uri="{FF2B5EF4-FFF2-40B4-BE49-F238E27FC236}">
              <a16:creationId xmlns:a16="http://schemas.microsoft.com/office/drawing/2014/main" id="{9B52A5CC-6E56-448E-A350-D5BA16818C07}"/>
            </a:ext>
          </a:extLst>
        </xdr:cNvPr>
        <xdr:cNvSpPr/>
      </xdr:nvSpPr>
      <xdr:spPr>
        <a:xfrm>
          <a:off x="11487150" y="972792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FEE7D163-7DA6-46F5-B12D-B85D30DCB765}"/>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1D862DE5-FB89-4F11-AD21-5C200031C97F}"/>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94F24EC0-E962-4741-A843-30716B7BBFB0}"/>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5511DE2B-3BC8-41F1-8E2D-128CF3D10506}"/>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2D718B3E-0F38-4EA9-B5A6-DC16EB920BA9}"/>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158206</xdr:rowOff>
    </xdr:from>
    <xdr:to>
      <xdr:col>85</xdr:col>
      <xdr:colOff>177800</xdr:colOff>
      <xdr:row>60</xdr:row>
      <xdr:rowOff>88356</xdr:rowOff>
    </xdr:to>
    <xdr:sp macro="" textlink="">
      <xdr:nvSpPr>
        <xdr:cNvPr id="449" name="楕円 448">
          <a:extLst>
            <a:ext uri="{FF2B5EF4-FFF2-40B4-BE49-F238E27FC236}">
              <a16:creationId xmlns:a16="http://schemas.microsoft.com/office/drawing/2014/main" id="{5EF5E945-93F3-477E-A133-FADD2FA8E6BA}"/>
            </a:ext>
          </a:extLst>
        </xdr:cNvPr>
        <xdr:cNvSpPr/>
      </xdr:nvSpPr>
      <xdr:spPr>
        <a:xfrm>
          <a:off x="14649450" y="972448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9633</xdr:rowOff>
    </xdr:from>
    <xdr:ext cx="405111" cy="259045"/>
    <xdr:sp macro="" textlink="">
      <xdr:nvSpPr>
        <xdr:cNvPr id="450" name="【保健センター・保健所】&#10;有形固定資産減価償却率該当値テキスト">
          <a:extLst>
            <a:ext uri="{FF2B5EF4-FFF2-40B4-BE49-F238E27FC236}">
              <a16:creationId xmlns:a16="http://schemas.microsoft.com/office/drawing/2014/main" id="{D0C3FCC1-A02A-436E-B80D-91DA83654EEA}"/>
            </a:ext>
          </a:extLst>
        </xdr:cNvPr>
        <xdr:cNvSpPr txBox="1"/>
      </xdr:nvSpPr>
      <xdr:spPr>
        <a:xfrm>
          <a:off x="14735175" y="9569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451" name="楕円 450">
          <a:extLst>
            <a:ext uri="{FF2B5EF4-FFF2-40B4-BE49-F238E27FC236}">
              <a16:creationId xmlns:a16="http://schemas.microsoft.com/office/drawing/2014/main" id="{6676BD93-F1AD-43ED-A8BE-EF54B0761151}"/>
            </a:ext>
          </a:extLst>
        </xdr:cNvPr>
        <xdr:cNvSpPr/>
      </xdr:nvSpPr>
      <xdr:spPr>
        <a:xfrm>
          <a:off x="13887450" y="96869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37556</xdr:rowOff>
    </xdr:to>
    <xdr:cxnSp macro="">
      <xdr:nvCxnSpPr>
        <xdr:cNvPr id="452" name="直線コネクタ 451">
          <a:extLst>
            <a:ext uri="{FF2B5EF4-FFF2-40B4-BE49-F238E27FC236}">
              <a16:creationId xmlns:a16="http://schemas.microsoft.com/office/drawing/2014/main" id="{9CD214C0-E941-4EE4-B75C-C1F83D962923}"/>
            </a:ext>
          </a:extLst>
        </xdr:cNvPr>
        <xdr:cNvCxnSpPr/>
      </xdr:nvCxnSpPr>
      <xdr:spPr>
        <a:xfrm>
          <a:off x="13935075" y="9725025"/>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79828</xdr:rowOff>
    </xdr:from>
    <xdr:to>
      <xdr:col>76</xdr:col>
      <xdr:colOff>165100</xdr:colOff>
      <xdr:row>60</xdr:row>
      <xdr:rowOff>9978</xdr:rowOff>
    </xdr:to>
    <xdr:sp macro="" textlink="">
      <xdr:nvSpPr>
        <xdr:cNvPr id="453" name="楕円 452">
          <a:extLst>
            <a:ext uri="{FF2B5EF4-FFF2-40B4-BE49-F238E27FC236}">
              <a16:creationId xmlns:a16="http://schemas.microsoft.com/office/drawing/2014/main" id="{0DEED348-E7D3-4D4B-8FF4-06B17A3F6A99}"/>
            </a:ext>
          </a:extLst>
        </xdr:cNvPr>
        <xdr:cNvSpPr/>
      </xdr:nvSpPr>
      <xdr:spPr>
        <a:xfrm>
          <a:off x="13096875" y="964610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130628</xdr:rowOff>
    </xdr:from>
    <xdr:to>
      <xdr:col>81</xdr:col>
      <xdr:colOff>50800</xdr:colOff>
      <xdr:row>60</xdr:row>
      <xdr:rowOff>0</xdr:rowOff>
    </xdr:to>
    <xdr:cxnSp macro="">
      <xdr:nvCxnSpPr>
        <xdr:cNvPr id="454" name="直線コネクタ 453">
          <a:extLst>
            <a:ext uri="{FF2B5EF4-FFF2-40B4-BE49-F238E27FC236}">
              <a16:creationId xmlns:a16="http://schemas.microsoft.com/office/drawing/2014/main" id="{1065D975-CBEB-4333-BB55-5DCD3F4CD20F}"/>
            </a:ext>
          </a:extLst>
        </xdr:cNvPr>
        <xdr:cNvCxnSpPr/>
      </xdr:nvCxnSpPr>
      <xdr:spPr>
        <a:xfrm>
          <a:off x="13144500" y="9693728"/>
          <a:ext cx="790575" cy="3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40640</xdr:rowOff>
    </xdr:from>
    <xdr:to>
      <xdr:col>72</xdr:col>
      <xdr:colOff>38100</xdr:colOff>
      <xdr:row>59</xdr:row>
      <xdr:rowOff>142240</xdr:rowOff>
    </xdr:to>
    <xdr:sp macro="" textlink="">
      <xdr:nvSpPr>
        <xdr:cNvPr id="455" name="楕円 454">
          <a:extLst>
            <a:ext uri="{FF2B5EF4-FFF2-40B4-BE49-F238E27FC236}">
              <a16:creationId xmlns:a16="http://schemas.microsoft.com/office/drawing/2014/main" id="{91499481-1DF5-402D-8EDA-4CFA9F483E3C}"/>
            </a:ext>
          </a:extLst>
        </xdr:cNvPr>
        <xdr:cNvSpPr/>
      </xdr:nvSpPr>
      <xdr:spPr>
        <a:xfrm>
          <a:off x="12296775" y="96037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91440</xdr:rowOff>
    </xdr:from>
    <xdr:to>
      <xdr:col>76</xdr:col>
      <xdr:colOff>114300</xdr:colOff>
      <xdr:row>59</xdr:row>
      <xdr:rowOff>130628</xdr:rowOff>
    </xdr:to>
    <xdr:cxnSp macro="">
      <xdr:nvCxnSpPr>
        <xdr:cNvPr id="456" name="直線コネクタ 455">
          <a:extLst>
            <a:ext uri="{FF2B5EF4-FFF2-40B4-BE49-F238E27FC236}">
              <a16:creationId xmlns:a16="http://schemas.microsoft.com/office/drawing/2014/main" id="{68DC19BD-3DE4-4D73-9958-032BE2215C10}"/>
            </a:ext>
          </a:extLst>
        </xdr:cNvPr>
        <xdr:cNvCxnSpPr/>
      </xdr:nvCxnSpPr>
      <xdr:spPr>
        <a:xfrm>
          <a:off x="12344400" y="9651365"/>
          <a:ext cx="800100" cy="4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164737</xdr:rowOff>
    </xdr:from>
    <xdr:to>
      <xdr:col>67</xdr:col>
      <xdr:colOff>101600</xdr:colOff>
      <xdr:row>59</xdr:row>
      <xdr:rowOff>94887</xdr:rowOff>
    </xdr:to>
    <xdr:sp macro="" textlink="">
      <xdr:nvSpPr>
        <xdr:cNvPr id="457" name="楕円 456">
          <a:extLst>
            <a:ext uri="{FF2B5EF4-FFF2-40B4-BE49-F238E27FC236}">
              <a16:creationId xmlns:a16="http://schemas.microsoft.com/office/drawing/2014/main" id="{EB224164-BF76-4EA1-A170-95A80BF31977}"/>
            </a:ext>
          </a:extLst>
        </xdr:cNvPr>
        <xdr:cNvSpPr/>
      </xdr:nvSpPr>
      <xdr:spPr>
        <a:xfrm>
          <a:off x="11487150" y="95627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44087</xdr:rowOff>
    </xdr:from>
    <xdr:to>
      <xdr:col>71</xdr:col>
      <xdr:colOff>177800</xdr:colOff>
      <xdr:row>59</xdr:row>
      <xdr:rowOff>91440</xdr:rowOff>
    </xdr:to>
    <xdr:cxnSp macro="">
      <xdr:nvCxnSpPr>
        <xdr:cNvPr id="458" name="直線コネクタ 457">
          <a:extLst>
            <a:ext uri="{FF2B5EF4-FFF2-40B4-BE49-F238E27FC236}">
              <a16:creationId xmlns:a16="http://schemas.microsoft.com/office/drawing/2014/main" id="{DC53C995-A307-4208-AA07-53B4275C6D54}"/>
            </a:ext>
          </a:extLst>
        </xdr:cNvPr>
        <xdr:cNvCxnSpPr/>
      </xdr:nvCxnSpPr>
      <xdr:spPr>
        <a:xfrm>
          <a:off x="11534775" y="9610362"/>
          <a:ext cx="809625" cy="4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162758</xdr:rowOff>
    </xdr:from>
    <xdr:ext cx="405111" cy="259045"/>
    <xdr:sp macro="" textlink="">
      <xdr:nvSpPr>
        <xdr:cNvPr id="459" name="n_1aveValue【保健センター・保健所】&#10;有形固定資産減価償却率">
          <a:extLst>
            <a:ext uri="{FF2B5EF4-FFF2-40B4-BE49-F238E27FC236}">
              <a16:creationId xmlns:a16="http://schemas.microsoft.com/office/drawing/2014/main" id="{E326F552-E54E-4CA3-9801-51E314E9FE96}"/>
            </a:ext>
          </a:extLst>
        </xdr:cNvPr>
        <xdr:cNvSpPr txBox="1"/>
      </xdr:nvSpPr>
      <xdr:spPr>
        <a:xfrm>
          <a:off x="13745219" y="9884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460" name="n_2aveValue【保健センター・保健所】&#10;有形固定資産減価償却率">
          <a:extLst>
            <a:ext uri="{FF2B5EF4-FFF2-40B4-BE49-F238E27FC236}">
              <a16:creationId xmlns:a16="http://schemas.microsoft.com/office/drawing/2014/main" id="{BF229472-C636-4147-8390-87920BCAFC0D}"/>
            </a:ext>
          </a:extLst>
        </xdr:cNvPr>
        <xdr:cNvSpPr txBox="1"/>
      </xdr:nvSpPr>
      <xdr:spPr>
        <a:xfrm>
          <a:off x="12964169" y="985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117039</xdr:rowOff>
    </xdr:from>
    <xdr:ext cx="405111" cy="259045"/>
    <xdr:sp macro="" textlink="">
      <xdr:nvSpPr>
        <xdr:cNvPr id="461" name="n_3aveValue【保健センター・保健所】&#10;有形固定資産減価償却率">
          <a:extLst>
            <a:ext uri="{FF2B5EF4-FFF2-40B4-BE49-F238E27FC236}">
              <a16:creationId xmlns:a16="http://schemas.microsoft.com/office/drawing/2014/main" id="{D96ED1DA-52F2-4BF2-93FB-2E45C6ABC522}"/>
            </a:ext>
          </a:extLst>
        </xdr:cNvPr>
        <xdr:cNvSpPr txBox="1"/>
      </xdr:nvSpPr>
      <xdr:spPr>
        <a:xfrm>
          <a:off x="12164069" y="984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89280</xdr:rowOff>
    </xdr:from>
    <xdr:ext cx="405111" cy="259045"/>
    <xdr:sp macro="" textlink="">
      <xdr:nvSpPr>
        <xdr:cNvPr id="462" name="n_4aveValue【保健センター・保健所】&#10;有形固定資産減価償却率">
          <a:extLst>
            <a:ext uri="{FF2B5EF4-FFF2-40B4-BE49-F238E27FC236}">
              <a16:creationId xmlns:a16="http://schemas.microsoft.com/office/drawing/2014/main" id="{3A519BED-BDC3-4CC4-B281-BEADB81581F5}"/>
            </a:ext>
          </a:extLst>
        </xdr:cNvPr>
        <xdr:cNvSpPr txBox="1"/>
      </xdr:nvSpPr>
      <xdr:spPr>
        <a:xfrm>
          <a:off x="11354444" y="981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463" name="n_1mainValue【保健センター・保健所】&#10;有形固定資産減価償却率">
          <a:extLst>
            <a:ext uri="{FF2B5EF4-FFF2-40B4-BE49-F238E27FC236}">
              <a16:creationId xmlns:a16="http://schemas.microsoft.com/office/drawing/2014/main" id="{19061F9E-0C4E-47E7-8550-C4C35E4645DF}"/>
            </a:ext>
          </a:extLst>
        </xdr:cNvPr>
        <xdr:cNvSpPr txBox="1"/>
      </xdr:nvSpPr>
      <xdr:spPr>
        <a:xfrm>
          <a:off x="13745219" y="946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26505</xdr:rowOff>
    </xdr:from>
    <xdr:ext cx="405111" cy="259045"/>
    <xdr:sp macro="" textlink="">
      <xdr:nvSpPr>
        <xdr:cNvPr id="464" name="n_2mainValue【保健センター・保健所】&#10;有形固定資産減価償却率">
          <a:extLst>
            <a:ext uri="{FF2B5EF4-FFF2-40B4-BE49-F238E27FC236}">
              <a16:creationId xmlns:a16="http://schemas.microsoft.com/office/drawing/2014/main" id="{45A42878-8BB6-461A-B0C1-284C99D9D90B}"/>
            </a:ext>
          </a:extLst>
        </xdr:cNvPr>
        <xdr:cNvSpPr txBox="1"/>
      </xdr:nvSpPr>
      <xdr:spPr>
        <a:xfrm>
          <a:off x="12964169" y="9430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158767</xdr:rowOff>
    </xdr:from>
    <xdr:ext cx="405111" cy="259045"/>
    <xdr:sp macro="" textlink="">
      <xdr:nvSpPr>
        <xdr:cNvPr id="465" name="n_3mainValue【保健センター・保健所】&#10;有形固定資産減価償却率">
          <a:extLst>
            <a:ext uri="{FF2B5EF4-FFF2-40B4-BE49-F238E27FC236}">
              <a16:creationId xmlns:a16="http://schemas.microsoft.com/office/drawing/2014/main" id="{E81B4E65-8BAB-44CE-927D-8603312047FA}"/>
            </a:ext>
          </a:extLst>
        </xdr:cNvPr>
        <xdr:cNvSpPr txBox="1"/>
      </xdr:nvSpPr>
      <xdr:spPr>
        <a:xfrm>
          <a:off x="12164069"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466" name="n_4mainValue【保健センター・保健所】&#10;有形固定資産減価償却率">
          <a:extLst>
            <a:ext uri="{FF2B5EF4-FFF2-40B4-BE49-F238E27FC236}">
              <a16:creationId xmlns:a16="http://schemas.microsoft.com/office/drawing/2014/main" id="{7EA5D7DE-2132-4860-BFF2-D11D6D2673E9}"/>
            </a:ext>
          </a:extLst>
        </xdr:cNvPr>
        <xdr:cNvSpPr txBox="1"/>
      </xdr:nvSpPr>
      <xdr:spPr>
        <a:xfrm>
          <a:off x="11354444" y="935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FD99435C-C398-45FD-A2FB-DC0F37DA1428}"/>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B2320B87-1ACF-4FAD-AB4B-FE21099642C9}"/>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F354A132-1509-4E1E-9740-DFDF3A3824AC}"/>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9333A8DF-1FEE-424A-90D7-C6FAA762F12A}"/>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D234DC77-1FAD-41A9-9C64-49D407609B29}"/>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26BDBEB9-2FFF-4A7A-A431-A8D98C417652}"/>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0C05BFCE-B58A-4553-B5C7-4674988E73FC}"/>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D4B713DA-A7EB-48E7-98D6-0CCBD82FE5DF}"/>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7FA5E29E-85FB-4745-8356-3F2B08659AAC}"/>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A5DA394D-425F-4D4B-BC54-248B38574565}"/>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7" name="直線コネクタ 476">
          <a:extLst>
            <a:ext uri="{FF2B5EF4-FFF2-40B4-BE49-F238E27FC236}">
              <a16:creationId xmlns:a16="http://schemas.microsoft.com/office/drawing/2014/main" id="{307CCDE7-CB97-4693-8AA8-0613D0AEC64E}"/>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8" name="テキスト ボックス 477">
          <a:extLst>
            <a:ext uri="{FF2B5EF4-FFF2-40B4-BE49-F238E27FC236}">
              <a16:creationId xmlns:a16="http://schemas.microsoft.com/office/drawing/2014/main" id="{26D58FDC-3211-481D-89B7-E8A584D5D60B}"/>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a:extLst>
            <a:ext uri="{FF2B5EF4-FFF2-40B4-BE49-F238E27FC236}">
              <a16:creationId xmlns:a16="http://schemas.microsoft.com/office/drawing/2014/main" id="{E9C27D18-6549-477C-8C9D-5EFCA1EE8B25}"/>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0" name="テキスト ボックス 479">
          <a:extLst>
            <a:ext uri="{FF2B5EF4-FFF2-40B4-BE49-F238E27FC236}">
              <a16:creationId xmlns:a16="http://schemas.microsoft.com/office/drawing/2014/main" id="{8270B5D0-BD96-4FEB-8E12-A6FD480384C1}"/>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a:extLst>
            <a:ext uri="{FF2B5EF4-FFF2-40B4-BE49-F238E27FC236}">
              <a16:creationId xmlns:a16="http://schemas.microsoft.com/office/drawing/2014/main" id="{A75577CB-8CE4-4B1C-A683-2A4DAE2A9EC8}"/>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2" name="テキスト ボックス 481">
          <a:extLst>
            <a:ext uri="{FF2B5EF4-FFF2-40B4-BE49-F238E27FC236}">
              <a16:creationId xmlns:a16="http://schemas.microsoft.com/office/drawing/2014/main" id="{A472D206-9C5F-48BA-AF41-520241ACC37C}"/>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a:extLst>
            <a:ext uri="{FF2B5EF4-FFF2-40B4-BE49-F238E27FC236}">
              <a16:creationId xmlns:a16="http://schemas.microsoft.com/office/drawing/2014/main" id="{9237AB1C-0997-4856-8ACB-6F4BE91AB40C}"/>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4" name="テキスト ボックス 483">
          <a:extLst>
            <a:ext uri="{FF2B5EF4-FFF2-40B4-BE49-F238E27FC236}">
              <a16:creationId xmlns:a16="http://schemas.microsoft.com/office/drawing/2014/main" id="{1E9E85D2-9A30-479C-845D-570DFAD7FFBA}"/>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DA94DDC6-9B30-41D1-A46D-D27472C9B203}"/>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A7050A90-82B6-4395-97D8-D9C0827B3DD3}"/>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保健センター・保健所】&#10;一人当たり面積グラフ枠">
          <a:extLst>
            <a:ext uri="{FF2B5EF4-FFF2-40B4-BE49-F238E27FC236}">
              <a16:creationId xmlns:a16="http://schemas.microsoft.com/office/drawing/2014/main" id="{A420EF4C-6EF4-4EE8-A3C9-F0223EB7C980}"/>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488" name="直線コネクタ 487">
          <a:extLst>
            <a:ext uri="{FF2B5EF4-FFF2-40B4-BE49-F238E27FC236}">
              <a16:creationId xmlns:a16="http://schemas.microsoft.com/office/drawing/2014/main" id="{880AD085-0C25-4A86-9866-D53E4FEBDF01}"/>
            </a:ext>
          </a:extLst>
        </xdr:cNvPr>
        <xdr:cNvCxnSpPr/>
      </xdr:nvCxnSpPr>
      <xdr:spPr>
        <a:xfrm flipV="1">
          <a:off x="19954239" y="9180855"/>
          <a:ext cx="0" cy="118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489" name="【保健センター・保健所】&#10;一人当たり面積最小値テキスト">
          <a:extLst>
            <a:ext uri="{FF2B5EF4-FFF2-40B4-BE49-F238E27FC236}">
              <a16:creationId xmlns:a16="http://schemas.microsoft.com/office/drawing/2014/main" id="{FA13595F-F503-4504-8A61-D1451F187A50}"/>
            </a:ext>
          </a:extLst>
        </xdr:cNvPr>
        <xdr:cNvSpPr txBox="1"/>
      </xdr:nvSpPr>
      <xdr:spPr>
        <a:xfrm>
          <a:off x="19992975" y="1037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490" name="直線コネクタ 489">
          <a:extLst>
            <a:ext uri="{FF2B5EF4-FFF2-40B4-BE49-F238E27FC236}">
              <a16:creationId xmlns:a16="http://schemas.microsoft.com/office/drawing/2014/main" id="{093FB946-6081-4B03-B362-AFD1A30B94F9}"/>
            </a:ext>
          </a:extLst>
        </xdr:cNvPr>
        <xdr:cNvCxnSpPr/>
      </xdr:nvCxnSpPr>
      <xdr:spPr>
        <a:xfrm>
          <a:off x="19878675" y="103696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491" name="【保健センター・保健所】&#10;一人当たり面積最大値テキスト">
          <a:extLst>
            <a:ext uri="{FF2B5EF4-FFF2-40B4-BE49-F238E27FC236}">
              <a16:creationId xmlns:a16="http://schemas.microsoft.com/office/drawing/2014/main" id="{FD8B65CC-84AE-463F-AC76-FDB263CB449B}"/>
            </a:ext>
          </a:extLst>
        </xdr:cNvPr>
        <xdr:cNvSpPr txBox="1"/>
      </xdr:nvSpPr>
      <xdr:spPr>
        <a:xfrm>
          <a:off x="19992975" y="896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492" name="直線コネクタ 491">
          <a:extLst>
            <a:ext uri="{FF2B5EF4-FFF2-40B4-BE49-F238E27FC236}">
              <a16:creationId xmlns:a16="http://schemas.microsoft.com/office/drawing/2014/main" id="{EFA1696A-EDCD-4A1C-A8E3-CD0865D7BFE0}"/>
            </a:ext>
          </a:extLst>
        </xdr:cNvPr>
        <xdr:cNvCxnSpPr/>
      </xdr:nvCxnSpPr>
      <xdr:spPr>
        <a:xfrm>
          <a:off x="19878675" y="91808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12437</xdr:rowOff>
    </xdr:from>
    <xdr:ext cx="469744" cy="259045"/>
    <xdr:sp macro="" textlink="">
      <xdr:nvSpPr>
        <xdr:cNvPr id="493" name="【保健センター・保健所】&#10;一人当たり面積平均値テキスト">
          <a:extLst>
            <a:ext uri="{FF2B5EF4-FFF2-40B4-BE49-F238E27FC236}">
              <a16:creationId xmlns:a16="http://schemas.microsoft.com/office/drawing/2014/main" id="{2E7D3D1A-4CD5-4D80-A52C-D86FD3D759D2}"/>
            </a:ext>
          </a:extLst>
        </xdr:cNvPr>
        <xdr:cNvSpPr txBox="1"/>
      </xdr:nvSpPr>
      <xdr:spPr>
        <a:xfrm>
          <a:off x="19992975" y="10220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494" name="フローチャート: 判断 493">
          <a:extLst>
            <a:ext uri="{FF2B5EF4-FFF2-40B4-BE49-F238E27FC236}">
              <a16:creationId xmlns:a16="http://schemas.microsoft.com/office/drawing/2014/main" id="{5DC8240A-6007-4EB6-ABAF-91067185C39A}"/>
            </a:ext>
          </a:extLst>
        </xdr:cNvPr>
        <xdr:cNvSpPr/>
      </xdr:nvSpPr>
      <xdr:spPr>
        <a:xfrm>
          <a:off x="19897725" y="102416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495" name="フローチャート: 判断 494">
          <a:extLst>
            <a:ext uri="{FF2B5EF4-FFF2-40B4-BE49-F238E27FC236}">
              <a16:creationId xmlns:a16="http://schemas.microsoft.com/office/drawing/2014/main" id="{AE8B8D7E-7DB0-40F4-9FB5-2671E68C0B88}"/>
            </a:ext>
          </a:extLst>
        </xdr:cNvPr>
        <xdr:cNvSpPr/>
      </xdr:nvSpPr>
      <xdr:spPr>
        <a:xfrm>
          <a:off x="19154775" y="102514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496" name="フローチャート: 判断 495">
          <a:extLst>
            <a:ext uri="{FF2B5EF4-FFF2-40B4-BE49-F238E27FC236}">
              <a16:creationId xmlns:a16="http://schemas.microsoft.com/office/drawing/2014/main" id="{372F751F-E2E8-4B7C-8CD8-C75A46FE3EE5}"/>
            </a:ext>
          </a:extLst>
        </xdr:cNvPr>
        <xdr:cNvSpPr/>
      </xdr:nvSpPr>
      <xdr:spPr>
        <a:xfrm>
          <a:off x="18345150" y="102573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4979</xdr:rowOff>
    </xdr:from>
    <xdr:to>
      <xdr:col>102</xdr:col>
      <xdr:colOff>165100</xdr:colOff>
      <xdr:row>63</xdr:row>
      <xdr:rowOff>106579</xdr:rowOff>
    </xdr:to>
    <xdr:sp macro="" textlink="">
      <xdr:nvSpPr>
        <xdr:cNvPr id="497" name="フローチャート: 判断 496">
          <a:extLst>
            <a:ext uri="{FF2B5EF4-FFF2-40B4-BE49-F238E27FC236}">
              <a16:creationId xmlns:a16="http://schemas.microsoft.com/office/drawing/2014/main" id="{E1C11ED2-785B-4D7F-AF49-9FA46931D9A7}"/>
            </a:ext>
          </a:extLst>
        </xdr:cNvPr>
        <xdr:cNvSpPr/>
      </xdr:nvSpPr>
      <xdr:spPr>
        <a:xfrm>
          <a:off x="17554575" y="102189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2921</xdr:rowOff>
    </xdr:from>
    <xdr:to>
      <xdr:col>98</xdr:col>
      <xdr:colOff>38100</xdr:colOff>
      <xdr:row>63</xdr:row>
      <xdr:rowOff>104521</xdr:rowOff>
    </xdr:to>
    <xdr:sp macro="" textlink="">
      <xdr:nvSpPr>
        <xdr:cNvPr id="498" name="フローチャート: 判断 497">
          <a:extLst>
            <a:ext uri="{FF2B5EF4-FFF2-40B4-BE49-F238E27FC236}">
              <a16:creationId xmlns:a16="http://schemas.microsoft.com/office/drawing/2014/main" id="{AB27E138-FAC3-46AE-AF04-6E3D68CABA04}"/>
            </a:ext>
          </a:extLst>
        </xdr:cNvPr>
        <xdr:cNvSpPr/>
      </xdr:nvSpPr>
      <xdr:spPr>
        <a:xfrm>
          <a:off x="16754475" y="1021372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16BB275B-6791-4808-86A8-8D8B4AC43DF3}"/>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83A886F6-249C-4BB4-B075-9C8553F59C5A}"/>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A4BF102E-1369-4D9B-976B-DE2BE6B05AD9}"/>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275D87F8-0507-4729-B589-EBAEF5CE3045}"/>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48C3AF50-9446-476A-B0C5-68E432F0090E}"/>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2921</xdr:rowOff>
    </xdr:from>
    <xdr:to>
      <xdr:col>116</xdr:col>
      <xdr:colOff>114300</xdr:colOff>
      <xdr:row>62</xdr:row>
      <xdr:rowOff>104521</xdr:rowOff>
    </xdr:to>
    <xdr:sp macro="" textlink="">
      <xdr:nvSpPr>
        <xdr:cNvPr id="504" name="楕円 503">
          <a:extLst>
            <a:ext uri="{FF2B5EF4-FFF2-40B4-BE49-F238E27FC236}">
              <a16:creationId xmlns:a16="http://schemas.microsoft.com/office/drawing/2014/main" id="{9B382E56-E82D-467C-A3F7-C5182E9B6377}"/>
            </a:ext>
          </a:extLst>
        </xdr:cNvPr>
        <xdr:cNvSpPr/>
      </xdr:nvSpPr>
      <xdr:spPr>
        <a:xfrm>
          <a:off x="19897725" y="1005179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25798</xdr:rowOff>
    </xdr:from>
    <xdr:ext cx="469744" cy="259045"/>
    <xdr:sp macro="" textlink="">
      <xdr:nvSpPr>
        <xdr:cNvPr id="505" name="【保健センター・保健所】&#10;一人当たり面積該当値テキスト">
          <a:extLst>
            <a:ext uri="{FF2B5EF4-FFF2-40B4-BE49-F238E27FC236}">
              <a16:creationId xmlns:a16="http://schemas.microsoft.com/office/drawing/2014/main" id="{9ED9410E-FB85-40D9-859D-04FD7C7ADE7A}"/>
            </a:ext>
          </a:extLst>
        </xdr:cNvPr>
        <xdr:cNvSpPr txBox="1"/>
      </xdr:nvSpPr>
      <xdr:spPr>
        <a:xfrm>
          <a:off x="19992975" y="991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16637</xdr:rowOff>
    </xdr:from>
    <xdr:to>
      <xdr:col>112</xdr:col>
      <xdr:colOff>38100</xdr:colOff>
      <xdr:row>62</xdr:row>
      <xdr:rowOff>118237</xdr:rowOff>
    </xdr:to>
    <xdr:sp macro="" textlink="">
      <xdr:nvSpPr>
        <xdr:cNvPr id="506" name="楕円 505">
          <a:extLst>
            <a:ext uri="{FF2B5EF4-FFF2-40B4-BE49-F238E27FC236}">
              <a16:creationId xmlns:a16="http://schemas.microsoft.com/office/drawing/2014/main" id="{0DBB453B-744F-4DF3-8BF5-A6E6883632FE}"/>
            </a:ext>
          </a:extLst>
        </xdr:cNvPr>
        <xdr:cNvSpPr/>
      </xdr:nvSpPr>
      <xdr:spPr>
        <a:xfrm>
          <a:off x="19154775" y="1006551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53721</xdr:rowOff>
    </xdr:from>
    <xdr:to>
      <xdr:col>116</xdr:col>
      <xdr:colOff>63500</xdr:colOff>
      <xdr:row>62</xdr:row>
      <xdr:rowOff>67437</xdr:rowOff>
    </xdr:to>
    <xdr:cxnSp macro="">
      <xdr:nvCxnSpPr>
        <xdr:cNvPr id="507" name="直線コネクタ 506">
          <a:extLst>
            <a:ext uri="{FF2B5EF4-FFF2-40B4-BE49-F238E27FC236}">
              <a16:creationId xmlns:a16="http://schemas.microsoft.com/office/drawing/2014/main" id="{606A590B-99CF-4B1E-9688-38F445E2D198}"/>
            </a:ext>
          </a:extLst>
        </xdr:cNvPr>
        <xdr:cNvCxnSpPr/>
      </xdr:nvCxnSpPr>
      <xdr:spPr>
        <a:xfrm flipV="1">
          <a:off x="19202400" y="10099421"/>
          <a:ext cx="752475"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29667</xdr:rowOff>
    </xdr:from>
    <xdr:to>
      <xdr:col>107</xdr:col>
      <xdr:colOff>101600</xdr:colOff>
      <xdr:row>61</xdr:row>
      <xdr:rowOff>131267</xdr:rowOff>
    </xdr:to>
    <xdr:sp macro="" textlink="">
      <xdr:nvSpPr>
        <xdr:cNvPr id="508" name="楕円 507">
          <a:extLst>
            <a:ext uri="{FF2B5EF4-FFF2-40B4-BE49-F238E27FC236}">
              <a16:creationId xmlns:a16="http://schemas.microsoft.com/office/drawing/2014/main" id="{E619E159-9F44-4F1E-9360-F5A1B3DAE5DD}"/>
            </a:ext>
          </a:extLst>
        </xdr:cNvPr>
        <xdr:cNvSpPr/>
      </xdr:nvSpPr>
      <xdr:spPr>
        <a:xfrm>
          <a:off x="18345150" y="99134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80467</xdr:rowOff>
    </xdr:from>
    <xdr:to>
      <xdr:col>111</xdr:col>
      <xdr:colOff>177800</xdr:colOff>
      <xdr:row>62</xdr:row>
      <xdr:rowOff>67437</xdr:rowOff>
    </xdr:to>
    <xdr:cxnSp macro="">
      <xdr:nvCxnSpPr>
        <xdr:cNvPr id="509" name="直線コネクタ 508">
          <a:extLst>
            <a:ext uri="{FF2B5EF4-FFF2-40B4-BE49-F238E27FC236}">
              <a16:creationId xmlns:a16="http://schemas.microsoft.com/office/drawing/2014/main" id="{2ED6D495-702E-4476-B1F4-85CC4CA381DB}"/>
            </a:ext>
          </a:extLst>
        </xdr:cNvPr>
        <xdr:cNvCxnSpPr/>
      </xdr:nvCxnSpPr>
      <xdr:spPr>
        <a:xfrm>
          <a:off x="18392775" y="9970592"/>
          <a:ext cx="809625" cy="1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38812</xdr:rowOff>
    </xdr:from>
    <xdr:to>
      <xdr:col>102</xdr:col>
      <xdr:colOff>165100</xdr:colOff>
      <xdr:row>61</xdr:row>
      <xdr:rowOff>140412</xdr:rowOff>
    </xdr:to>
    <xdr:sp macro="" textlink="">
      <xdr:nvSpPr>
        <xdr:cNvPr id="510" name="楕円 509">
          <a:extLst>
            <a:ext uri="{FF2B5EF4-FFF2-40B4-BE49-F238E27FC236}">
              <a16:creationId xmlns:a16="http://schemas.microsoft.com/office/drawing/2014/main" id="{FFB42DD5-98E1-403D-A1E9-AD918E7FE6EE}"/>
            </a:ext>
          </a:extLst>
        </xdr:cNvPr>
        <xdr:cNvSpPr/>
      </xdr:nvSpPr>
      <xdr:spPr>
        <a:xfrm>
          <a:off x="17554575" y="992576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80467</xdr:rowOff>
    </xdr:from>
    <xdr:to>
      <xdr:col>107</xdr:col>
      <xdr:colOff>50800</xdr:colOff>
      <xdr:row>61</xdr:row>
      <xdr:rowOff>89612</xdr:rowOff>
    </xdr:to>
    <xdr:cxnSp macro="">
      <xdr:nvCxnSpPr>
        <xdr:cNvPr id="511" name="直線コネクタ 510">
          <a:extLst>
            <a:ext uri="{FF2B5EF4-FFF2-40B4-BE49-F238E27FC236}">
              <a16:creationId xmlns:a16="http://schemas.microsoft.com/office/drawing/2014/main" id="{01A7E67F-19CE-4C85-83BE-E1DD646FFBC2}"/>
            </a:ext>
          </a:extLst>
        </xdr:cNvPr>
        <xdr:cNvCxnSpPr/>
      </xdr:nvCxnSpPr>
      <xdr:spPr>
        <a:xfrm flipV="1">
          <a:off x="17602200" y="9970592"/>
          <a:ext cx="790575" cy="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87275</xdr:rowOff>
    </xdr:from>
    <xdr:to>
      <xdr:col>98</xdr:col>
      <xdr:colOff>38100</xdr:colOff>
      <xdr:row>62</xdr:row>
      <xdr:rowOff>17425</xdr:rowOff>
    </xdr:to>
    <xdr:sp macro="" textlink="">
      <xdr:nvSpPr>
        <xdr:cNvPr id="512" name="楕円 511">
          <a:extLst>
            <a:ext uri="{FF2B5EF4-FFF2-40B4-BE49-F238E27FC236}">
              <a16:creationId xmlns:a16="http://schemas.microsoft.com/office/drawing/2014/main" id="{8C763EDE-9CD1-412F-B96E-7BB629C9B69B}"/>
            </a:ext>
          </a:extLst>
        </xdr:cNvPr>
        <xdr:cNvSpPr/>
      </xdr:nvSpPr>
      <xdr:spPr>
        <a:xfrm>
          <a:off x="16754475" y="9971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89612</xdr:rowOff>
    </xdr:from>
    <xdr:to>
      <xdr:col>102</xdr:col>
      <xdr:colOff>114300</xdr:colOff>
      <xdr:row>61</xdr:row>
      <xdr:rowOff>138075</xdr:rowOff>
    </xdr:to>
    <xdr:cxnSp macro="">
      <xdr:nvCxnSpPr>
        <xdr:cNvPr id="513" name="直線コネクタ 512">
          <a:extLst>
            <a:ext uri="{FF2B5EF4-FFF2-40B4-BE49-F238E27FC236}">
              <a16:creationId xmlns:a16="http://schemas.microsoft.com/office/drawing/2014/main" id="{1C4B6144-27D6-44D9-A5D8-054963DB0C31}"/>
            </a:ext>
          </a:extLst>
        </xdr:cNvPr>
        <xdr:cNvCxnSpPr/>
      </xdr:nvCxnSpPr>
      <xdr:spPr>
        <a:xfrm flipV="1">
          <a:off x="16802100" y="9973387"/>
          <a:ext cx="800100" cy="5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133367</xdr:rowOff>
    </xdr:from>
    <xdr:ext cx="469744" cy="259045"/>
    <xdr:sp macro="" textlink="">
      <xdr:nvSpPr>
        <xdr:cNvPr id="514" name="n_1aveValue【保健センター・保健所】&#10;一人当たり面積">
          <a:extLst>
            <a:ext uri="{FF2B5EF4-FFF2-40B4-BE49-F238E27FC236}">
              <a16:creationId xmlns:a16="http://schemas.microsoft.com/office/drawing/2014/main" id="{19D8DD7B-AE89-4F36-AD48-60BEE5812E8F}"/>
            </a:ext>
          </a:extLst>
        </xdr:cNvPr>
        <xdr:cNvSpPr txBox="1"/>
      </xdr:nvSpPr>
      <xdr:spPr>
        <a:xfrm>
          <a:off x="18983402"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136110</xdr:rowOff>
    </xdr:from>
    <xdr:ext cx="469744" cy="259045"/>
    <xdr:sp macro="" textlink="">
      <xdr:nvSpPr>
        <xdr:cNvPr id="515" name="n_2aveValue【保健センター・保健所】&#10;一人当たり面積">
          <a:extLst>
            <a:ext uri="{FF2B5EF4-FFF2-40B4-BE49-F238E27FC236}">
              <a16:creationId xmlns:a16="http://schemas.microsoft.com/office/drawing/2014/main" id="{498232BF-FBEA-470D-B4D1-58E7921D2836}"/>
            </a:ext>
          </a:extLst>
        </xdr:cNvPr>
        <xdr:cNvSpPr txBox="1"/>
      </xdr:nvSpPr>
      <xdr:spPr>
        <a:xfrm>
          <a:off x="18183302" y="1034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97706</xdr:rowOff>
    </xdr:from>
    <xdr:ext cx="469744" cy="259045"/>
    <xdr:sp macro="" textlink="">
      <xdr:nvSpPr>
        <xdr:cNvPr id="516" name="n_3aveValue【保健センター・保健所】&#10;一人当たり面積">
          <a:extLst>
            <a:ext uri="{FF2B5EF4-FFF2-40B4-BE49-F238E27FC236}">
              <a16:creationId xmlns:a16="http://schemas.microsoft.com/office/drawing/2014/main" id="{CB363588-4C1D-4201-AE7C-6D0CA8F87CF8}"/>
            </a:ext>
          </a:extLst>
        </xdr:cNvPr>
        <xdr:cNvSpPr txBox="1"/>
      </xdr:nvSpPr>
      <xdr:spPr>
        <a:xfrm>
          <a:off x="17383202" y="1030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95648</xdr:rowOff>
    </xdr:from>
    <xdr:ext cx="469744" cy="259045"/>
    <xdr:sp macro="" textlink="">
      <xdr:nvSpPr>
        <xdr:cNvPr id="517" name="n_4aveValue【保健センター・保健所】&#10;一人当たり面積">
          <a:extLst>
            <a:ext uri="{FF2B5EF4-FFF2-40B4-BE49-F238E27FC236}">
              <a16:creationId xmlns:a16="http://schemas.microsoft.com/office/drawing/2014/main" id="{FB634BB8-3DF8-440B-AB1F-84C8F0B64E45}"/>
            </a:ext>
          </a:extLst>
        </xdr:cNvPr>
        <xdr:cNvSpPr txBox="1"/>
      </xdr:nvSpPr>
      <xdr:spPr>
        <a:xfrm>
          <a:off x="16592627" y="1030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134764</xdr:rowOff>
    </xdr:from>
    <xdr:ext cx="469744" cy="259045"/>
    <xdr:sp macro="" textlink="">
      <xdr:nvSpPr>
        <xdr:cNvPr id="518" name="n_1mainValue【保健センター・保健所】&#10;一人当たり面積">
          <a:extLst>
            <a:ext uri="{FF2B5EF4-FFF2-40B4-BE49-F238E27FC236}">
              <a16:creationId xmlns:a16="http://schemas.microsoft.com/office/drawing/2014/main" id="{9F4484BB-8779-4928-9137-3CC315AEF685}"/>
            </a:ext>
          </a:extLst>
        </xdr:cNvPr>
        <xdr:cNvSpPr txBox="1"/>
      </xdr:nvSpPr>
      <xdr:spPr>
        <a:xfrm>
          <a:off x="18983402" y="985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147794</xdr:rowOff>
    </xdr:from>
    <xdr:ext cx="469744" cy="259045"/>
    <xdr:sp macro="" textlink="">
      <xdr:nvSpPr>
        <xdr:cNvPr id="519" name="n_2mainValue【保健センター・保健所】&#10;一人当たり面積">
          <a:extLst>
            <a:ext uri="{FF2B5EF4-FFF2-40B4-BE49-F238E27FC236}">
              <a16:creationId xmlns:a16="http://schemas.microsoft.com/office/drawing/2014/main" id="{E6041EAA-8AC7-46E3-BA21-56C6933BC5B5}"/>
            </a:ext>
          </a:extLst>
        </xdr:cNvPr>
        <xdr:cNvSpPr txBox="1"/>
      </xdr:nvSpPr>
      <xdr:spPr>
        <a:xfrm>
          <a:off x="18183302"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156939</xdr:rowOff>
    </xdr:from>
    <xdr:ext cx="469744" cy="259045"/>
    <xdr:sp macro="" textlink="">
      <xdr:nvSpPr>
        <xdr:cNvPr id="520" name="n_3mainValue【保健センター・保健所】&#10;一人当たり面積">
          <a:extLst>
            <a:ext uri="{FF2B5EF4-FFF2-40B4-BE49-F238E27FC236}">
              <a16:creationId xmlns:a16="http://schemas.microsoft.com/office/drawing/2014/main" id="{C5D143FE-DC10-4FFB-9033-6760FA232620}"/>
            </a:ext>
          </a:extLst>
        </xdr:cNvPr>
        <xdr:cNvSpPr txBox="1"/>
      </xdr:nvSpPr>
      <xdr:spPr>
        <a:xfrm>
          <a:off x="17383202" y="97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33952</xdr:rowOff>
    </xdr:from>
    <xdr:ext cx="469744" cy="259045"/>
    <xdr:sp macro="" textlink="">
      <xdr:nvSpPr>
        <xdr:cNvPr id="521" name="n_4mainValue【保健センター・保健所】&#10;一人当たり面積">
          <a:extLst>
            <a:ext uri="{FF2B5EF4-FFF2-40B4-BE49-F238E27FC236}">
              <a16:creationId xmlns:a16="http://schemas.microsoft.com/office/drawing/2014/main" id="{B2DF90D4-1B86-4A76-91E8-AA0242E53743}"/>
            </a:ext>
          </a:extLst>
        </xdr:cNvPr>
        <xdr:cNvSpPr txBox="1"/>
      </xdr:nvSpPr>
      <xdr:spPr>
        <a:xfrm>
          <a:off x="16592627" y="975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C8DD10B0-FBBF-48B2-8424-B932617C3BFE}"/>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DD1B8354-0C3F-4189-A013-814262652BA1}"/>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AC46C755-E6A6-4FCF-8381-4C98CB817D4C}"/>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7381E138-4A8E-413F-B098-8A86BF329F21}"/>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1903D55D-C8C3-4DCA-8E40-CCF732AC1BEB}"/>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E9326B72-2C1A-4036-B79C-259EF5739CF5}"/>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D4899A5B-68E1-4EC0-B472-BE7C5748BAE0}"/>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EF0EFB32-8409-4156-B830-47BCBFC3CAF4}"/>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EE845E9D-7FD4-48BF-B8BA-DDB8BD3FE87D}"/>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A0E0D808-EC86-476C-B9AA-47C4985AAAD4}"/>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610166CC-FC84-4409-95A9-2E6B0CB389BC}"/>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3" name="直線コネクタ 532">
          <a:extLst>
            <a:ext uri="{FF2B5EF4-FFF2-40B4-BE49-F238E27FC236}">
              <a16:creationId xmlns:a16="http://schemas.microsoft.com/office/drawing/2014/main" id="{F52726E7-5402-45CA-9CA4-7704E951FC66}"/>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4" name="テキスト ボックス 533">
          <a:extLst>
            <a:ext uri="{FF2B5EF4-FFF2-40B4-BE49-F238E27FC236}">
              <a16:creationId xmlns:a16="http://schemas.microsoft.com/office/drawing/2014/main" id="{77DBF0A6-DC2D-43D8-B775-FF7DFD334388}"/>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5" name="直線コネクタ 534">
          <a:extLst>
            <a:ext uri="{FF2B5EF4-FFF2-40B4-BE49-F238E27FC236}">
              <a16:creationId xmlns:a16="http://schemas.microsoft.com/office/drawing/2014/main" id="{DC1401EC-EBBE-4195-9D74-A1969064D264}"/>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6" name="テキスト ボックス 535">
          <a:extLst>
            <a:ext uri="{FF2B5EF4-FFF2-40B4-BE49-F238E27FC236}">
              <a16:creationId xmlns:a16="http://schemas.microsoft.com/office/drawing/2014/main" id="{7D9E0C8D-0B03-4D8A-ADD6-69883A08E798}"/>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7" name="直線コネクタ 536">
          <a:extLst>
            <a:ext uri="{FF2B5EF4-FFF2-40B4-BE49-F238E27FC236}">
              <a16:creationId xmlns:a16="http://schemas.microsoft.com/office/drawing/2014/main" id="{0C16C033-D2E8-419D-8ADF-BAC0064B81F7}"/>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8" name="テキスト ボックス 537">
          <a:extLst>
            <a:ext uri="{FF2B5EF4-FFF2-40B4-BE49-F238E27FC236}">
              <a16:creationId xmlns:a16="http://schemas.microsoft.com/office/drawing/2014/main" id="{B994EE15-F65D-4620-B58D-7994669A5AA8}"/>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9" name="直線コネクタ 538">
          <a:extLst>
            <a:ext uri="{FF2B5EF4-FFF2-40B4-BE49-F238E27FC236}">
              <a16:creationId xmlns:a16="http://schemas.microsoft.com/office/drawing/2014/main" id="{743A2B73-9BE2-4D5B-9095-D111D119B7EC}"/>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0" name="テキスト ボックス 539">
          <a:extLst>
            <a:ext uri="{FF2B5EF4-FFF2-40B4-BE49-F238E27FC236}">
              <a16:creationId xmlns:a16="http://schemas.microsoft.com/office/drawing/2014/main" id="{CE1F1911-11F4-4212-9E24-7F9000C2E295}"/>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1" name="直線コネクタ 540">
          <a:extLst>
            <a:ext uri="{FF2B5EF4-FFF2-40B4-BE49-F238E27FC236}">
              <a16:creationId xmlns:a16="http://schemas.microsoft.com/office/drawing/2014/main" id="{AAB98B52-96A7-4C28-AC65-64A4E6FB0CF2}"/>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2" name="テキスト ボックス 541">
          <a:extLst>
            <a:ext uri="{FF2B5EF4-FFF2-40B4-BE49-F238E27FC236}">
              <a16:creationId xmlns:a16="http://schemas.microsoft.com/office/drawing/2014/main" id="{B51752B5-CDC3-4D96-944B-3F93A9F5F1C0}"/>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3" name="直線コネクタ 542">
          <a:extLst>
            <a:ext uri="{FF2B5EF4-FFF2-40B4-BE49-F238E27FC236}">
              <a16:creationId xmlns:a16="http://schemas.microsoft.com/office/drawing/2014/main" id="{48709FEA-7B17-45A9-8E2A-A1A645FE4312}"/>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4" name="テキスト ボックス 543">
          <a:extLst>
            <a:ext uri="{FF2B5EF4-FFF2-40B4-BE49-F238E27FC236}">
              <a16:creationId xmlns:a16="http://schemas.microsoft.com/office/drawing/2014/main" id="{484E0168-599A-4294-90E0-335DE1DA9003}"/>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4C7DBC35-8D4B-48E4-BB0A-88E30F9EC243}"/>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id="{939AA2F3-8F52-4D8E-8A23-5CBFAE778B2F}"/>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547" name="直線コネクタ 546">
          <a:extLst>
            <a:ext uri="{FF2B5EF4-FFF2-40B4-BE49-F238E27FC236}">
              <a16:creationId xmlns:a16="http://schemas.microsoft.com/office/drawing/2014/main" id="{E22F3298-9791-4384-9575-097D7F5628A0}"/>
            </a:ext>
          </a:extLst>
        </xdr:cNvPr>
        <xdr:cNvCxnSpPr/>
      </xdr:nvCxnSpPr>
      <xdr:spPr>
        <a:xfrm flipV="1">
          <a:off x="14696439" y="12603933"/>
          <a:ext cx="0" cy="1490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8" name="【消防施設】&#10;有形固定資産減価償却率最小値テキスト">
          <a:extLst>
            <a:ext uri="{FF2B5EF4-FFF2-40B4-BE49-F238E27FC236}">
              <a16:creationId xmlns:a16="http://schemas.microsoft.com/office/drawing/2014/main" id="{46AA6B99-486E-4E79-BDB5-58D0DCE890C9}"/>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9" name="直線コネクタ 548">
          <a:extLst>
            <a:ext uri="{FF2B5EF4-FFF2-40B4-BE49-F238E27FC236}">
              <a16:creationId xmlns:a16="http://schemas.microsoft.com/office/drawing/2014/main" id="{2CFB8E5E-8E0F-49D9-B445-2518DF06F37E}"/>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550" name="【消防施設】&#10;有形固定資産減価償却率最大値テキスト">
          <a:extLst>
            <a:ext uri="{FF2B5EF4-FFF2-40B4-BE49-F238E27FC236}">
              <a16:creationId xmlns:a16="http://schemas.microsoft.com/office/drawing/2014/main" id="{68AE53F1-A7B2-4CA0-81F0-7CFE30E6F7B8}"/>
            </a:ext>
          </a:extLst>
        </xdr:cNvPr>
        <xdr:cNvSpPr txBox="1"/>
      </xdr:nvSpPr>
      <xdr:spPr>
        <a:xfrm>
          <a:off x="14735175" y="123823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551" name="直線コネクタ 550">
          <a:extLst>
            <a:ext uri="{FF2B5EF4-FFF2-40B4-BE49-F238E27FC236}">
              <a16:creationId xmlns:a16="http://schemas.microsoft.com/office/drawing/2014/main" id="{0B254660-C6D1-453A-A994-EB097E6A8767}"/>
            </a:ext>
          </a:extLst>
        </xdr:cNvPr>
        <xdr:cNvCxnSpPr/>
      </xdr:nvCxnSpPr>
      <xdr:spPr>
        <a:xfrm>
          <a:off x="14611350" y="126039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552" name="【消防施設】&#10;有形固定資産減価償却率平均値テキスト">
          <a:extLst>
            <a:ext uri="{FF2B5EF4-FFF2-40B4-BE49-F238E27FC236}">
              <a16:creationId xmlns:a16="http://schemas.microsoft.com/office/drawing/2014/main" id="{B9BA46E5-0ED0-4A8A-A6BE-32FB4BFF302C}"/>
            </a:ext>
          </a:extLst>
        </xdr:cNvPr>
        <xdr:cNvSpPr txBox="1"/>
      </xdr:nvSpPr>
      <xdr:spPr>
        <a:xfrm>
          <a:off x="14735175" y="133950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553" name="フローチャート: 判断 552">
          <a:extLst>
            <a:ext uri="{FF2B5EF4-FFF2-40B4-BE49-F238E27FC236}">
              <a16:creationId xmlns:a16="http://schemas.microsoft.com/office/drawing/2014/main" id="{F01521E8-748E-49EE-9135-90AFE89D5139}"/>
            </a:ext>
          </a:extLst>
        </xdr:cNvPr>
        <xdr:cNvSpPr/>
      </xdr:nvSpPr>
      <xdr:spPr>
        <a:xfrm>
          <a:off x="14649450" y="134102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554" name="フローチャート: 判断 553">
          <a:extLst>
            <a:ext uri="{FF2B5EF4-FFF2-40B4-BE49-F238E27FC236}">
              <a16:creationId xmlns:a16="http://schemas.microsoft.com/office/drawing/2014/main" id="{96EB2250-7F44-4DD1-8762-C8043181C094}"/>
            </a:ext>
          </a:extLst>
        </xdr:cNvPr>
        <xdr:cNvSpPr/>
      </xdr:nvSpPr>
      <xdr:spPr>
        <a:xfrm>
          <a:off x="13887450" y="1338570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555" name="フローチャート: 判断 554">
          <a:extLst>
            <a:ext uri="{FF2B5EF4-FFF2-40B4-BE49-F238E27FC236}">
              <a16:creationId xmlns:a16="http://schemas.microsoft.com/office/drawing/2014/main" id="{CAE0CA5D-4453-4185-B67F-F6F2FEA484A5}"/>
            </a:ext>
          </a:extLst>
        </xdr:cNvPr>
        <xdr:cNvSpPr/>
      </xdr:nvSpPr>
      <xdr:spPr>
        <a:xfrm>
          <a:off x="13096875" y="1337255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556" name="フローチャート: 判断 555">
          <a:extLst>
            <a:ext uri="{FF2B5EF4-FFF2-40B4-BE49-F238E27FC236}">
              <a16:creationId xmlns:a16="http://schemas.microsoft.com/office/drawing/2014/main" id="{32A9D19B-F0DB-42B6-A192-02C0D195CEAC}"/>
            </a:ext>
          </a:extLst>
        </xdr:cNvPr>
        <xdr:cNvSpPr/>
      </xdr:nvSpPr>
      <xdr:spPr>
        <a:xfrm>
          <a:off x="12296775" y="134428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557" name="フローチャート: 判断 556">
          <a:extLst>
            <a:ext uri="{FF2B5EF4-FFF2-40B4-BE49-F238E27FC236}">
              <a16:creationId xmlns:a16="http://schemas.microsoft.com/office/drawing/2014/main" id="{259A7FAA-7DE1-4816-9766-C0A371EC9FF2}"/>
            </a:ext>
          </a:extLst>
        </xdr:cNvPr>
        <xdr:cNvSpPr/>
      </xdr:nvSpPr>
      <xdr:spPr>
        <a:xfrm>
          <a:off x="11487150" y="134511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C7C41B6E-965B-4C47-A4C5-1C0EDE788D27}"/>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31EC550A-CAEE-4328-963E-814B233F3E9A}"/>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A9FA2063-9F98-4EEC-9505-3A48B57605E4}"/>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26B6F6B6-F609-4374-AA44-5B2651E43737}"/>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91C26FC6-754B-4A89-859F-7874760CF8BE}"/>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116295</xdr:rowOff>
    </xdr:from>
    <xdr:to>
      <xdr:col>85</xdr:col>
      <xdr:colOff>177800</xdr:colOff>
      <xdr:row>82</xdr:row>
      <xdr:rowOff>46445</xdr:rowOff>
    </xdr:to>
    <xdr:sp macro="" textlink="">
      <xdr:nvSpPr>
        <xdr:cNvPr id="563" name="楕円 562">
          <a:extLst>
            <a:ext uri="{FF2B5EF4-FFF2-40B4-BE49-F238E27FC236}">
              <a16:creationId xmlns:a16="http://schemas.microsoft.com/office/drawing/2014/main" id="{CCD1EC1D-48C7-4885-9C84-169254FE2591}"/>
            </a:ext>
          </a:extLst>
        </xdr:cNvPr>
        <xdr:cNvSpPr/>
      </xdr:nvSpPr>
      <xdr:spPr>
        <a:xfrm>
          <a:off x="14649450" y="132417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139172</xdr:rowOff>
    </xdr:from>
    <xdr:ext cx="405111" cy="259045"/>
    <xdr:sp macro="" textlink="">
      <xdr:nvSpPr>
        <xdr:cNvPr id="564" name="【消防施設】&#10;有形固定資産減価償却率該当値テキスト">
          <a:extLst>
            <a:ext uri="{FF2B5EF4-FFF2-40B4-BE49-F238E27FC236}">
              <a16:creationId xmlns:a16="http://schemas.microsoft.com/office/drawing/2014/main" id="{4A71144C-857E-49B8-BD6B-F10911BF1D44}"/>
            </a:ext>
          </a:extLst>
        </xdr:cNvPr>
        <xdr:cNvSpPr txBox="1"/>
      </xdr:nvSpPr>
      <xdr:spPr>
        <a:xfrm>
          <a:off x="14735175" y="13105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44450</xdr:rowOff>
    </xdr:from>
    <xdr:to>
      <xdr:col>81</xdr:col>
      <xdr:colOff>101600</xdr:colOff>
      <xdr:row>81</xdr:row>
      <xdr:rowOff>146050</xdr:rowOff>
    </xdr:to>
    <xdr:sp macro="" textlink="">
      <xdr:nvSpPr>
        <xdr:cNvPr id="565" name="楕円 564">
          <a:extLst>
            <a:ext uri="{FF2B5EF4-FFF2-40B4-BE49-F238E27FC236}">
              <a16:creationId xmlns:a16="http://schemas.microsoft.com/office/drawing/2014/main" id="{80D91F67-64CC-4E90-BE29-0EB8D736B22C}"/>
            </a:ext>
          </a:extLst>
        </xdr:cNvPr>
        <xdr:cNvSpPr/>
      </xdr:nvSpPr>
      <xdr:spPr>
        <a:xfrm>
          <a:off x="13887450" y="13173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95250</xdr:rowOff>
    </xdr:from>
    <xdr:to>
      <xdr:col>85</xdr:col>
      <xdr:colOff>127000</xdr:colOff>
      <xdr:row>81</xdr:row>
      <xdr:rowOff>167095</xdr:rowOff>
    </xdr:to>
    <xdr:cxnSp macro="">
      <xdr:nvCxnSpPr>
        <xdr:cNvPr id="566" name="直線コネクタ 565">
          <a:extLst>
            <a:ext uri="{FF2B5EF4-FFF2-40B4-BE49-F238E27FC236}">
              <a16:creationId xmlns:a16="http://schemas.microsoft.com/office/drawing/2014/main" id="{7ED2FB77-7C9C-4E30-A4C6-3BF57C2EDFC9}"/>
            </a:ext>
          </a:extLst>
        </xdr:cNvPr>
        <xdr:cNvCxnSpPr/>
      </xdr:nvCxnSpPr>
      <xdr:spPr>
        <a:xfrm>
          <a:off x="13935075" y="13220700"/>
          <a:ext cx="762000" cy="6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13426</xdr:rowOff>
    </xdr:from>
    <xdr:to>
      <xdr:col>76</xdr:col>
      <xdr:colOff>165100</xdr:colOff>
      <xdr:row>83</xdr:row>
      <xdr:rowOff>115026</xdr:rowOff>
    </xdr:to>
    <xdr:sp macro="" textlink="">
      <xdr:nvSpPr>
        <xdr:cNvPr id="567" name="楕円 566">
          <a:extLst>
            <a:ext uri="{FF2B5EF4-FFF2-40B4-BE49-F238E27FC236}">
              <a16:creationId xmlns:a16="http://schemas.microsoft.com/office/drawing/2014/main" id="{98E83FEC-39DE-4323-98E3-D5D1E428E5C9}"/>
            </a:ext>
          </a:extLst>
        </xdr:cNvPr>
        <xdr:cNvSpPr/>
      </xdr:nvSpPr>
      <xdr:spPr>
        <a:xfrm>
          <a:off x="13096875" y="134595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95250</xdr:rowOff>
    </xdr:from>
    <xdr:to>
      <xdr:col>81</xdr:col>
      <xdr:colOff>50800</xdr:colOff>
      <xdr:row>83</xdr:row>
      <xdr:rowOff>64226</xdr:rowOff>
    </xdr:to>
    <xdr:cxnSp macro="">
      <xdr:nvCxnSpPr>
        <xdr:cNvPr id="568" name="直線コネクタ 567">
          <a:extLst>
            <a:ext uri="{FF2B5EF4-FFF2-40B4-BE49-F238E27FC236}">
              <a16:creationId xmlns:a16="http://schemas.microsoft.com/office/drawing/2014/main" id="{EF246155-DF91-4022-A25C-908A7329F80C}"/>
            </a:ext>
          </a:extLst>
        </xdr:cNvPr>
        <xdr:cNvCxnSpPr/>
      </xdr:nvCxnSpPr>
      <xdr:spPr>
        <a:xfrm flipV="1">
          <a:off x="13144500" y="13220700"/>
          <a:ext cx="790575" cy="29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140788</xdr:rowOff>
    </xdr:from>
    <xdr:to>
      <xdr:col>72</xdr:col>
      <xdr:colOff>38100</xdr:colOff>
      <xdr:row>83</xdr:row>
      <xdr:rowOff>70938</xdr:rowOff>
    </xdr:to>
    <xdr:sp macro="" textlink="">
      <xdr:nvSpPr>
        <xdr:cNvPr id="569" name="楕円 568">
          <a:extLst>
            <a:ext uri="{FF2B5EF4-FFF2-40B4-BE49-F238E27FC236}">
              <a16:creationId xmlns:a16="http://schemas.microsoft.com/office/drawing/2014/main" id="{6CB31CB6-9E08-4823-9F65-5682C0907EE4}"/>
            </a:ext>
          </a:extLst>
        </xdr:cNvPr>
        <xdr:cNvSpPr/>
      </xdr:nvSpPr>
      <xdr:spPr>
        <a:xfrm>
          <a:off x="12296775" y="1343133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20138</xdr:rowOff>
    </xdr:from>
    <xdr:to>
      <xdr:col>76</xdr:col>
      <xdr:colOff>114300</xdr:colOff>
      <xdr:row>83</xdr:row>
      <xdr:rowOff>64226</xdr:rowOff>
    </xdr:to>
    <xdr:cxnSp macro="">
      <xdr:nvCxnSpPr>
        <xdr:cNvPr id="570" name="直線コネクタ 569">
          <a:extLst>
            <a:ext uri="{FF2B5EF4-FFF2-40B4-BE49-F238E27FC236}">
              <a16:creationId xmlns:a16="http://schemas.microsoft.com/office/drawing/2014/main" id="{EF97106D-C003-4E01-9A4E-EA684AC02617}"/>
            </a:ext>
          </a:extLst>
        </xdr:cNvPr>
        <xdr:cNvCxnSpPr/>
      </xdr:nvCxnSpPr>
      <xdr:spPr>
        <a:xfrm>
          <a:off x="12344400" y="13469438"/>
          <a:ext cx="800100" cy="4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82006</xdr:rowOff>
    </xdr:from>
    <xdr:to>
      <xdr:col>67</xdr:col>
      <xdr:colOff>101600</xdr:colOff>
      <xdr:row>83</xdr:row>
      <xdr:rowOff>12156</xdr:rowOff>
    </xdr:to>
    <xdr:sp macro="" textlink="">
      <xdr:nvSpPr>
        <xdr:cNvPr id="571" name="楕円 570">
          <a:extLst>
            <a:ext uri="{FF2B5EF4-FFF2-40B4-BE49-F238E27FC236}">
              <a16:creationId xmlns:a16="http://schemas.microsoft.com/office/drawing/2014/main" id="{F8C132B2-C1B9-46F3-90A2-3A3DAFB6F9AC}"/>
            </a:ext>
          </a:extLst>
        </xdr:cNvPr>
        <xdr:cNvSpPr/>
      </xdr:nvSpPr>
      <xdr:spPr>
        <a:xfrm>
          <a:off x="11487150" y="1337255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132806</xdr:rowOff>
    </xdr:from>
    <xdr:to>
      <xdr:col>71</xdr:col>
      <xdr:colOff>177800</xdr:colOff>
      <xdr:row>83</xdr:row>
      <xdr:rowOff>20138</xdr:rowOff>
    </xdr:to>
    <xdr:cxnSp macro="">
      <xdr:nvCxnSpPr>
        <xdr:cNvPr id="572" name="直線コネクタ 571">
          <a:extLst>
            <a:ext uri="{FF2B5EF4-FFF2-40B4-BE49-F238E27FC236}">
              <a16:creationId xmlns:a16="http://schemas.microsoft.com/office/drawing/2014/main" id="{F049BD6B-D8E6-4BFC-9840-25845F31AC5C}"/>
            </a:ext>
          </a:extLst>
        </xdr:cNvPr>
        <xdr:cNvCxnSpPr/>
      </xdr:nvCxnSpPr>
      <xdr:spPr>
        <a:xfrm>
          <a:off x="11534775" y="13420181"/>
          <a:ext cx="809625" cy="4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573" name="n_1aveValue【消防施設】&#10;有形固定資産減価償却率">
          <a:extLst>
            <a:ext uri="{FF2B5EF4-FFF2-40B4-BE49-F238E27FC236}">
              <a16:creationId xmlns:a16="http://schemas.microsoft.com/office/drawing/2014/main" id="{CFC37605-D255-4092-87F7-3AB7F2F5FCA5}"/>
            </a:ext>
          </a:extLst>
        </xdr:cNvPr>
        <xdr:cNvSpPr txBox="1"/>
      </xdr:nvSpPr>
      <xdr:spPr>
        <a:xfrm>
          <a:off x="13745219" y="13468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574" name="n_2aveValue【消防施設】&#10;有形固定資産減価償却率">
          <a:extLst>
            <a:ext uri="{FF2B5EF4-FFF2-40B4-BE49-F238E27FC236}">
              <a16:creationId xmlns:a16="http://schemas.microsoft.com/office/drawing/2014/main" id="{B6F25253-DB11-4BDD-A46B-2BC9BFA11296}"/>
            </a:ext>
          </a:extLst>
        </xdr:cNvPr>
        <xdr:cNvSpPr txBox="1"/>
      </xdr:nvSpPr>
      <xdr:spPr>
        <a:xfrm>
          <a:off x="12964169" y="13150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76761</xdr:rowOff>
    </xdr:from>
    <xdr:ext cx="405111" cy="259045"/>
    <xdr:sp macro="" textlink="">
      <xdr:nvSpPr>
        <xdr:cNvPr id="575" name="n_3aveValue【消防施設】&#10;有形固定資産減価償却率">
          <a:extLst>
            <a:ext uri="{FF2B5EF4-FFF2-40B4-BE49-F238E27FC236}">
              <a16:creationId xmlns:a16="http://schemas.microsoft.com/office/drawing/2014/main" id="{EB26BEA4-1B82-4A93-92E0-3D2F1B794E5B}"/>
            </a:ext>
          </a:extLst>
        </xdr:cNvPr>
        <xdr:cNvSpPr txBox="1"/>
      </xdr:nvSpPr>
      <xdr:spPr>
        <a:xfrm>
          <a:off x="12164069" y="13526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88191</xdr:rowOff>
    </xdr:from>
    <xdr:ext cx="405111" cy="259045"/>
    <xdr:sp macro="" textlink="">
      <xdr:nvSpPr>
        <xdr:cNvPr id="576" name="n_4aveValue【消防施設】&#10;有形固定資産減価償却率">
          <a:extLst>
            <a:ext uri="{FF2B5EF4-FFF2-40B4-BE49-F238E27FC236}">
              <a16:creationId xmlns:a16="http://schemas.microsoft.com/office/drawing/2014/main" id="{952D671C-63C9-469B-85E1-81D119E53149}"/>
            </a:ext>
          </a:extLst>
        </xdr:cNvPr>
        <xdr:cNvSpPr txBox="1"/>
      </xdr:nvSpPr>
      <xdr:spPr>
        <a:xfrm>
          <a:off x="11354444" y="1353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162577</xdr:rowOff>
    </xdr:from>
    <xdr:ext cx="405111" cy="259045"/>
    <xdr:sp macro="" textlink="">
      <xdr:nvSpPr>
        <xdr:cNvPr id="577" name="n_1mainValue【消防施設】&#10;有形固定資産減価償却率">
          <a:extLst>
            <a:ext uri="{FF2B5EF4-FFF2-40B4-BE49-F238E27FC236}">
              <a16:creationId xmlns:a16="http://schemas.microsoft.com/office/drawing/2014/main" id="{53EEDABD-4C58-4BEB-A678-717616410FD0}"/>
            </a:ext>
          </a:extLst>
        </xdr:cNvPr>
        <xdr:cNvSpPr txBox="1"/>
      </xdr:nvSpPr>
      <xdr:spPr>
        <a:xfrm>
          <a:off x="13745219" y="1296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106153</xdr:rowOff>
    </xdr:from>
    <xdr:ext cx="405111" cy="259045"/>
    <xdr:sp macro="" textlink="">
      <xdr:nvSpPr>
        <xdr:cNvPr id="578" name="n_2mainValue【消防施設】&#10;有形固定資産減価償却率">
          <a:extLst>
            <a:ext uri="{FF2B5EF4-FFF2-40B4-BE49-F238E27FC236}">
              <a16:creationId xmlns:a16="http://schemas.microsoft.com/office/drawing/2014/main" id="{60CEF777-AE54-4E29-B8FE-418CE28D65E4}"/>
            </a:ext>
          </a:extLst>
        </xdr:cNvPr>
        <xdr:cNvSpPr txBox="1"/>
      </xdr:nvSpPr>
      <xdr:spPr>
        <a:xfrm>
          <a:off x="12964169" y="1355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87465</xdr:rowOff>
    </xdr:from>
    <xdr:ext cx="405111" cy="259045"/>
    <xdr:sp macro="" textlink="">
      <xdr:nvSpPr>
        <xdr:cNvPr id="579" name="n_3mainValue【消防施設】&#10;有形固定資産減価償却率">
          <a:extLst>
            <a:ext uri="{FF2B5EF4-FFF2-40B4-BE49-F238E27FC236}">
              <a16:creationId xmlns:a16="http://schemas.microsoft.com/office/drawing/2014/main" id="{D61F725F-AD3C-4E3F-B036-F1025EF07BAF}"/>
            </a:ext>
          </a:extLst>
        </xdr:cNvPr>
        <xdr:cNvSpPr txBox="1"/>
      </xdr:nvSpPr>
      <xdr:spPr>
        <a:xfrm>
          <a:off x="12164069" y="1320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28683</xdr:rowOff>
    </xdr:from>
    <xdr:ext cx="405111" cy="259045"/>
    <xdr:sp macro="" textlink="">
      <xdr:nvSpPr>
        <xdr:cNvPr id="580" name="n_4mainValue【消防施設】&#10;有形固定資産減価償却率">
          <a:extLst>
            <a:ext uri="{FF2B5EF4-FFF2-40B4-BE49-F238E27FC236}">
              <a16:creationId xmlns:a16="http://schemas.microsoft.com/office/drawing/2014/main" id="{CFE89379-7D25-45C2-BDB9-0F46E979FACB}"/>
            </a:ext>
          </a:extLst>
        </xdr:cNvPr>
        <xdr:cNvSpPr txBox="1"/>
      </xdr:nvSpPr>
      <xdr:spPr>
        <a:xfrm>
          <a:off x="11354444" y="13150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1ED41AC9-DDA0-40AC-B992-B3F1F35E4818}"/>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EF7A224F-1621-4654-A908-0311EBA059C8}"/>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E5BD0F44-C17A-4B17-B0B6-BA25EFB0EAB5}"/>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9E1BB0B9-A3DF-4CF8-BFC6-01CCE4F74301}"/>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1711982B-BEF6-41D2-A64D-29E850407576}"/>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0D5E91FD-DF9C-404E-9ED7-2D451CC38453}"/>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FE528AD9-C26C-481D-AFE8-C8C67E90434C}"/>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5D662B34-A8F7-43E8-8620-EBE66C5E9096}"/>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909C8D4C-E188-464E-BE56-3CEF2FE2072F}"/>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329DCF49-15AA-4ADA-B8EB-71F9BF1BCDE6}"/>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1" name="直線コネクタ 590">
          <a:extLst>
            <a:ext uri="{FF2B5EF4-FFF2-40B4-BE49-F238E27FC236}">
              <a16:creationId xmlns:a16="http://schemas.microsoft.com/office/drawing/2014/main" id="{8D977BF2-1AA1-40A6-A938-338F3E7307BB}"/>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2" name="テキスト ボックス 591">
          <a:extLst>
            <a:ext uri="{FF2B5EF4-FFF2-40B4-BE49-F238E27FC236}">
              <a16:creationId xmlns:a16="http://schemas.microsoft.com/office/drawing/2014/main" id="{AF1F9B1C-58EF-4F19-BEF7-FFFD00C31DEE}"/>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3" name="直線コネクタ 592">
          <a:extLst>
            <a:ext uri="{FF2B5EF4-FFF2-40B4-BE49-F238E27FC236}">
              <a16:creationId xmlns:a16="http://schemas.microsoft.com/office/drawing/2014/main" id="{988C99FA-A3D5-4495-A3CB-B43B103D6F85}"/>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4" name="テキスト ボックス 593">
          <a:extLst>
            <a:ext uri="{FF2B5EF4-FFF2-40B4-BE49-F238E27FC236}">
              <a16:creationId xmlns:a16="http://schemas.microsoft.com/office/drawing/2014/main" id="{E16F0547-13F2-4F8F-A883-377170E65618}"/>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5" name="直線コネクタ 594">
          <a:extLst>
            <a:ext uri="{FF2B5EF4-FFF2-40B4-BE49-F238E27FC236}">
              <a16:creationId xmlns:a16="http://schemas.microsoft.com/office/drawing/2014/main" id="{55ED9F18-3175-4807-96B7-7928A3A406B2}"/>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6" name="テキスト ボックス 595">
          <a:extLst>
            <a:ext uri="{FF2B5EF4-FFF2-40B4-BE49-F238E27FC236}">
              <a16:creationId xmlns:a16="http://schemas.microsoft.com/office/drawing/2014/main" id="{AA7B88B6-9D7B-4F6A-9364-8F95A5EB11A0}"/>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7" name="直線コネクタ 596">
          <a:extLst>
            <a:ext uri="{FF2B5EF4-FFF2-40B4-BE49-F238E27FC236}">
              <a16:creationId xmlns:a16="http://schemas.microsoft.com/office/drawing/2014/main" id="{E7479108-08B7-4DB4-9DEE-23987BA4BD3F}"/>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8" name="テキスト ボックス 597">
          <a:extLst>
            <a:ext uri="{FF2B5EF4-FFF2-40B4-BE49-F238E27FC236}">
              <a16:creationId xmlns:a16="http://schemas.microsoft.com/office/drawing/2014/main" id="{98701E6D-999E-4705-B284-AD929A7F3409}"/>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9" name="直線コネクタ 598">
          <a:extLst>
            <a:ext uri="{FF2B5EF4-FFF2-40B4-BE49-F238E27FC236}">
              <a16:creationId xmlns:a16="http://schemas.microsoft.com/office/drawing/2014/main" id="{E1737928-EA66-4BB1-B8B2-8CB408772FF4}"/>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0" name="テキスト ボックス 599">
          <a:extLst>
            <a:ext uri="{FF2B5EF4-FFF2-40B4-BE49-F238E27FC236}">
              <a16:creationId xmlns:a16="http://schemas.microsoft.com/office/drawing/2014/main" id="{E4678B0D-820E-4EAE-9C83-EBE5C993152B}"/>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1" name="直線コネクタ 600">
          <a:extLst>
            <a:ext uri="{FF2B5EF4-FFF2-40B4-BE49-F238E27FC236}">
              <a16:creationId xmlns:a16="http://schemas.microsoft.com/office/drawing/2014/main" id="{AC706375-5CC8-4016-8C51-157CD276E6B7}"/>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2" name="テキスト ボックス 601">
          <a:extLst>
            <a:ext uri="{FF2B5EF4-FFF2-40B4-BE49-F238E27FC236}">
              <a16:creationId xmlns:a16="http://schemas.microsoft.com/office/drawing/2014/main" id="{8504EF7B-774A-4ED4-93D7-12A755D9A42E}"/>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57FCF038-36DA-4611-9F6B-6B77D7A5436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C5B1844D-B647-45ED-9871-01CF98203B90}"/>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5FA1CEAD-F674-4052-B69C-D7C1762522B7}"/>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606" name="直線コネクタ 605">
          <a:extLst>
            <a:ext uri="{FF2B5EF4-FFF2-40B4-BE49-F238E27FC236}">
              <a16:creationId xmlns:a16="http://schemas.microsoft.com/office/drawing/2014/main" id="{80D0645E-72ED-4D95-8360-B8869D7EBF20}"/>
            </a:ext>
          </a:extLst>
        </xdr:cNvPr>
        <xdr:cNvCxnSpPr/>
      </xdr:nvCxnSpPr>
      <xdr:spPr>
        <a:xfrm flipV="1">
          <a:off x="19954239" y="12761795"/>
          <a:ext cx="0" cy="1332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607" name="【消防施設】&#10;一人当たり面積最小値テキスト">
          <a:extLst>
            <a:ext uri="{FF2B5EF4-FFF2-40B4-BE49-F238E27FC236}">
              <a16:creationId xmlns:a16="http://schemas.microsoft.com/office/drawing/2014/main" id="{FC7F1BD8-8A2E-45D9-AD09-1551AFE4F697}"/>
            </a:ext>
          </a:extLst>
        </xdr:cNvPr>
        <xdr:cNvSpPr txBox="1"/>
      </xdr:nvSpPr>
      <xdr:spPr>
        <a:xfrm>
          <a:off x="19992975" y="140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608" name="直線コネクタ 607">
          <a:extLst>
            <a:ext uri="{FF2B5EF4-FFF2-40B4-BE49-F238E27FC236}">
              <a16:creationId xmlns:a16="http://schemas.microsoft.com/office/drawing/2014/main" id="{9B1DD881-4A22-4813-BE31-D10B3C19162D}"/>
            </a:ext>
          </a:extLst>
        </xdr:cNvPr>
        <xdr:cNvCxnSpPr/>
      </xdr:nvCxnSpPr>
      <xdr:spPr>
        <a:xfrm>
          <a:off x="19878675" y="140940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609" name="【消防施設】&#10;一人当たり面積最大値テキスト">
          <a:extLst>
            <a:ext uri="{FF2B5EF4-FFF2-40B4-BE49-F238E27FC236}">
              <a16:creationId xmlns:a16="http://schemas.microsoft.com/office/drawing/2014/main" id="{47270B25-BC75-4F67-AF96-C9169853B123}"/>
            </a:ext>
          </a:extLst>
        </xdr:cNvPr>
        <xdr:cNvSpPr txBox="1"/>
      </xdr:nvSpPr>
      <xdr:spPr>
        <a:xfrm>
          <a:off x="19992975" y="1254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610" name="直線コネクタ 609">
          <a:extLst>
            <a:ext uri="{FF2B5EF4-FFF2-40B4-BE49-F238E27FC236}">
              <a16:creationId xmlns:a16="http://schemas.microsoft.com/office/drawing/2014/main" id="{A126D1E0-FDF5-43CC-897D-A3AD7A6ABACE}"/>
            </a:ext>
          </a:extLst>
        </xdr:cNvPr>
        <xdr:cNvCxnSpPr/>
      </xdr:nvCxnSpPr>
      <xdr:spPr>
        <a:xfrm>
          <a:off x="19878675" y="127617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611" name="【消防施設】&#10;一人当たり面積平均値テキスト">
          <a:extLst>
            <a:ext uri="{FF2B5EF4-FFF2-40B4-BE49-F238E27FC236}">
              <a16:creationId xmlns:a16="http://schemas.microsoft.com/office/drawing/2014/main" id="{AE939EA6-F590-40E3-A5F7-2ACD87EF992A}"/>
            </a:ext>
          </a:extLst>
        </xdr:cNvPr>
        <xdr:cNvSpPr txBox="1"/>
      </xdr:nvSpPr>
      <xdr:spPr>
        <a:xfrm>
          <a:off x="19992975" y="138094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612" name="フローチャート: 判断 611">
          <a:extLst>
            <a:ext uri="{FF2B5EF4-FFF2-40B4-BE49-F238E27FC236}">
              <a16:creationId xmlns:a16="http://schemas.microsoft.com/office/drawing/2014/main" id="{CC9F09F4-F2B9-43CC-A08D-D2BCCBD68E13}"/>
            </a:ext>
          </a:extLst>
        </xdr:cNvPr>
        <xdr:cNvSpPr/>
      </xdr:nvSpPr>
      <xdr:spPr>
        <a:xfrm>
          <a:off x="19897725" y="139453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613" name="フローチャート: 判断 612">
          <a:extLst>
            <a:ext uri="{FF2B5EF4-FFF2-40B4-BE49-F238E27FC236}">
              <a16:creationId xmlns:a16="http://schemas.microsoft.com/office/drawing/2014/main" id="{45FC1CE8-40D8-4A14-AE9F-9A1FD3402900}"/>
            </a:ext>
          </a:extLst>
        </xdr:cNvPr>
        <xdr:cNvSpPr/>
      </xdr:nvSpPr>
      <xdr:spPr>
        <a:xfrm>
          <a:off x="19154775" y="139563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614" name="フローチャート: 判断 613">
          <a:extLst>
            <a:ext uri="{FF2B5EF4-FFF2-40B4-BE49-F238E27FC236}">
              <a16:creationId xmlns:a16="http://schemas.microsoft.com/office/drawing/2014/main" id="{7EE9B506-0482-40B6-8C16-BE547164BE47}"/>
            </a:ext>
          </a:extLst>
        </xdr:cNvPr>
        <xdr:cNvSpPr/>
      </xdr:nvSpPr>
      <xdr:spPr>
        <a:xfrm>
          <a:off x="18345150" y="139621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29428</xdr:rowOff>
    </xdr:from>
    <xdr:to>
      <xdr:col>102</xdr:col>
      <xdr:colOff>165100</xdr:colOff>
      <xdr:row>86</xdr:row>
      <xdr:rowOff>131028</xdr:rowOff>
    </xdr:to>
    <xdr:sp macro="" textlink="">
      <xdr:nvSpPr>
        <xdr:cNvPr id="615" name="フローチャート: 判断 614">
          <a:extLst>
            <a:ext uri="{FF2B5EF4-FFF2-40B4-BE49-F238E27FC236}">
              <a16:creationId xmlns:a16="http://schemas.microsoft.com/office/drawing/2014/main" id="{F62FA17A-F943-4BDE-8364-ECADA19FBEF7}"/>
            </a:ext>
          </a:extLst>
        </xdr:cNvPr>
        <xdr:cNvSpPr/>
      </xdr:nvSpPr>
      <xdr:spPr>
        <a:xfrm>
          <a:off x="17554575" y="1396132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119562</xdr:rowOff>
    </xdr:from>
    <xdr:to>
      <xdr:col>98</xdr:col>
      <xdr:colOff>38100</xdr:colOff>
      <xdr:row>86</xdr:row>
      <xdr:rowOff>49712</xdr:rowOff>
    </xdr:to>
    <xdr:sp macro="" textlink="">
      <xdr:nvSpPr>
        <xdr:cNvPr id="616" name="フローチャート: 判断 615">
          <a:extLst>
            <a:ext uri="{FF2B5EF4-FFF2-40B4-BE49-F238E27FC236}">
              <a16:creationId xmlns:a16="http://schemas.microsoft.com/office/drawing/2014/main" id="{DB25EAB2-6893-4925-A3D8-EAA7643E0A4B}"/>
            </a:ext>
          </a:extLst>
        </xdr:cNvPr>
        <xdr:cNvSpPr/>
      </xdr:nvSpPr>
      <xdr:spPr>
        <a:xfrm>
          <a:off x="16754475" y="1389588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C4EF3095-0942-450B-BB66-5FA6F79EAA93}"/>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D3D7E879-3707-4852-82FD-56EA5D3F7C8C}"/>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F071B729-8BEE-4C7B-8CC7-451FA569763D}"/>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35AD2B21-B7E2-4FB5-8F21-CC822DDBD3FD}"/>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78AAB3D0-8429-4E77-82AF-0ACC57F3A3A1}"/>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54573</xdr:rowOff>
    </xdr:from>
    <xdr:to>
      <xdr:col>116</xdr:col>
      <xdr:colOff>114300</xdr:colOff>
      <xdr:row>86</xdr:row>
      <xdr:rowOff>156173</xdr:rowOff>
    </xdr:to>
    <xdr:sp macro="" textlink="">
      <xdr:nvSpPr>
        <xdr:cNvPr id="622" name="楕円 621">
          <a:extLst>
            <a:ext uri="{FF2B5EF4-FFF2-40B4-BE49-F238E27FC236}">
              <a16:creationId xmlns:a16="http://schemas.microsoft.com/office/drawing/2014/main" id="{25F2455D-C28F-4D3D-AD1D-762760915F48}"/>
            </a:ext>
          </a:extLst>
        </xdr:cNvPr>
        <xdr:cNvSpPr/>
      </xdr:nvSpPr>
      <xdr:spPr>
        <a:xfrm>
          <a:off x="19897725" y="1398964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163302</xdr:rowOff>
    </xdr:from>
    <xdr:ext cx="469744" cy="259045"/>
    <xdr:sp macro="" textlink="">
      <xdr:nvSpPr>
        <xdr:cNvPr id="623" name="【消防施設】&#10;一人当たり面積該当値テキスト">
          <a:extLst>
            <a:ext uri="{FF2B5EF4-FFF2-40B4-BE49-F238E27FC236}">
              <a16:creationId xmlns:a16="http://schemas.microsoft.com/office/drawing/2014/main" id="{67FBF7DD-2B5D-41CC-AAE4-395E2E213271}"/>
            </a:ext>
          </a:extLst>
        </xdr:cNvPr>
        <xdr:cNvSpPr txBox="1"/>
      </xdr:nvSpPr>
      <xdr:spPr>
        <a:xfrm>
          <a:off x="19992975" y="139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57513</xdr:rowOff>
    </xdr:from>
    <xdr:to>
      <xdr:col>112</xdr:col>
      <xdr:colOff>38100</xdr:colOff>
      <xdr:row>86</xdr:row>
      <xdr:rowOff>159113</xdr:rowOff>
    </xdr:to>
    <xdr:sp macro="" textlink="">
      <xdr:nvSpPr>
        <xdr:cNvPr id="624" name="楕円 623">
          <a:extLst>
            <a:ext uri="{FF2B5EF4-FFF2-40B4-BE49-F238E27FC236}">
              <a16:creationId xmlns:a16="http://schemas.microsoft.com/office/drawing/2014/main" id="{54951AF3-FE45-4F48-9527-191261924A99}"/>
            </a:ext>
          </a:extLst>
        </xdr:cNvPr>
        <xdr:cNvSpPr/>
      </xdr:nvSpPr>
      <xdr:spPr>
        <a:xfrm>
          <a:off x="19154775" y="1399258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105373</xdr:rowOff>
    </xdr:from>
    <xdr:to>
      <xdr:col>116</xdr:col>
      <xdr:colOff>63500</xdr:colOff>
      <xdr:row>86</xdr:row>
      <xdr:rowOff>108313</xdr:rowOff>
    </xdr:to>
    <xdr:cxnSp macro="">
      <xdr:nvCxnSpPr>
        <xdr:cNvPr id="625" name="直線コネクタ 624">
          <a:extLst>
            <a:ext uri="{FF2B5EF4-FFF2-40B4-BE49-F238E27FC236}">
              <a16:creationId xmlns:a16="http://schemas.microsoft.com/office/drawing/2014/main" id="{F394C5F5-8D11-4328-ADF3-883C7BC0C3D4}"/>
            </a:ext>
          </a:extLst>
        </xdr:cNvPr>
        <xdr:cNvCxnSpPr/>
      </xdr:nvCxnSpPr>
      <xdr:spPr>
        <a:xfrm flipV="1">
          <a:off x="19202400" y="14037273"/>
          <a:ext cx="752475"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26488</xdr:rowOff>
    </xdr:from>
    <xdr:to>
      <xdr:col>107</xdr:col>
      <xdr:colOff>101600</xdr:colOff>
      <xdr:row>86</xdr:row>
      <xdr:rowOff>128088</xdr:rowOff>
    </xdr:to>
    <xdr:sp macro="" textlink="">
      <xdr:nvSpPr>
        <xdr:cNvPr id="626" name="楕円 625">
          <a:extLst>
            <a:ext uri="{FF2B5EF4-FFF2-40B4-BE49-F238E27FC236}">
              <a16:creationId xmlns:a16="http://schemas.microsoft.com/office/drawing/2014/main" id="{61D9990D-D69C-4C03-AB34-E7B2F0BDAC79}"/>
            </a:ext>
          </a:extLst>
        </xdr:cNvPr>
        <xdr:cNvSpPr/>
      </xdr:nvSpPr>
      <xdr:spPr>
        <a:xfrm>
          <a:off x="18345150" y="139647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77288</xdr:rowOff>
    </xdr:from>
    <xdr:to>
      <xdr:col>111</xdr:col>
      <xdr:colOff>177800</xdr:colOff>
      <xdr:row>86</xdr:row>
      <xdr:rowOff>108313</xdr:rowOff>
    </xdr:to>
    <xdr:cxnSp macro="">
      <xdr:nvCxnSpPr>
        <xdr:cNvPr id="627" name="直線コネクタ 626">
          <a:extLst>
            <a:ext uri="{FF2B5EF4-FFF2-40B4-BE49-F238E27FC236}">
              <a16:creationId xmlns:a16="http://schemas.microsoft.com/office/drawing/2014/main" id="{5799822A-C1BC-4F87-9187-24F9A3701D9E}"/>
            </a:ext>
          </a:extLst>
        </xdr:cNvPr>
        <xdr:cNvCxnSpPr/>
      </xdr:nvCxnSpPr>
      <xdr:spPr>
        <a:xfrm>
          <a:off x="18392775" y="14012363"/>
          <a:ext cx="809625" cy="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28448</xdr:rowOff>
    </xdr:from>
    <xdr:to>
      <xdr:col>102</xdr:col>
      <xdr:colOff>165100</xdr:colOff>
      <xdr:row>86</xdr:row>
      <xdr:rowOff>130048</xdr:rowOff>
    </xdr:to>
    <xdr:sp macro="" textlink="">
      <xdr:nvSpPr>
        <xdr:cNvPr id="628" name="楕円 627">
          <a:extLst>
            <a:ext uri="{FF2B5EF4-FFF2-40B4-BE49-F238E27FC236}">
              <a16:creationId xmlns:a16="http://schemas.microsoft.com/office/drawing/2014/main" id="{F2BB487D-BE53-4391-B030-C10FF07805B8}"/>
            </a:ext>
          </a:extLst>
        </xdr:cNvPr>
        <xdr:cNvSpPr/>
      </xdr:nvSpPr>
      <xdr:spPr>
        <a:xfrm>
          <a:off x="17554575" y="139666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77288</xdr:rowOff>
    </xdr:from>
    <xdr:to>
      <xdr:col>107</xdr:col>
      <xdr:colOff>50800</xdr:colOff>
      <xdr:row>86</xdr:row>
      <xdr:rowOff>79248</xdr:rowOff>
    </xdr:to>
    <xdr:cxnSp macro="">
      <xdr:nvCxnSpPr>
        <xdr:cNvPr id="629" name="直線コネクタ 628">
          <a:extLst>
            <a:ext uri="{FF2B5EF4-FFF2-40B4-BE49-F238E27FC236}">
              <a16:creationId xmlns:a16="http://schemas.microsoft.com/office/drawing/2014/main" id="{FF6F63E4-4303-4288-9294-02005C17B337}"/>
            </a:ext>
          </a:extLst>
        </xdr:cNvPr>
        <xdr:cNvCxnSpPr/>
      </xdr:nvCxnSpPr>
      <xdr:spPr>
        <a:xfrm flipV="1">
          <a:off x="17602200" y="14012363"/>
          <a:ext cx="790575"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31714</xdr:rowOff>
    </xdr:from>
    <xdr:to>
      <xdr:col>98</xdr:col>
      <xdr:colOff>38100</xdr:colOff>
      <xdr:row>86</xdr:row>
      <xdr:rowOff>133314</xdr:rowOff>
    </xdr:to>
    <xdr:sp macro="" textlink="">
      <xdr:nvSpPr>
        <xdr:cNvPr id="630" name="楕円 629">
          <a:extLst>
            <a:ext uri="{FF2B5EF4-FFF2-40B4-BE49-F238E27FC236}">
              <a16:creationId xmlns:a16="http://schemas.microsoft.com/office/drawing/2014/main" id="{B5484EE4-CF14-47DD-AC30-07474D2CB060}"/>
            </a:ext>
          </a:extLst>
        </xdr:cNvPr>
        <xdr:cNvSpPr/>
      </xdr:nvSpPr>
      <xdr:spPr>
        <a:xfrm>
          <a:off x="16754475" y="1396361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79248</xdr:rowOff>
    </xdr:from>
    <xdr:to>
      <xdr:col>102</xdr:col>
      <xdr:colOff>114300</xdr:colOff>
      <xdr:row>86</xdr:row>
      <xdr:rowOff>82514</xdr:rowOff>
    </xdr:to>
    <xdr:cxnSp macro="">
      <xdr:nvCxnSpPr>
        <xdr:cNvPr id="631" name="直線コネクタ 630">
          <a:extLst>
            <a:ext uri="{FF2B5EF4-FFF2-40B4-BE49-F238E27FC236}">
              <a16:creationId xmlns:a16="http://schemas.microsoft.com/office/drawing/2014/main" id="{B1000CA5-A4F0-4440-A852-92E8EEE26C8D}"/>
            </a:ext>
          </a:extLst>
        </xdr:cNvPr>
        <xdr:cNvCxnSpPr/>
      </xdr:nvCxnSpPr>
      <xdr:spPr>
        <a:xfrm flipV="1">
          <a:off x="16802100" y="14014323"/>
          <a:ext cx="800100"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632" name="n_1aveValue【消防施設】&#10;一人当たり面積">
          <a:extLst>
            <a:ext uri="{FF2B5EF4-FFF2-40B4-BE49-F238E27FC236}">
              <a16:creationId xmlns:a16="http://schemas.microsoft.com/office/drawing/2014/main" id="{1930C226-4F96-41B1-957C-B5AE26F931FB}"/>
            </a:ext>
          </a:extLst>
        </xdr:cNvPr>
        <xdr:cNvSpPr txBox="1"/>
      </xdr:nvSpPr>
      <xdr:spPr>
        <a:xfrm>
          <a:off x="18983402" y="1375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633" name="n_2aveValue【消防施設】&#10;一人当たり面積">
          <a:extLst>
            <a:ext uri="{FF2B5EF4-FFF2-40B4-BE49-F238E27FC236}">
              <a16:creationId xmlns:a16="http://schemas.microsoft.com/office/drawing/2014/main" id="{4D343E9C-F213-4480-8ADC-E02FFFA1F0B1}"/>
            </a:ext>
          </a:extLst>
        </xdr:cNvPr>
        <xdr:cNvSpPr txBox="1"/>
      </xdr:nvSpPr>
      <xdr:spPr>
        <a:xfrm>
          <a:off x="18183302" y="1375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122155</xdr:rowOff>
    </xdr:from>
    <xdr:ext cx="469744" cy="259045"/>
    <xdr:sp macro="" textlink="">
      <xdr:nvSpPr>
        <xdr:cNvPr id="634" name="n_3aveValue【消防施設】&#10;一人当たり面積">
          <a:extLst>
            <a:ext uri="{FF2B5EF4-FFF2-40B4-BE49-F238E27FC236}">
              <a16:creationId xmlns:a16="http://schemas.microsoft.com/office/drawing/2014/main" id="{4872B311-D6BF-48F3-A968-393749D9403D}"/>
            </a:ext>
          </a:extLst>
        </xdr:cNvPr>
        <xdr:cNvSpPr txBox="1"/>
      </xdr:nvSpPr>
      <xdr:spPr>
        <a:xfrm>
          <a:off x="17383202" y="1406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66239</xdr:rowOff>
    </xdr:from>
    <xdr:ext cx="469744" cy="259045"/>
    <xdr:sp macro="" textlink="">
      <xdr:nvSpPr>
        <xdr:cNvPr id="635" name="n_4aveValue【消防施設】&#10;一人当たり面積">
          <a:extLst>
            <a:ext uri="{FF2B5EF4-FFF2-40B4-BE49-F238E27FC236}">
              <a16:creationId xmlns:a16="http://schemas.microsoft.com/office/drawing/2014/main" id="{4B54C06B-8E75-44FA-A7A6-8BF651F0163D}"/>
            </a:ext>
          </a:extLst>
        </xdr:cNvPr>
        <xdr:cNvSpPr txBox="1"/>
      </xdr:nvSpPr>
      <xdr:spPr>
        <a:xfrm>
          <a:off x="16592627" y="1368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150240</xdr:rowOff>
    </xdr:from>
    <xdr:ext cx="469744" cy="259045"/>
    <xdr:sp macro="" textlink="">
      <xdr:nvSpPr>
        <xdr:cNvPr id="636" name="n_1mainValue【消防施設】&#10;一人当たり面積">
          <a:extLst>
            <a:ext uri="{FF2B5EF4-FFF2-40B4-BE49-F238E27FC236}">
              <a16:creationId xmlns:a16="http://schemas.microsoft.com/office/drawing/2014/main" id="{2FF91BFC-7C1A-4611-AF45-1429FB1661D4}"/>
            </a:ext>
          </a:extLst>
        </xdr:cNvPr>
        <xdr:cNvSpPr txBox="1"/>
      </xdr:nvSpPr>
      <xdr:spPr>
        <a:xfrm>
          <a:off x="18983402" y="1408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119215</xdr:rowOff>
    </xdr:from>
    <xdr:ext cx="469744" cy="259045"/>
    <xdr:sp macro="" textlink="">
      <xdr:nvSpPr>
        <xdr:cNvPr id="637" name="n_2mainValue【消防施設】&#10;一人当たり面積">
          <a:extLst>
            <a:ext uri="{FF2B5EF4-FFF2-40B4-BE49-F238E27FC236}">
              <a16:creationId xmlns:a16="http://schemas.microsoft.com/office/drawing/2014/main" id="{D802572C-B7A9-4C93-87AD-68146F6C4778}"/>
            </a:ext>
          </a:extLst>
        </xdr:cNvPr>
        <xdr:cNvSpPr txBox="1"/>
      </xdr:nvSpPr>
      <xdr:spPr>
        <a:xfrm>
          <a:off x="18183302" y="1405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146575</xdr:rowOff>
    </xdr:from>
    <xdr:ext cx="469744" cy="259045"/>
    <xdr:sp macro="" textlink="">
      <xdr:nvSpPr>
        <xdr:cNvPr id="638" name="n_3mainValue【消防施設】&#10;一人当たり面積">
          <a:extLst>
            <a:ext uri="{FF2B5EF4-FFF2-40B4-BE49-F238E27FC236}">
              <a16:creationId xmlns:a16="http://schemas.microsoft.com/office/drawing/2014/main" id="{04EA24D3-7BBE-493C-B342-F141957F28AC}"/>
            </a:ext>
          </a:extLst>
        </xdr:cNvPr>
        <xdr:cNvSpPr txBox="1"/>
      </xdr:nvSpPr>
      <xdr:spPr>
        <a:xfrm>
          <a:off x="17383202" y="1375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124441</xdr:rowOff>
    </xdr:from>
    <xdr:ext cx="469744" cy="259045"/>
    <xdr:sp macro="" textlink="">
      <xdr:nvSpPr>
        <xdr:cNvPr id="639" name="n_4mainValue【消防施設】&#10;一人当たり面積">
          <a:extLst>
            <a:ext uri="{FF2B5EF4-FFF2-40B4-BE49-F238E27FC236}">
              <a16:creationId xmlns:a16="http://schemas.microsoft.com/office/drawing/2014/main" id="{4C53A969-3291-491B-B38C-BE24599C091B}"/>
            </a:ext>
          </a:extLst>
        </xdr:cNvPr>
        <xdr:cNvSpPr txBox="1"/>
      </xdr:nvSpPr>
      <xdr:spPr>
        <a:xfrm>
          <a:off x="16592627" y="1405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85978A8E-83FD-4E4F-A696-B6E7069D6ACF}"/>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7B11BD85-7FB5-40FA-ACA6-8F7CB7CCFBFD}"/>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B54387A8-9A55-4742-BDD5-9074E28A2973}"/>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9885FAD5-BF9B-4AB6-A58E-B8825D248CB8}"/>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8C6460C4-BD00-4B76-B52B-6C3271BA689F}"/>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F5ECD147-C196-47CC-8A75-962881D6009B}"/>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315D288E-49FC-4110-9CF2-3AF05C8FEAA2}"/>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27793F5C-5EE6-44CD-B95D-215F3CD5D8DC}"/>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0F1C5ECC-CB68-428E-B9D9-1F59AF2C2E0A}"/>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743DA981-CF55-4963-8052-A306F6166465}"/>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6896D23D-7F2A-43A9-9BEE-7C9D8F02115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57F62880-DF7E-4F13-9DC8-BEAB97B8717E}"/>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1E57CC05-B8E5-440E-BBCA-108C5131BCBB}"/>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7484EB30-8B6B-43AB-97EF-5BE9199793F3}"/>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490E1E39-15B6-4365-BB88-BDBC31C6D349}"/>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2E0E93AB-0967-4F76-BEBB-AFD2E7F89D21}"/>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2FA646E6-5ED3-46A4-B587-BF1356A090FB}"/>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7842344F-7EB7-4AC3-A7A8-C79FAB2C01B8}"/>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D94A89A6-5107-4490-BA06-038033B88ED5}"/>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94577129-A3DE-4060-A23E-55ECE2DBF38D}"/>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CC79B3F4-2FA2-4FFA-941F-AAF52D029382}"/>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AA8B42D0-A5AA-4629-9F40-CB80074CBDB8}"/>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DD56FA7A-3BFE-4595-B510-F1D9B6156984}"/>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CD76E48B-43C0-4212-866E-70561067F2FE}"/>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A7362F54-3856-4FB9-92D1-FB315BCB3534}"/>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0781003C-CF5F-4D14-9B77-660E60B2F628}"/>
            </a:ext>
          </a:extLst>
        </xdr:cNvPr>
        <xdr:cNvCxnSpPr/>
      </xdr:nvCxnSpPr>
      <xdr:spPr>
        <a:xfrm flipV="1">
          <a:off x="14696439" y="16280764"/>
          <a:ext cx="0" cy="158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a:extLst>
            <a:ext uri="{FF2B5EF4-FFF2-40B4-BE49-F238E27FC236}">
              <a16:creationId xmlns:a16="http://schemas.microsoft.com/office/drawing/2014/main" id="{C69028C9-1E49-48F2-A1C9-BAD8CA1493F8}"/>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7DA1208B-13B7-4A27-B59D-0023EB44202B}"/>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668" name="【庁舎】&#10;有形固定資産減価償却率最大値テキスト">
          <a:extLst>
            <a:ext uri="{FF2B5EF4-FFF2-40B4-BE49-F238E27FC236}">
              <a16:creationId xmlns:a16="http://schemas.microsoft.com/office/drawing/2014/main" id="{14DCE7BA-8A89-4F44-8810-0C733F7A89B9}"/>
            </a:ext>
          </a:extLst>
        </xdr:cNvPr>
        <xdr:cNvSpPr txBox="1"/>
      </xdr:nvSpPr>
      <xdr:spPr>
        <a:xfrm>
          <a:off x="14735175" y="160591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669" name="直線コネクタ 668">
          <a:extLst>
            <a:ext uri="{FF2B5EF4-FFF2-40B4-BE49-F238E27FC236}">
              <a16:creationId xmlns:a16="http://schemas.microsoft.com/office/drawing/2014/main" id="{61E0F457-BF49-48CA-8113-75DE81CE99DE}"/>
            </a:ext>
          </a:extLst>
        </xdr:cNvPr>
        <xdr:cNvCxnSpPr/>
      </xdr:nvCxnSpPr>
      <xdr:spPr>
        <a:xfrm>
          <a:off x="14611350" y="162807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670" name="【庁舎】&#10;有形固定資産減価償却率平均値テキスト">
          <a:extLst>
            <a:ext uri="{FF2B5EF4-FFF2-40B4-BE49-F238E27FC236}">
              <a16:creationId xmlns:a16="http://schemas.microsoft.com/office/drawing/2014/main" id="{ABA1DD7B-399D-4A42-8FCD-DACCE27919DC}"/>
            </a:ext>
          </a:extLst>
        </xdr:cNvPr>
        <xdr:cNvSpPr txBox="1"/>
      </xdr:nvSpPr>
      <xdr:spPr>
        <a:xfrm>
          <a:off x="14735175" y="16847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71" name="フローチャート: 判断 670">
          <a:extLst>
            <a:ext uri="{FF2B5EF4-FFF2-40B4-BE49-F238E27FC236}">
              <a16:creationId xmlns:a16="http://schemas.microsoft.com/office/drawing/2014/main" id="{3616D685-A94A-4AF9-BCBC-801D8835FFC0}"/>
            </a:ext>
          </a:extLst>
        </xdr:cNvPr>
        <xdr:cNvSpPr/>
      </xdr:nvSpPr>
      <xdr:spPr>
        <a:xfrm>
          <a:off x="14649450" y="17002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72" name="フローチャート: 判断 671">
          <a:extLst>
            <a:ext uri="{FF2B5EF4-FFF2-40B4-BE49-F238E27FC236}">
              <a16:creationId xmlns:a16="http://schemas.microsoft.com/office/drawing/2014/main" id="{02235498-9353-4692-A03D-08360ADC166B}"/>
            </a:ext>
          </a:extLst>
        </xdr:cNvPr>
        <xdr:cNvSpPr/>
      </xdr:nvSpPr>
      <xdr:spPr>
        <a:xfrm>
          <a:off x="13887450" y="1698271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673" name="フローチャート: 判断 672">
          <a:extLst>
            <a:ext uri="{FF2B5EF4-FFF2-40B4-BE49-F238E27FC236}">
              <a16:creationId xmlns:a16="http://schemas.microsoft.com/office/drawing/2014/main" id="{45B25D4E-A597-4172-8309-629FBD9CC9F4}"/>
            </a:ext>
          </a:extLst>
        </xdr:cNvPr>
        <xdr:cNvSpPr/>
      </xdr:nvSpPr>
      <xdr:spPr>
        <a:xfrm>
          <a:off x="13096875" y="170380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674" name="フローチャート: 判断 673">
          <a:extLst>
            <a:ext uri="{FF2B5EF4-FFF2-40B4-BE49-F238E27FC236}">
              <a16:creationId xmlns:a16="http://schemas.microsoft.com/office/drawing/2014/main" id="{E13CBE4E-A3C6-4C65-9F2B-9AEA16E2EB27}"/>
            </a:ext>
          </a:extLst>
        </xdr:cNvPr>
        <xdr:cNvSpPr/>
      </xdr:nvSpPr>
      <xdr:spPr>
        <a:xfrm>
          <a:off x="12296775" y="171850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675" name="フローチャート: 判断 674">
          <a:extLst>
            <a:ext uri="{FF2B5EF4-FFF2-40B4-BE49-F238E27FC236}">
              <a16:creationId xmlns:a16="http://schemas.microsoft.com/office/drawing/2014/main" id="{6BC9371E-768A-4EFB-9359-FC71D1482935}"/>
            </a:ext>
          </a:extLst>
        </xdr:cNvPr>
        <xdr:cNvSpPr/>
      </xdr:nvSpPr>
      <xdr:spPr>
        <a:xfrm>
          <a:off x="11487150" y="172666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7CFF2933-6872-4D8B-8CCE-A5BD916D1A0C}"/>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84F4282B-8763-4340-A004-1DB65772A662}"/>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80D124BA-A4A0-45DF-AB47-39CBAAC88A1A}"/>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CE318588-9DC0-42E8-B1EE-D21591CBB910}"/>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8301BB14-0E20-4108-8A71-40BD609E55DF}"/>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43362</xdr:rowOff>
    </xdr:from>
    <xdr:to>
      <xdr:col>85</xdr:col>
      <xdr:colOff>177800</xdr:colOff>
      <xdr:row>105</xdr:row>
      <xdr:rowOff>144962</xdr:rowOff>
    </xdr:to>
    <xdr:sp macro="" textlink="">
      <xdr:nvSpPr>
        <xdr:cNvPr id="681" name="楕円 680">
          <a:extLst>
            <a:ext uri="{FF2B5EF4-FFF2-40B4-BE49-F238E27FC236}">
              <a16:creationId xmlns:a16="http://schemas.microsoft.com/office/drawing/2014/main" id="{FC1EC767-FEF2-46BC-81BD-3F8297C026A1}"/>
            </a:ext>
          </a:extLst>
        </xdr:cNvPr>
        <xdr:cNvSpPr/>
      </xdr:nvSpPr>
      <xdr:spPr>
        <a:xfrm>
          <a:off x="14649450" y="171915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21789</xdr:rowOff>
    </xdr:from>
    <xdr:ext cx="405111" cy="259045"/>
    <xdr:sp macro="" textlink="">
      <xdr:nvSpPr>
        <xdr:cNvPr id="682" name="【庁舎】&#10;有形固定資産減価償却率該当値テキスト">
          <a:extLst>
            <a:ext uri="{FF2B5EF4-FFF2-40B4-BE49-F238E27FC236}">
              <a16:creationId xmlns:a16="http://schemas.microsoft.com/office/drawing/2014/main" id="{35475F25-70D3-46C9-8FB1-F386DC928B25}"/>
            </a:ext>
          </a:extLst>
        </xdr:cNvPr>
        <xdr:cNvSpPr txBox="1"/>
      </xdr:nvSpPr>
      <xdr:spPr>
        <a:xfrm>
          <a:off x="14735175" y="17166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167458</xdr:rowOff>
    </xdr:from>
    <xdr:to>
      <xdr:col>81</xdr:col>
      <xdr:colOff>101600</xdr:colOff>
      <xdr:row>105</xdr:row>
      <xdr:rowOff>97608</xdr:rowOff>
    </xdr:to>
    <xdr:sp macro="" textlink="">
      <xdr:nvSpPr>
        <xdr:cNvPr id="683" name="楕円 682">
          <a:extLst>
            <a:ext uri="{FF2B5EF4-FFF2-40B4-BE49-F238E27FC236}">
              <a16:creationId xmlns:a16="http://schemas.microsoft.com/office/drawing/2014/main" id="{F80BBF6A-71E3-4733-BA03-B4909768FDC3}"/>
            </a:ext>
          </a:extLst>
        </xdr:cNvPr>
        <xdr:cNvSpPr/>
      </xdr:nvSpPr>
      <xdr:spPr>
        <a:xfrm>
          <a:off x="13887450" y="1713783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46808</xdr:rowOff>
    </xdr:from>
    <xdr:to>
      <xdr:col>85</xdr:col>
      <xdr:colOff>127000</xdr:colOff>
      <xdr:row>105</xdr:row>
      <xdr:rowOff>94162</xdr:rowOff>
    </xdr:to>
    <xdr:cxnSp macro="">
      <xdr:nvCxnSpPr>
        <xdr:cNvPr id="684" name="直線コネクタ 683">
          <a:extLst>
            <a:ext uri="{FF2B5EF4-FFF2-40B4-BE49-F238E27FC236}">
              <a16:creationId xmlns:a16="http://schemas.microsoft.com/office/drawing/2014/main" id="{869692B0-3608-467F-BCE7-97B04792E739}"/>
            </a:ext>
          </a:extLst>
        </xdr:cNvPr>
        <xdr:cNvCxnSpPr/>
      </xdr:nvCxnSpPr>
      <xdr:spPr>
        <a:xfrm>
          <a:off x="13935075" y="17194983"/>
          <a:ext cx="762000" cy="4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125005</xdr:rowOff>
    </xdr:from>
    <xdr:to>
      <xdr:col>76</xdr:col>
      <xdr:colOff>165100</xdr:colOff>
      <xdr:row>105</xdr:row>
      <xdr:rowOff>55155</xdr:rowOff>
    </xdr:to>
    <xdr:sp macro="" textlink="">
      <xdr:nvSpPr>
        <xdr:cNvPr id="685" name="楕円 684">
          <a:extLst>
            <a:ext uri="{FF2B5EF4-FFF2-40B4-BE49-F238E27FC236}">
              <a16:creationId xmlns:a16="http://schemas.microsoft.com/office/drawing/2014/main" id="{69AF0AA9-BC38-489C-833B-3310AB267EB9}"/>
            </a:ext>
          </a:extLst>
        </xdr:cNvPr>
        <xdr:cNvSpPr/>
      </xdr:nvSpPr>
      <xdr:spPr>
        <a:xfrm>
          <a:off x="13096875" y="170953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4355</xdr:rowOff>
    </xdr:from>
    <xdr:to>
      <xdr:col>81</xdr:col>
      <xdr:colOff>50800</xdr:colOff>
      <xdr:row>105</xdr:row>
      <xdr:rowOff>46808</xdr:rowOff>
    </xdr:to>
    <xdr:cxnSp macro="">
      <xdr:nvCxnSpPr>
        <xdr:cNvPr id="686" name="直線コネクタ 685">
          <a:extLst>
            <a:ext uri="{FF2B5EF4-FFF2-40B4-BE49-F238E27FC236}">
              <a16:creationId xmlns:a16="http://schemas.microsoft.com/office/drawing/2014/main" id="{9C017372-B784-4EFC-B008-CE03CF8F7736}"/>
            </a:ext>
          </a:extLst>
        </xdr:cNvPr>
        <xdr:cNvCxnSpPr/>
      </xdr:nvCxnSpPr>
      <xdr:spPr>
        <a:xfrm>
          <a:off x="13144500" y="17152530"/>
          <a:ext cx="790575"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102144</xdr:rowOff>
    </xdr:from>
    <xdr:to>
      <xdr:col>72</xdr:col>
      <xdr:colOff>38100</xdr:colOff>
      <xdr:row>105</xdr:row>
      <xdr:rowOff>32294</xdr:rowOff>
    </xdr:to>
    <xdr:sp macro="" textlink="">
      <xdr:nvSpPr>
        <xdr:cNvPr id="687" name="楕円 686">
          <a:extLst>
            <a:ext uri="{FF2B5EF4-FFF2-40B4-BE49-F238E27FC236}">
              <a16:creationId xmlns:a16="http://schemas.microsoft.com/office/drawing/2014/main" id="{022916D1-40A8-4ADF-8F96-05AAE4BD577F}"/>
            </a:ext>
          </a:extLst>
        </xdr:cNvPr>
        <xdr:cNvSpPr/>
      </xdr:nvSpPr>
      <xdr:spPr>
        <a:xfrm>
          <a:off x="12296775" y="170788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152944</xdr:rowOff>
    </xdr:from>
    <xdr:to>
      <xdr:col>76</xdr:col>
      <xdr:colOff>114300</xdr:colOff>
      <xdr:row>105</xdr:row>
      <xdr:rowOff>4355</xdr:rowOff>
    </xdr:to>
    <xdr:cxnSp macro="">
      <xdr:nvCxnSpPr>
        <xdr:cNvPr id="688" name="直線コネクタ 687">
          <a:extLst>
            <a:ext uri="{FF2B5EF4-FFF2-40B4-BE49-F238E27FC236}">
              <a16:creationId xmlns:a16="http://schemas.microsoft.com/office/drawing/2014/main" id="{F45A9DCC-3BEF-42E7-99CF-6F3A7DEBA1F2}"/>
            </a:ext>
          </a:extLst>
        </xdr:cNvPr>
        <xdr:cNvCxnSpPr/>
      </xdr:nvCxnSpPr>
      <xdr:spPr>
        <a:xfrm>
          <a:off x="12344400" y="17126494"/>
          <a:ext cx="80010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58057</xdr:rowOff>
    </xdr:from>
    <xdr:to>
      <xdr:col>67</xdr:col>
      <xdr:colOff>101600</xdr:colOff>
      <xdr:row>104</xdr:row>
      <xdr:rowOff>159657</xdr:rowOff>
    </xdr:to>
    <xdr:sp macro="" textlink="">
      <xdr:nvSpPr>
        <xdr:cNvPr id="689" name="楕円 688">
          <a:extLst>
            <a:ext uri="{FF2B5EF4-FFF2-40B4-BE49-F238E27FC236}">
              <a16:creationId xmlns:a16="http://schemas.microsoft.com/office/drawing/2014/main" id="{AC17535F-F3EE-4DA7-B751-CB9D89AF416D}"/>
            </a:ext>
          </a:extLst>
        </xdr:cNvPr>
        <xdr:cNvSpPr/>
      </xdr:nvSpPr>
      <xdr:spPr>
        <a:xfrm>
          <a:off x="11487150" y="170316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108857</xdr:rowOff>
    </xdr:from>
    <xdr:to>
      <xdr:col>71</xdr:col>
      <xdr:colOff>177800</xdr:colOff>
      <xdr:row>104</xdr:row>
      <xdr:rowOff>152944</xdr:rowOff>
    </xdr:to>
    <xdr:cxnSp macro="">
      <xdr:nvCxnSpPr>
        <xdr:cNvPr id="690" name="直線コネクタ 689">
          <a:extLst>
            <a:ext uri="{FF2B5EF4-FFF2-40B4-BE49-F238E27FC236}">
              <a16:creationId xmlns:a16="http://schemas.microsoft.com/office/drawing/2014/main" id="{382A10EB-FA2B-40E2-B171-DF45DC388377}"/>
            </a:ext>
          </a:extLst>
        </xdr:cNvPr>
        <xdr:cNvCxnSpPr/>
      </xdr:nvCxnSpPr>
      <xdr:spPr>
        <a:xfrm>
          <a:off x="11534775" y="17079232"/>
          <a:ext cx="809625"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691" name="n_1aveValue【庁舎】&#10;有形固定資産減価償却率">
          <a:extLst>
            <a:ext uri="{FF2B5EF4-FFF2-40B4-BE49-F238E27FC236}">
              <a16:creationId xmlns:a16="http://schemas.microsoft.com/office/drawing/2014/main" id="{79B02574-C578-48B0-BA67-4885DED58A77}"/>
            </a:ext>
          </a:extLst>
        </xdr:cNvPr>
        <xdr:cNvSpPr txBox="1"/>
      </xdr:nvSpPr>
      <xdr:spPr>
        <a:xfrm>
          <a:off x="13745219" y="1676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692" name="n_2aveValue【庁舎】&#10;有形固定資産減価償却率">
          <a:extLst>
            <a:ext uri="{FF2B5EF4-FFF2-40B4-BE49-F238E27FC236}">
              <a16:creationId xmlns:a16="http://schemas.microsoft.com/office/drawing/2014/main" id="{8B7D6F90-9FEC-4C7F-968F-F36608FC9EF8}"/>
            </a:ext>
          </a:extLst>
        </xdr:cNvPr>
        <xdr:cNvSpPr txBox="1"/>
      </xdr:nvSpPr>
      <xdr:spPr>
        <a:xfrm>
          <a:off x="12964169" y="1681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693" name="n_3aveValue【庁舎】&#10;有形固定資産減価償却率">
          <a:extLst>
            <a:ext uri="{FF2B5EF4-FFF2-40B4-BE49-F238E27FC236}">
              <a16:creationId xmlns:a16="http://schemas.microsoft.com/office/drawing/2014/main" id="{006BD8A2-6541-4CB5-8D94-154249150C32}"/>
            </a:ext>
          </a:extLst>
        </xdr:cNvPr>
        <xdr:cNvSpPr txBox="1"/>
      </xdr:nvSpPr>
      <xdr:spPr>
        <a:xfrm>
          <a:off x="12164069" y="1727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39750</xdr:rowOff>
    </xdr:from>
    <xdr:ext cx="405111" cy="259045"/>
    <xdr:sp macro="" textlink="">
      <xdr:nvSpPr>
        <xdr:cNvPr id="694" name="n_4aveValue【庁舎】&#10;有形固定資産減価償却率">
          <a:extLst>
            <a:ext uri="{FF2B5EF4-FFF2-40B4-BE49-F238E27FC236}">
              <a16:creationId xmlns:a16="http://schemas.microsoft.com/office/drawing/2014/main" id="{519E1EA6-881B-4493-B436-43B21B77AE1D}"/>
            </a:ext>
          </a:extLst>
        </xdr:cNvPr>
        <xdr:cNvSpPr txBox="1"/>
      </xdr:nvSpPr>
      <xdr:spPr>
        <a:xfrm>
          <a:off x="11354444" y="17356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88735</xdr:rowOff>
    </xdr:from>
    <xdr:ext cx="405111" cy="259045"/>
    <xdr:sp macro="" textlink="">
      <xdr:nvSpPr>
        <xdr:cNvPr id="695" name="n_1mainValue【庁舎】&#10;有形固定資産減価償却率">
          <a:extLst>
            <a:ext uri="{FF2B5EF4-FFF2-40B4-BE49-F238E27FC236}">
              <a16:creationId xmlns:a16="http://schemas.microsoft.com/office/drawing/2014/main" id="{A49D8CB1-D640-4D72-B9C7-CF33D178EDE3}"/>
            </a:ext>
          </a:extLst>
        </xdr:cNvPr>
        <xdr:cNvSpPr txBox="1"/>
      </xdr:nvSpPr>
      <xdr:spPr>
        <a:xfrm>
          <a:off x="13745219" y="172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46282</xdr:rowOff>
    </xdr:from>
    <xdr:ext cx="405111" cy="259045"/>
    <xdr:sp macro="" textlink="">
      <xdr:nvSpPr>
        <xdr:cNvPr id="696" name="n_2mainValue【庁舎】&#10;有形固定資産減価償却率">
          <a:extLst>
            <a:ext uri="{FF2B5EF4-FFF2-40B4-BE49-F238E27FC236}">
              <a16:creationId xmlns:a16="http://schemas.microsoft.com/office/drawing/2014/main" id="{DA479114-11E2-4048-8930-281AB3D337E2}"/>
            </a:ext>
          </a:extLst>
        </xdr:cNvPr>
        <xdr:cNvSpPr txBox="1"/>
      </xdr:nvSpPr>
      <xdr:spPr>
        <a:xfrm>
          <a:off x="12964169" y="1719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48821</xdr:rowOff>
    </xdr:from>
    <xdr:ext cx="405111" cy="259045"/>
    <xdr:sp macro="" textlink="">
      <xdr:nvSpPr>
        <xdr:cNvPr id="697" name="n_3mainValue【庁舎】&#10;有形固定資産減価償却率">
          <a:extLst>
            <a:ext uri="{FF2B5EF4-FFF2-40B4-BE49-F238E27FC236}">
              <a16:creationId xmlns:a16="http://schemas.microsoft.com/office/drawing/2014/main" id="{4F73AC99-F0C3-469F-B5EB-1607EBB2EFD0}"/>
            </a:ext>
          </a:extLst>
        </xdr:cNvPr>
        <xdr:cNvSpPr txBox="1"/>
      </xdr:nvSpPr>
      <xdr:spPr>
        <a:xfrm>
          <a:off x="12164069" y="168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4734</xdr:rowOff>
    </xdr:from>
    <xdr:ext cx="405111" cy="259045"/>
    <xdr:sp macro="" textlink="">
      <xdr:nvSpPr>
        <xdr:cNvPr id="698" name="n_4mainValue【庁舎】&#10;有形固定資産減価償却率">
          <a:extLst>
            <a:ext uri="{FF2B5EF4-FFF2-40B4-BE49-F238E27FC236}">
              <a16:creationId xmlns:a16="http://schemas.microsoft.com/office/drawing/2014/main" id="{CBB27049-C7F3-4567-8ECC-2AE24DF4840E}"/>
            </a:ext>
          </a:extLst>
        </xdr:cNvPr>
        <xdr:cNvSpPr txBox="1"/>
      </xdr:nvSpPr>
      <xdr:spPr>
        <a:xfrm>
          <a:off x="11354444" y="16810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FF82AC6F-5938-4D9B-B14A-1FCF4B25530E}"/>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1505512-C9E3-4114-9E68-87FE3E800111}"/>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9B98669F-F235-42C9-9497-90A64555FC99}"/>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84BC652C-23BC-4C61-BC0C-088EB77B3601}"/>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9AC8EC44-0E89-405B-B6DE-232295675DA6}"/>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D67A1E30-E3B9-4CBA-A904-67F12A79C52A}"/>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A1E5651D-9BA0-4135-A367-C1CDABC4AD29}"/>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1AE52077-071E-4441-9A8F-F72F7DDA410F}"/>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97A8747B-027F-4388-90F9-25091F572342}"/>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C65D1B6F-3C62-44A7-A362-8F62A593C506}"/>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a:extLst>
            <a:ext uri="{FF2B5EF4-FFF2-40B4-BE49-F238E27FC236}">
              <a16:creationId xmlns:a16="http://schemas.microsoft.com/office/drawing/2014/main" id="{1641ABCB-891C-4B5F-8714-9E21AB7D0AE3}"/>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a:extLst>
            <a:ext uri="{FF2B5EF4-FFF2-40B4-BE49-F238E27FC236}">
              <a16:creationId xmlns:a16="http://schemas.microsoft.com/office/drawing/2014/main" id="{985FF9D2-C7E9-4F16-BF84-286CCC865BC1}"/>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a:extLst>
            <a:ext uri="{FF2B5EF4-FFF2-40B4-BE49-F238E27FC236}">
              <a16:creationId xmlns:a16="http://schemas.microsoft.com/office/drawing/2014/main" id="{8AAD6DEE-1909-44E6-B961-EC721C8C3C78}"/>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a:extLst>
            <a:ext uri="{FF2B5EF4-FFF2-40B4-BE49-F238E27FC236}">
              <a16:creationId xmlns:a16="http://schemas.microsoft.com/office/drawing/2014/main" id="{5AFDE269-E99B-4BE3-A24C-1043C58AE983}"/>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C7AE01E0-73A3-43B3-9BDA-0E5329CEAADC}"/>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C11B1B55-42C4-4C69-A140-7A0449910B57}"/>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a:extLst>
            <a:ext uri="{FF2B5EF4-FFF2-40B4-BE49-F238E27FC236}">
              <a16:creationId xmlns:a16="http://schemas.microsoft.com/office/drawing/2014/main" id="{79C75662-41EB-48AA-9AD6-A5D272E8A18A}"/>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a:extLst>
            <a:ext uri="{FF2B5EF4-FFF2-40B4-BE49-F238E27FC236}">
              <a16:creationId xmlns:a16="http://schemas.microsoft.com/office/drawing/2014/main" id="{8EA4D586-BE91-4B91-B01E-34AE0A72A9D4}"/>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a:extLst>
            <a:ext uri="{FF2B5EF4-FFF2-40B4-BE49-F238E27FC236}">
              <a16:creationId xmlns:a16="http://schemas.microsoft.com/office/drawing/2014/main" id="{C7F05D2B-E2AE-4BFE-9710-389A80E9236A}"/>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8" name="テキスト ボックス 717">
          <a:extLst>
            <a:ext uri="{FF2B5EF4-FFF2-40B4-BE49-F238E27FC236}">
              <a16:creationId xmlns:a16="http://schemas.microsoft.com/office/drawing/2014/main" id="{15888F02-B68D-47D5-803D-813F357BE7CF}"/>
            </a:ext>
          </a:extLst>
        </xdr:cNvPr>
        <xdr:cNvSpPr txBox="1"/>
      </xdr:nvSpPr>
      <xdr:spPr>
        <a:xfrm>
          <a:off x="15985051" y="16142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4C2D723E-3542-4A04-AE49-2B58A3864828}"/>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0" name="テキスト ボックス 719">
          <a:extLst>
            <a:ext uri="{FF2B5EF4-FFF2-40B4-BE49-F238E27FC236}">
              <a16:creationId xmlns:a16="http://schemas.microsoft.com/office/drawing/2014/main" id="{D7CE7ED2-99FA-4FF4-B330-05CF211BC84D}"/>
            </a:ext>
          </a:extLst>
        </xdr:cNvPr>
        <xdr:cNvSpPr txBox="1"/>
      </xdr:nvSpPr>
      <xdr:spPr>
        <a:xfrm>
          <a:off x="15985051" y="1576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id="{F53824E3-AF21-4A10-A54A-CD60236AD54B}"/>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722" name="直線コネクタ 721">
          <a:extLst>
            <a:ext uri="{FF2B5EF4-FFF2-40B4-BE49-F238E27FC236}">
              <a16:creationId xmlns:a16="http://schemas.microsoft.com/office/drawing/2014/main" id="{78A4D624-C62E-4C37-9637-4536288F817F}"/>
            </a:ext>
          </a:extLst>
        </xdr:cNvPr>
        <xdr:cNvCxnSpPr/>
      </xdr:nvCxnSpPr>
      <xdr:spPr>
        <a:xfrm flipV="1">
          <a:off x="19954239" y="16410432"/>
          <a:ext cx="0" cy="13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723" name="【庁舎】&#10;一人当たり面積最小値テキスト">
          <a:extLst>
            <a:ext uri="{FF2B5EF4-FFF2-40B4-BE49-F238E27FC236}">
              <a16:creationId xmlns:a16="http://schemas.microsoft.com/office/drawing/2014/main" id="{C953069D-9DBE-4BDF-9AAB-CF4639BBA922}"/>
            </a:ext>
          </a:extLst>
        </xdr:cNvPr>
        <xdr:cNvSpPr txBox="1"/>
      </xdr:nvSpPr>
      <xdr:spPr>
        <a:xfrm>
          <a:off x="19992975" y="177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724" name="直線コネクタ 723">
          <a:extLst>
            <a:ext uri="{FF2B5EF4-FFF2-40B4-BE49-F238E27FC236}">
              <a16:creationId xmlns:a16="http://schemas.microsoft.com/office/drawing/2014/main" id="{8B2728FC-9773-4DB4-9C7D-53ECE113E2EA}"/>
            </a:ext>
          </a:extLst>
        </xdr:cNvPr>
        <xdr:cNvCxnSpPr/>
      </xdr:nvCxnSpPr>
      <xdr:spPr>
        <a:xfrm>
          <a:off x="19878675" y="177829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725" name="【庁舎】&#10;一人当たり面積最大値テキスト">
          <a:extLst>
            <a:ext uri="{FF2B5EF4-FFF2-40B4-BE49-F238E27FC236}">
              <a16:creationId xmlns:a16="http://schemas.microsoft.com/office/drawing/2014/main" id="{872ED6F3-7C0A-480E-AC8E-3991E515379C}"/>
            </a:ext>
          </a:extLst>
        </xdr:cNvPr>
        <xdr:cNvSpPr txBox="1"/>
      </xdr:nvSpPr>
      <xdr:spPr>
        <a:xfrm>
          <a:off x="19992975" y="1618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726" name="直線コネクタ 725">
          <a:extLst>
            <a:ext uri="{FF2B5EF4-FFF2-40B4-BE49-F238E27FC236}">
              <a16:creationId xmlns:a16="http://schemas.microsoft.com/office/drawing/2014/main" id="{8293FB2A-BD37-407C-B8DF-A7888FD45281}"/>
            </a:ext>
          </a:extLst>
        </xdr:cNvPr>
        <xdr:cNvCxnSpPr/>
      </xdr:nvCxnSpPr>
      <xdr:spPr>
        <a:xfrm>
          <a:off x="19878675" y="164104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727" name="【庁舎】&#10;一人当たり面積平均値テキスト">
          <a:extLst>
            <a:ext uri="{FF2B5EF4-FFF2-40B4-BE49-F238E27FC236}">
              <a16:creationId xmlns:a16="http://schemas.microsoft.com/office/drawing/2014/main" id="{35B3CD7A-D971-488C-829C-D1F2BF6AE46E}"/>
            </a:ext>
          </a:extLst>
        </xdr:cNvPr>
        <xdr:cNvSpPr txBox="1"/>
      </xdr:nvSpPr>
      <xdr:spPr>
        <a:xfrm>
          <a:off x="19992975" y="17611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728" name="フローチャート: 判断 727">
          <a:extLst>
            <a:ext uri="{FF2B5EF4-FFF2-40B4-BE49-F238E27FC236}">
              <a16:creationId xmlns:a16="http://schemas.microsoft.com/office/drawing/2014/main" id="{2DDA41C8-B0B4-48D9-B03B-BDFC15D88AFD}"/>
            </a:ext>
          </a:extLst>
        </xdr:cNvPr>
        <xdr:cNvSpPr/>
      </xdr:nvSpPr>
      <xdr:spPr>
        <a:xfrm>
          <a:off x="19897725" y="176330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729" name="フローチャート: 判断 728">
          <a:extLst>
            <a:ext uri="{FF2B5EF4-FFF2-40B4-BE49-F238E27FC236}">
              <a16:creationId xmlns:a16="http://schemas.microsoft.com/office/drawing/2014/main" id="{DEFD5C15-2192-411D-898C-BDD8F22DDD7D}"/>
            </a:ext>
          </a:extLst>
        </xdr:cNvPr>
        <xdr:cNvSpPr/>
      </xdr:nvSpPr>
      <xdr:spPr>
        <a:xfrm>
          <a:off x="19154775" y="1762988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730" name="フローチャート: 判断 729">
          <a:extLst>
            <a:ext uri="{FF2B5EF4-FFF2-40B4-BE49-F238E27FC236}">
              <a16:creationId xmlns:a16="http://schemas.microsoft.com/office/drawing/2014/main" id="{EC000E3E-5824-469D-9ABB-0E3299B49412}"/>
            </a:ext>
          </a:extLst>
        </xdr:cNvPr>
        <xdr:cNvSpPr/>
      </xdr:nvSpPr>
      <xdr:spPr>
        <a:xfrm>
          <a:off x="18345150" y="176396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167387</xdr:rowOff>
    </xdr:from>
    <xdr:to>
      <xdr:col>102</xdr:col>
      <xdr:colOff>165100</xdr:colOff>
      <xdr:row>108</xdr:row>
      <xdr:rowOff>97537</xdr:rowOff>
    </xdr:to>
    <xdr:sp macro="" textlink="">
      <xdr:nvSpPr>
        <xdr:cNvPr id="731" name="フローチャート: 判断 730">
          <a:extLst>
            <a:ext uri="{FF2B5EF4-FFF2-40B4-BE49-F238E27FC236}">
              <a16:creationId xmlns:a16="http://schemas.microsoft.com/office/drawing/2014/main" id="{1900A8D6-81FB-45A1-9CB9-D7DD192D8597}"/>
            </a:ext>
          </a:extLst>
        </xdr:cNvPr>
        <xdr:cNvSpPr/>
      </xdr:nvSpPr>
      <xdr:spPr>
        <a:xfrm>
          <a:off x="17554575" y="176521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2287</xdr:rowOff>
    </xdr:from>
    <xdr:to>
      <xdr:col>98</xdr:col>
      <xdr:colOff>38100</xdr:colOff>
      <xdr:row>108</xdr:row>
      <xdr:rowOff>103887</xdr:rowOff>
    </xdr:to>
    <xdr:sp macro="" textlink="">
      <xdr:nvSpPr>
        <xdr:cNvPr id="732" name="フローチャート: 判断 731">
          <a:extLst>
            <a:ext uri="{FF2B5EF4-FFF2-40B4-BE49-F238E27FC236}">
              <a16:creationId xmlns:a16="http://schemas.microsoft.com/office/drawing/2014/main" id="{64BB8E69-D99A-4BA9-A8DD-9705D86E5784}"/>
            </a:ext>
          </a:extLst>
        </xdr:cNvPr>
        <xdr:cNvSpPr/>
      </xdr:nvSpPr>
      <xdr:spPr>
        <a:xfrm>
          <a:off x="16754475" y="1766163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CA432376-F54E-4CD5-92C7-3F24EE81D37A}"/>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AE199A55-4502-4A5A-9BE2-81D46ECF89E2}"/>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A58E4DA3-BDF4-4818-862F-2497C526525D}"/>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483AAB9-0B0B-44D4-BEDE-B9E1B247A6D5}"/>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3537E06-1524-48FD-B72A-2EA281D7D0A2}"/>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3175</xdr:rowOff>
    </xdr:from>
    <xdr:to>
      <xdr:col>116</xdr:col>
      <xdr:colOff>114300</xdr:colOff>
      <xdr:row>107</xdr:row>
      <xdr:rowOff>104775</xdr:rowOff>
    </xdr:to>
    <xdr:sp macro="" textlink="">
      <xdr:nvSpPr>
        <xdr:cNvPr id="738" name="楕円 737">
          <a:extLst>
            <a:ext uri="{FF2B5EF4-FFF2-40B4-BE49-F238E27FC236}">
              <a16:creationId xmlns:a16="http://schemas.microsoft.com/office/drawing/2014/main" id="{B930D2FB-0B32-4CA5-9CC9-651CA42BEE80}"/>
            </a:ext>
          </a:extLst>
        </xdr:cNvPr>
        <xdr:cNvSpPr/>
      </xdr:nvSpPr>
      <xdr:spPr>
        <a:xfrm>
          <a:off x="19897725" y="174942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26052</xdr:rowOff>
    </xdr:from>
    <xdr:ext cx="469744" cy="259045"/>
    <xdr:sp macro="" textlink="">
      <xdr:nvSpPr>
        <xdr:cNvPr id="739" name="【庁舎】&#10;一人当たり面積該当値テキスト">
          <a:extLst>
            <a:ext uri="{FF2B5EF4-FFF2-40B4-BE49-F238E27FC236}">
              <a16:creationId xmlns:a16="http://schemas.microsoft.com/office/drawing/2014/main" id="{726A97D7-F4D1-439C-91E7-1023EF2441DE}"/>
            </a:ext>
          </a:extLst>
        </xdr:cNvPr>
        <xdr:cNvSpPr txBox="1"/>
      </xdr:nvSpPr>
      <xdr:spPr>
        <a:xfrm>
          <a:off x="19992975"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15748</xdr:rowOff>
    </xdr:from>
    <xdr:to>
      <xdr:col>112</xdr:col>
      <xdr:colOff>38100</xdr:colOff>
      <xdr:row>107</xdr:row>
      <xdr:rowOff>117348</xdr:rowOff>
    </xdr:to>
    <xdr:sp macro="" textlink="">
      <xdr:nvSpPr>
        <xdr:cNvPr id="740" name="楕円 739">
          <a:extLst>
            <a:ext uri="{FF2B5EF4-FFF2-40B4-BE49-F238E27FC236}">
              <a16:creationId xmlns:a16="http://schemas.microsoft.com/office/drawing/2014/main" id="{9D271EFA-40E1-4A27-8E10-60173E3828DA}"/>
            </a:ext>
          </a:extLst>
        </xdr:cNvPr>
        <xdr:cNvSpPr/>
      </xdr:nvSpPr>
      <xdr:spPr>
        <a:xfrm>
          <a:off x="19154775" y="1750047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53975</xdr:rowOff>
    </xdr:from>
    <xdr:to>
      <xdr:col>116</xdr:col>
      <xdr:colOff>63500</xdr:colOff>
      <xdr:row>107</xdr:row>
      <xdr:rowOff>66548</xdr:rowOff>
    </xdr:to>
    <xdr:cxnSp macro="">
      <xdr:nvCxnSpPr>
        <xdr:cNvPr id="741" name="直線コネクタ 740">
          <a:extLst>
            <a:ext uri="{FF2B5EF4-FFF2-40B4-BE49-F238E27FC236}">
              <a16:creationId xmlns:a16="http://schemas.microsoft.com/office/drawing/2014/main" id="{97969374-95E7-43E5-8BD8-114E9500AD8A}"/>
            </a:ext>
          </a:extLst>
        </xdr:cNvPr>
        <xdr:cNvCxnSpPr/>
      </xdr:nvCxnSpPr>
      <xdr:spPr>
        <a:xfrm flipV="1">
          <a:off x="19202400" y="17541875"/>
          <a:ext cx="752475"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24764</xdr:rowOff>
    </xdr:from>
    <xdr:to>
      <xdr:col>107</xdr:col>
      <xdr:colOff>101600</xdr:colOff>
      <xdr:row>107</xdr:row>
      <xdr:rowOff>126364</xdr:rowOff>
    </xdr:to>
    <xdr:sp macro="" textlink="">
      <xdr:nvSpPr>
        <xdr:cNvPr id="742" name="楕円 741">
          <a:extLst>
            <a:ext uri="{FF2B5EF4-FFF2-40B4-BE49-F238E27FC236}">
              <a16:creationId xmlns:a16="http://schemas.microsoft.com/office/drawing/2014/main" id="{579ABB83-8ECC-4A28-BBE1-AF8DFBACDBD9}"/>
            </a:ext>
          </a:extLst>
        </xdr:cNvPr>
        <xdr:cNvSpPr/>
      </xdr:nvSpPr>
      <xdr:spPr>
        <a:xfrm>
          <a:off x="18345150" y="175158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66548</xdr:rowOff>
    </xdr:from>
    <xdr:to>
      <xdr:col>111</xdr:col>
      <xdr:colOff>177800</xdr:colOff>
      <xdr:row>107</xdr:row>
      <xdr:rowOff>75564</xdr:rowOff>
    </xdr:to>
    <xdr:cxnSp macro="">
      <xdr:nvCxnSpPr>
        <xdr:cNvPr id="743" name="直線コネクタ 742">
          <a:extLst>
            <a:ext uri="{FF2B5EF4-FFF2-40B4-BE49-F238E27FC236}">
              <a16:creationId xmlns:a16="http://schemas.microsoft.com/office/drawing/2014/main" id="{DE3313ED-D3C4-4074-87AA-67DC62A63A85}"/>
            </a:ext>
          </a:extLst>
        </xdr:cNvPr>
        <xdr:cNvCxnSpPr/>
      </xdr:nvCxnSpPr>
      <xdr:spPr>
        <a:xfrm flipV="1">
          <a:off x="18392775" y="17557623"/>
          <a:ext cx="809625"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20447</xdr:rowOff>
    </xdr:from>
    <xdr:to>
      <xdr:col>102</xdr:col>
      <xdr:colOff>165100</xdr:colOff>
      <xdr:row>107</xdr:row>
      <xdr:rowOff>122047</xdr:rowOff>
    </xdr:to>
    <xdr:sp macro="" textlink="">
      <xdr:nvSpPr>
        <xdr:cNvPr id="744" name="楕円 743">
          <a:extLst>
            <a:ext uri="{FF2B5EF4-FFF2-40B4-BE49-F238E27FC236}">
              <a16:creationId xmlns:a16="http://schemas.microsoft.com/office/drawing/2014/main" id="{A92858DB-2545-4D2F-AECE-C77B31AB8DE5}"/>
            </a:ext>
          </a:extLst>
        </xdr:cNvPr>
        <xdr:cNvSpPr/>
      </xdr:nvSpPr>
      <xdr:spPr>
        <a:xfrm>
          <a:off x="17554575" y="1750834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71247</xdr:rowOff>
    </xdr:from>
    <xdr:to>
      <xdr:col>107</xdr:col>
      <xdr:colOff>50800</xdr:colOff>
      <xdr:row>107</xdr:row>
      <xdr:rowOff>75564</xdr:rowOff>
    </xdr:to>
    <xdr:cxnSp macro="">
      <xdr:nvCxnSpPr>
        <xdr:cNvPr id="745" name="直線コネクタ 744">
          <a:extLst>
            <a:ext uri="{FF2B5EF4-FFF2-40B4-BE49-F238E27FC236}">
              <a16:creationId xmlns:a16="http://schemas.microsoft.com/office/drawing/2014/main" id="{B9744E85-F5D8-4562-9F94-745CDBDC07FC}"/>
            </a:ext>
          </a:extLst>
        </xdr:cNvPr>
        <xdr:cNvCxnSpPr/>
      </xdr:nvCxnSpPr>
      <xdr:spPr>
        <a:xfrm>
          <a:off x="17602200" y="17555972"/>
          <a:ext cx="790575" cy="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29590</xdr:rowOff>
    </xdr:from>
    <xdr:to>
      <xdr:col>98</xdr:col>
      <xdr:colOff>38100</xdr:colOff>
      <xdr:row>107</xdr:row>
      <xdr:rowOff>131190</xdr:rowOff>
    </xdr:to>
    <xdr:sp macro="" textlink="">
      <xdr:nvSpPr>
        <xdr:cNvPr id="746" name="楕円 745">
          <a:extLst>
            <a:ext uri="{FF2B5EF4-FFF2-40B4-BE49-F238E27FC236}">
              <a16:creationId xmlns:a16="http://schemas.microsoft.com/office/drawing/2014/main" id="{7DAB57B4-3993-4CBE-9082-7173806B6951}"/>
            </a:ext>
          </a:extLst>
        </xdr:cNvPr>
        <xdr:cNvSpPr/>
      </xdr:nvSpPr>
      <xdr:spPr>
        <a:xfrm>
          <a:off x="16754475" y="175143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71247</xdr:rowOff>
    </xdr:from>
    <xdr:to>
      <xdr:col>102</xdr:col>
      <xdr:colOff>114300</xdr:colOff>
      <xdr:row>107</xdr:row>
      <xdr:rowOff>80390</xdr:rowOff>
    </xdr:to>
    <xdr:cxnSp macro="">
      <xdr:nvCxnSpPr>
        <xdr:cNvPr id="747" name="直線コネクタ 746">
          <a:extLst>
            <a:ext uri="{FF2B5EF4-FFF2-40B4-BE49-F238E27FC236}">
              <a16:creationId xmlns:a16="http://schemas.microsoft.com/office/drawing/2014/main" id="{2E047DD4-54BC-47D1-81CA-65DBF434A1CE}"/>
            </a:ext>
          </a:extLst>
        </xdr:cNvPr>
        <xdr:cNvCxnSpPr/>
      </xdr:nvCxnSpPr>
      <xdr:spPr>
        <a:xfrm flipV="1">
          <a:off x="16802100" y="17555972"/>
          <a:ext cx="800100" cy="1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748" name="n_1aveValue【庁舎】&#10;一人当たり面積">
          <a:extLst>
            <a:ext uri="{FF2B5EF4-FFF2-40B4-BE49-F238E27FC236}">
              <a16:creationId xmlns:a16="http://schemas.microsoft.com/office/drawing/2014/main" id="{05910BA5-A474-432C-BDC3-2B461BB70436}"/>
            </a:ext>
          </a:extLst>
        </xdr:cNvPr>
        <xdr:cNvSpPr txBox="1"/>
      </xdr:nvSpPr>
      <xdr:spPr>
        <a:xfrm>
          <a:off x="18983402" y="1772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749" name="n_2aveValue【庁舎】&#10;一人当たり面積">
          <a:extLst>
            <a:ext uri="{FF2B5EF4-FFF2-40B4-BE49-F238E27FC236}">
              <a16:creationId xmlns:a16="http://schemas.microsoft.com/office/drawing/2014/main" id="{B3A04CDC-ECE6-4AC8-88F4-BFE73E65A18F}"/>
            </a:ext>
          </a:extLst>
        </xdr:cNvPr>
        <xdr:cNvSpPr txBox="1"/>
      </xdr:nvSpPr>
      <xdr:spPr>
        <a:xfrm>
          <a:off x="18183302" y="177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88664</xdr:rowOff>
    </xdr:from>
    <xdr:ext cx="469744" cy="259045"/>
    <xdr:sp macro="" textlink="">
      <xdr:nvSpPr>
        <xdr:cNvPr id="750" name="n_3aveValue【庁舎】&#10;一人当たり面積">
          <a:extLst>
            <a:ext uri="{FF2B5EF4-FFF2-40B4-BE49-F238E27FC236}">
              <a16:creationId xmlns:a16="http://schemas.microsoft.com/office/drawing/2014/main" id="{7A070AAB-2CC2-454D-9F79-44AFFFB9249F}"/>
            </a:ext>
          </a:extLst>
        </xdr:cNvPr>
        <xdr:cNvSpPr txBox="1"/>
      </xdr:nvSpPr>
      <xdr:spPr>
        <a:xfrm>
          <a:off x="17383202" y="17744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95014</xdr:rowOff>
    </xdr:from>
    <xdr:ext cx="469744" cy="259045"/>
    <xdr:sp macro="" textlink="">
      <xdr:nvSpPr>
        <xdr:cNvPr id="751" name="n_4aveValue【庁舎】&#10;一人当たり面積">
          <a:extLst>
            <a:ext uri="{FF2B5EF4-FFF2-40B4-BE49-F238E27FC236}">
              <a16:creationId xmlns:a16="http://schemas.microsoft.com/office/drawing/2014/main" id="{1C9907E1-BFAE-4271-BDB1-ABB39DD91836}"/>
            </a:ext>
          </a:extLst>
        </xdr:cNvPr>
        <xdr:cNvSpPr txBox="1"/>
      </xdr:nvSpPr>
      <xdr:spPr>
        <a:xfrm>
          <a:off x="16592627" y="1775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133875</xdr:rowOff>
    </xdr:from>
    <xdr:ext cx="469744" cy="259045"/>
    <xdr:sp macro="" textlink="">
      <xdr:nvSpPr>
        <xdr:cNvPr id="752" name="n_1mainValue【庁舎】&#10;一人当たり面積">
          <a:extLst>
            <a:ext uri="{FF2B5EF4-FFF2-40B4-BE49-F238E27FC236}">
              <a16:creationId xmlns:a16="http://schemas.microsoft.com/office/drawing/2014/main" id="{B10713F1-96E5-4AC1-8B3B-32A5A9F9D5CE}"/>
            </a:ext>
          </a:extLst>
        </xdr:cNvPr>
        <xdr:cNvSpPr txBox="1"/>
      </xdr:nvSpPr>
      <xdr:spPr>
        <a:xfrm>
          <a:off x="18983402" y="1727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142891</xdr:rowOff>
    </xdr:from>
    <xdr:ext cx="469744" cy="259045"/>
    <xdr:sp macro="" textlink="">
      <xdr:nvSpPr>
        <xdr:cNvPr id="753" name="n_2mainValue【庁舎】&#10;一人当たり面積">
          <a:extLst>
            <a:ext uri="{FF2B5EF4-FFF2-40B4-BE49-F238E27FC236}">
              <a16:creationId xmlns:a16="http://schemas.microsoft.com/office/drawing/2014/main" id="{D1786D95-7888-4004-A025-411EA81F43D4}"/>
            </a:ext>
          </a:extLst>
        </xdr:cNvPr>
        <xdr:cNvSpPr txBox="1"/>
      </xdr:nvSpPr>
      <xdr:spPr>
        <a:xfrm>
          <a:off x="18183302" y="1728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138574</xdr:rowOff>
    </xdr:from>
    <xdr:ext cx="469744" cy="259045"/>
    <xdr:sp macro="" textlink="">
      <xdr:nvSpPr>
        <xdr:cNvPr id="754" name="n_3mainValue【庁舎】&#10;一人当たり面積">
          <a:extLst>
            <a:ext uri="{FF2B5EF4-FFF2-40B4-BE49-F238E27FC236}">
              <a16:creationId xmlns:a16="http://schemas.microsoft.com/office/drawing/2014/main" id="{454D5986-4588-4F3F-80DE-648127848E2D}"/>
            </a:ext>
          </a:extLst>
        </xdr:cNvPr>
        <xdr:cNvSpPr txBox="1"/>
      </xdr:nvSpPr>
      <xdr:spPr>
        <a:xfrm>
          <a:off x="17383202" y="1728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147717</xdr:rowOff>
    </xdr:from>
    <xdr:ext cx="469744" cy="259045"/>
    <xdr:sp macro="" textlink="">
      <xdr:nvSpPr>
        <xdr:cNvPr id="755" name="n_4mainValue【庁舎】&#10;一人当たり面積">
          <a:extLst>
            <a:ext uri="{FF2B5EF4-FFF2-40B4-BE49-F238E27FC236}">
              <a16:creationId xmlns:a16="http://schemas.microsoft.com/office/drawing/2014/main" id="{035EF744-E567-4612-9FF7-CB58AB7CB378}"/>
            </a:ext>
          </a:extLst>
        </xdr:cNvPr>
        <xdr:cNvSpPr txBox="1"/>
      </xdr:nvSpPr>
      <xdr:spPr>
        <a:xfrm>
          <a:off x="16592627" y="1728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2F20DE44-DEE4-4BDD-A5C1-CBDBFD2E44A0}"/>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3CB1D262-CC88-4B75-9D05-22B85AD70AEE}"/>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DFCD8B62-2F20-4540-972A-8A17A6B14649}"/>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であり、低くなっている施設は、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については、経年劣化による老朽化が続いており、修繕を施しているため、神流町の</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年度を見比べると大きな変動はない。</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しかし、類似団体平均が、大きくﾎﾟｲﾝﾄを下回る一方、神流町での大きな変動がないため、個別施設計画を策定し、改善に取り組みたい。</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に関しては、平成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年に建設後から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年が経過しており、平成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年から附属建物の修繕が発生してきているため、なだらかではあるが、微増している。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類似団体平均と比べると下回っているが、施設の改修又は除却も視野にいれ、個別施設計画に沿って改善に取り組みたい。</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群馬県神流町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1,564
1,547
114.60
3,190,531
3,016,120
125,405
1,766,208
2,154,953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27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27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2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19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u="none" strike="noStrike" kern="0" cap="none" spc="0" normalizeH="0" baseline="0" noProof="0">
              <a:ln>
                <a:noFill/>
              </a:ln>
              <a:solidFill>
                <a:prstClr val="black"/>
              </a:solidFill>
              <a:effectLst/>
              <a:uLnTx/>
              <a:uFillTx/>
              <a:latin typeface="+mn-lt"/>
              <a:ea typeface="+mn-ea"/>
              <a:cs typeface="+mn-cs"/>
            </a:rPr>
            <a:t>長引く景気低迷による個人・法人関係税の減収などから</a:t>
          </a:r>
          <a:r>
            <a:rPr kumimoji="1" lang="en-US" altLang="ja-JP" sz="1100" b="0" i="0" u="none" strike="noStrike" kern="0" cap="none" spc="0" normalizeH="0" baseline="0" noProof="0">
              <a:ln>
                <a:noFill/>
              </a:ln>
              <a:solidFill>
                <a:prstClr val="black"/>
              </a:solidFill>
              <a:effectLst/>
              <a:uLnTx/>
              <a:uFillTx/>
              <a:latin typeface="+mn-lt"/>
              <a:ea typeface="+mn-ea"/>
              <a:cs typeface="+mn-cs"/>
            </a:rPr>
            <a:t>0.15</a:t>
          </a:r>
          <a:r>
            <a:rPr kumimoji="1" lang="ja-JP" altLang="ja-JP" sz="1100" b="0" i="0" u="none" strike="noStrike" kern="0" cap="none" spc="0" normalizeH="0" baseline="0" noProof="0">
              <a:ln>
                <a:noFill/>
              </a:ln>
              <a:solidFill>
                <a:prstClr val="black"/>
              </a:solidFill>
              <a:effectLst/>
              <a:uLnTx/>
              <a:uFillTx/>
              <a:latin typeface="+mn-lt"/>
              <a:ea typeface="+mn-ea"/>
              <a:cs typeface="+mn-cs"/>
            </a:rPr>
            <a:t>と類似団体平均を下回っているため、退職者不補充等による職員数の削減による人件費の削減（</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ja-JP" sz="110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100" b="0" i="0" u="none" strike="noStrike" kern="0" cap="none" spc="0" normalizeH="0" baseline="0" noProof="0">
              <a:ln>
                <a:noFill/>
              </a:ln>
              <a:solidFill>
                <a:prstClr val="black"/>
              </a:solidFill>
              <a:effectLst/>
              <a:uLnTx/>
              <a:uFillTx/>
              <a:latin typeface="+mn-lt"/>
              <a:ea typeface="+mn-ea"/>
              <a:cs typeface="+mn-cs"/>
            </a:rPr>
            <a:t>11</a:t>
          </a:r>
          <a:r>
            <a:rPr kumimoji="1" lang="ja-JP" altLang="ja-JP" sz="1100" b="0" i="0" u="none" strike="noStrike" kern="0" cap="none" spc="0" normalizeH="0" baseline="0" noProof="0">
              <a:ln>
                <a:noFill/>
              </a:ln>
              <a:solidFill>
                <a:prstClr val="black"/>
              </a:solidFill>
              <a:effectLst/>
              <a:uLnTx/>
              <a:uFillTx/>
              <a:latin typeface="+mn-lt"/>
              <a:ea typeface="+mn-ea"/>
              <a:cs typeface="+mn-cs"/>
            </a:rPr>
            <a:t>％の縮減）、緊急に必要な事業を峻別し、投資的経費を抑制する等、歳出の徹底的な見直し（</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ja-JP" sz="110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100" b="0" i="0" u="none" strike="noStrike" kern="0" cap="none" spc="0" normalizeH="0" baseline="0" noProof="0">
              <a:ln>
                <a:noFill/>
              </a:ln>
              <a:solidFill>
                <a:prstClr val="black"/>
              </a:solidFill>
              <a:effectLst/>
              <a:uLnTx/>
              <a:uFillTx/>
              <a:latin typeface="+mn-lt"/>
              <a:ea typeface="+mn-ea"/>
              <a:cs typeface="+mn-cs"/>
            </a:rPr>
            <a:t>16.7</a:t>
          </a:r>
          <a:r>
            <a:rPr kumimoji="1" lang="ja-JP" altLang="ja-JP" sz="1100" b="0" i="0" u="none" strike="noStrike" kern="0" cap="none" spc="0" normalizeH="0" baseline="0" noProof="0">
              <a:ln>
                <a:noFill/>
              </a:ln>
              <a:solidFill>
                <a:prstClr val="black"/>
              </a:solidFill>
              <a:effectLst/>
              <a:uLnTx/>
              <a:uFillTx/>
              <a:latin typeface="+mn-lt"/>
              <a:ea typeface="+mn-ea"/>
              <a:cs typeface="+mn-cs"/>
            </a:rPr>
            <a:t>％の縮減）を実施するとともに、税収徴収率を維持または向上対策（全体徴収率</a:t>
          </a:r>
          <a:r>
            <a:rPr kumimoji="1" lang="en-US" altLang="ja-JP" sz="1100" b="0" i="0" u="none" strike="noStrike" kern="0" cap="none" spc="0" normalizeH="0" baseline="0" noProof="0">
              <a:ln>
                <a:noFill/>
              </a:ln>
              <a:solidFill>
                <a:prstClr val="black"/>
              </a:solidFill>
              <a:effectLst/>
              <a:uLnTx/>
              <a:uFillTx/>
              <a:latin typeface="+mn-lt"/>
              <a:ea typeface="+mn-ea"/>
              <a:cs typeface="+mn-cs"/>
            </a:rPr>
            <a:t>99.5</a:t>
          </a:r>
          <a:r>
            <a:rPr kumimoji="1" lang="ja-JP" altLang="ja-JP" sz="1100" b="0" i="0" u="none" strike="noStrike" kern="0" cap="none" spc="0" normalizeH="0" baseline="0" noProof="0">
              <a:ln>
                <a:noFill/>
              </a:ln>
              <a:solidFill>
                <a:prstClr val="black"/>
              </a:solidFill>
              <a:effectLst/>
              <a:uLnTx/>
              <a:uFillTx/>
              <a:latin typeface="+mn-lt"/>
              <a:ea typeface="+mn-ea"/>
              <a:cs typeface="+mn-cs"/>
            </a:rPr>
            <a:t>％）をし安定的な歳入確保に努める。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527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4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527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168275</xdr:rowOff>
    </xdr:from>
    <xdr:to>
      <xdr:col>23</xdr:col>
      <xdr:colOff>133350</xdr:colOff>
      <xdr:row>45</xdr:row>
      <xdr:rowOff>63500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025"/>
          <a:ext cx="0" cy="1609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34925</xdr:rowOff>
    </xdr:from>
    <xdr:ext cx="762000" cy="259080"/>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50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63500</xdr:rowOff>
    </xdr:from>
    <xdr:to>
      <xdr:col>24</xdr:col>
      <xdr:colOff>12700</xdr:colOff>
      <xdr:row>45</xdr:row>
      <xdr:rowOff>63500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8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83185</xdr:rowOff>
    </xdr:from>
    <xdr:ext cx="762000" cy="259080"/>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168275</xdr:rowOff>
    </xdr:from>
    <xdr:to>
      <xdr:col>24</xdr:col>
      <xdr:colOff>12700</xdr:colOff>
      <xdr:row>35</xdr:row>
      <xdr:rowOff>168275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130810</xdr:rowOff>
    </xdr:from>
    <xdr:to>
      <xdr:col>23</xdr:col>
      <xdr:colOff>133350</xdr:colOff>
      <xdr:row>44</xdr:row>
      <xdr:rowOff>142240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6746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50165</xdr:rowOff>
    </xdr:from>
    <xdr:ext cx="762000" cy="259080"/>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5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44</xdr:row>
      <xdr:rowOff>33655</xdr:rowOff>
    </xdr:from>
    <xdr:to>
      <xdr:col>23</xdr:col>
      <xdr:colOff>184150</xdr:colOff>
      <xdr:row>44</xdr:row>
      <xdr:rowOff>135255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142240</xdr:rowOff>
    </xdr:from>
    <xdr:to>
      <xdr:col>19</xdr:col>
      <xdr:colOff>133350</xdr:colOff>
      <xdr:row>44</xdr:row>
      <xdr:rowOff>153670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6860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170815</xdr:rowOff>
    </xdr:from>
    <xdr:to>
      <xdr:col>19</xdr:col>
      <xdr:colOff>184150</xdr:colOff>
      <xdr:row>44</xdr:row>
      <xdr:rowOff>100965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111125</xdr:rowOff>
    </xdr:from>
    <xdr:ext cx="736600" cy="255270"/>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2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153670</xdr:rowOff>
    </xdr:from>
    <xdr:to>
      <xdr:col>15</xdr:col>
      <xdr:colOff>82550</xdr:colOff>
      <xdr:row>44</xdr:row>
      <xdr:rowOff>153670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974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159385</xdr:rowOff>
    </xdr:from>
    <xdr:to>
      <xdr:col>15</xdr:col>
      <xdr:colOff>133350</xdr:colOff>
      <xdr:row>44</xdr:row>
      <xdr:rowOff>89535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99695</xdr:rowOff>
    </xdr:from>
    <xdr:ext cx="762000" cy="255270"/>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153670</xdr:rowOff>
    </xdr:from>
    <xdr:to>
      <xdr:col>11</xdr:col>
      <xdr:colOff>31750</xdr:colOff>
      <xdr:row>44</xdr:row>
      <xdr:rowOff>153670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974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90170</xdr:rowOff>
    </xdr:from>
    <xdr:to>
      <xdr:col>11</xdr:col>
      <xdr:colOff>82550</xdr:colOff>
      <xdr:row>44</xdr:row>
      <xdr:rowOff>20320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30480</xdr:rowOff>
    </xdr:from>
    <xdr:ext cx="762000" cy="25527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313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101600</xdr:rowOff>
    </xdr:from>
    <xdr:to>
      <xdr:col>7</xdr:col>
      <xdr:colOff>31750</xdr:colOff>
      <xdr:row>44</xdr:row>
      <xdr:rowOff>31750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42545</xdr:rowOff>
    </xdr:from>
    <xdr:ext cx="762000" cy="25527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4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44</xdr:row>
      <xdr:rowOff>80010</xdr:rowOff>
    </xdr:from>
    <xdr:to>
      <xdr:col>23</xdr:col>
      <xdr:colOff>184150</xdr:colOff>
      <xdr:row>45</xdr:row>
      <xdr:rowOff>10160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164465</xdr:rowOff>
    </xdr:from>
    <xdr:ext cx="762000" cy="259080"/>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91440</xdr:rowOff>
    </xdr:from>
    <xdr:to>
      <xdr:col>19</xdr:col>
      <xdr:colOff>184150</xdr:colOff>
      <xdr:row>45</xdr:row>
      <xdr:rowOff>21590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3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6350</xdr:rowOff>
    </xdr:from>
    <xdr:ext cx="736600" cy="25527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2160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102870</xdr:rowOff>
    </xdr:from>
    <xdr:to>
      <xdr:col>15</xdr:col>
      <xdr:colOff>133350</xdr:colOff>
      <xdr:row>45</xdr:row>
      <xdr:rowOff>33020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4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17780</xdr:rowOff>
    </xdr:from>
    <xdr:ext cx="762000" cy="25527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330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102870</xdr:rowOff>
    </xdr:from>
    <xdr:to>
      <xdr:col>11</xdr:col>
      <xdr:colOff>82550</xdr:colOff>
      <xdr:row>45</xdr:row>
      <xdr:rowOff>33020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4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17780</xdr:rowOff>
    </xdr:from>
    <xdr:ext cx="762000" cy="25527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330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102870</xdr:rowOff>
    </xdr:from>
    <xdr:to>
      <xdr:col>7</xdr:col>
      <xdr:colOff>31750</xdr:colOff>
      <xdr:row>45</xdr:row>
      <xdr:rowOff>33020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4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17780</xdr:rowOff>
    </xdr:from>
    <xdr:ext cx="762000" cy="25527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330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543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190" cy="35496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u="none" strike="noStrike" kern="0" cap="none" spc="0" normalizeH="0" baseline="0" noProof="0">
              <a:ln>
                <a:noFill/>
              </a:ln>
              <a:solidFill>
                <a:prstClr val="black"/>
              </a:solidFill>
              <a:effectLst/>
              <a:uLnTx/>
              <a:uFillTx/>
              <a:latin typeface="+mn-lt"/>
              <a:ea typeface="+mn-ea"/>
              <a:cs typeface="+mn-cs"/>
            </a:rPr>
            <a:t>公債費の比率が、昨年度から0.1ポイント減少</a:t>
          </a:r>
          <a:r>
            <a:rPr kumimoji="1" lang="ja-JP" altLang="en-US" sz="1100" b="0" i="0" u="none" strike="noStrike" kern="0" cap="none" spc="0" normalizeH="0" baseline="0" noProof="0">
              <a:ln>
                <a:noFill/>
              </a:ln>
              <a:solidFill>
                <a:prstClr val="black"/>
              </a:solidFill>
              <a:effectLst/>
              <a:uLnTx/>
              <a:uFillTx/>
              <a:latin typeface="+mn-lt"/>
              <a:ea typeface="+mn-ea"/>
              <a:cs typeface="+mn-cs"/>
            </a:rPr>
            <a:t>し、</a:t>
          </a:r>
          <a:r>
            <a:rPr kumimoji="1" lang="ja-JP" altLang="ja-JP" sz="1100" b="0" i="0" u="none" strike="noStrike" kern="0" cap="none" spc="0" normalizeH="0" baseline="0" noProof="0">
              <a:ln>
                <a:noFill/>
              </a:ln>
              <a:solidFill>
                <a:prstClr val="black"/>
              </a:solidFill>
              <a:effectLst/>
              <a:uLnTx/>
              <a:uFillTx/>
              <a:latin typeface="+mn-lt"/>
              <a:ea typeface="+mn-ea"/>
              <a:cs typeface="+mn-cs"/>
            </a:rPr>
            <a:t>借入抑制による償還金額の縮減につながっているが、類似団体平均を大きく上回ったままである。今後は更に、事務事業の見直しを更に進めるとともに、すべての事務事業の優先度を厳しく点検し、優先度の低い事務事業について計画的に廃止・縮小を進め、経常経費の削減（</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ja-JP" sz="110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ja-JP" sz="1100" b="0" i="0" u="none" strike="noStrike" kern="0" cap="none" spc="0" normalizeH="0" baseline="0" noProof="0">
              <a:ln>
                <a:noFill/>
              </a:ln>
              <a:solidFill>
                <a:prstClr val="black"/>
              </a:solidFill>
              <a:effectLst/>
              <a:uLnTx/>
              <a:uFillTx/>
              <a:latin typeface="+mn-lt"/>
              <a:ea typeface="+mn-ea"/>
              <a:cs typeface="+mn-cs"/>
            </a:rPr>
            <a:t>％減）に努める。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27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527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143510</xdr:rowOff>
    </xdr:from>
    <xdr:to>
      <xdr:col>23</xdr:col>
      <xdr:colOff>133350</xdr:colOff>
      <xdr:row>67</xdr:row>
      <xdr:rowOff>77470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060"/>
          <a:ext cx="0" cy="1305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49530</xdr:rowOff>
    </xdr:from>
    <xdr:ext cx="762000" cy="259080"/>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77470</xdr:rowOff>
    </xdr:from>
    <xdr:to>
      <xdr:col>24</xdr:col>
      <xdr:colOff>12700</xdr:colOff>
      <xdr:row>67</xdr:row>
      <xdr:rowOff>77470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58420</xdr:rowOff>
    </xdr:from>
    <xdr:ext cx="762000" cy="259080"/>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47.8</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143510</xdr:rowOff>
    </xdr:from>
    <xdr:to>
      <xdr:col>24</xdr:col>
      <xdr:colOff>12700</xdr:colOff>
      <xdr:row>59</xdr:row>
      <xdr:rowOff>143510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27305</xdr:rowOff>
    </xdr:from>
    <xdr:to>
      <xdr:col>23</xdr:col>
      <xdr:colOff>133350</xdr:colOff>
      <xdr:row>66</xdr:row>
      <xdr:rowOff>36830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34300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159385</xdr:rowOff>
    </xdr:from>
    <xdr:ext cx="762000" cy="2584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7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143510</xdr:rowOff>
    </xdr:from>
    <xdr:to>
      <xdr:col>23</xdr:col>
      <xdr:colOff>184150</xdr:colOff>
      <xdr:row>65</xdr:row>
      <xdr:rowOff>73025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6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41910</xdr:rowOff>
    </xdr:from>
    <xdr:to>
      <xdr:col>19</xdr:col>
      <xdr:colOff>133350</xdr:colOff>
      <xdr:row>66</xdr:row>
      <xdr:rowOff>36830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86160"/>
          <a:ext cx="889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82550</xdr:rowOff>
    </xdr:from>
    <xdr:to>
      <xdr:col>19</xdr:col>
      <xdr:colOff>184150</xdr:colOff>
      <xdr:row>65</xdr:row>
      <xdr:rowOff>12700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22860</xdr:rowOff>
    </xdr:from>
    <xdr:ext cx="7366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65</xdr:row>
      <xdr:rowOff>41910</xdr:rowOff>
    </xdr:from>
    <xdr:to>
      <xdr:col>15</xdr:col>
      <xdr:colOff>82550</xdr:colOff>
      <xdr:row>67</xdr:row>
      <xdr:rowOff>7620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86160"/>
          <a:ext cx="8890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6350</xdr:rowOff>
    </xdr:from>
    <xdr:to>
      <xdr:col>15</xdr:col>
      <xdr:colOff>133350</xdr:colOff>
      <xdr:row>64</xdr:row>
      <xdr:rowOff>107315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9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117475</xdr:rowOff>
    </xdr:from>
    <xdr:ext cx="7620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67</xdr:row>
      <xdr:rowOff>7620</xdr:rowOff>
    </xdr:from>
    <xdr:to>
      <xdr:col>11</xdr:col>
      <xdr:colOff>31750</xdr:colOff>
      <xdr:row>67</xdr:row>
      <xdr:rowOff>7620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4947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92075</xdr:rowOff>
    </xdr:from>
    <xdr:to>
      <xdr:col>11</xdr:col>
      <xdr:colOff>82550</xdr:colOff>
      <xdr:row>65</xdr:row>
      <xdr:rowOff>22225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6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32385</xdr:rowOff>
    </xdr:from>
    <xdr:ext cx="762000" cy="25527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37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116205</xdr:rowOff>
    </xdr:from>
    <xdr:to>
      <xdr:col>7</xdr:col>
      <xdr:colOff>31750</xdr:colOff>
      <xdr:row>65</xdr:row>
      <xdr:rowOff>46355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8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56515</xdr:rowOff>
    </xdr:from>
    <xdr:ext cx="762000" cy="2584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57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27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27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27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27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27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65</xdr:row>
      <xdr:rowOff>147955</xdr:rowOff>
    </xdr:from>
    <xdr:to>
      <xdr:col>23</xdr:col>
      <xdr:colOff>184150</xdr:colOff>
      <xdr:row>66</xdr:row>
      <xdr:rowOff>78105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9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120650</xdr:rowOff>
    </xdr:from>
    <xdr:ext cx="762000" cy="255270"/>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649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157480</xdr:rowOff>
    </xdr:from>
    <xdr:to>
      <xdr:col>19</xdr:col>
      <xdr:colOff>184150</xdr:colOff>
      <xdr:row>66</xdr:row>
      <xdr:rowOff>87630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0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72390</xdr:rowOff>
    </xdr:from>
    <xdr:ext cx="736600" cy="25908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88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162560</xdr:rowOff>
    </xdr:from>
    <xdr:to>
      <xdr:col>15</xdr:col>
      <xdr:colOff>133350</xdr:colOff>
      <xdr:row>65</xdr:row>
      <xdr:rowOff>92710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3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77470</xdr:rowOff>
    </xdr:from>
    <xdr:ext cx="762000" cy="25527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217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128270</xdr:rowOff>
    </xdr:from>
    <xdr:to>
      <xdr:col>11</xdr:col>
      <xdr:colOff>82550</xdr:colOff>
      <xdr:row>67</xdr:row>
      <xdr:rowOff>58420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43180</xdr:rowOff>
    </xdr:from>
    <xdr:ext cx="762000" cy="25527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303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128270</xdr:rowOff>
    </xdr:from>
    <xdr:to>
      <xdr:col>7</xdr:col>
      <xdr:colOff>31750</xdr:colOff>
      <xdr:row>67</xdr:row>
      <xdr:rowOff>58420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43180</xdr:rowOff>
    </xdr:from>
    <xdr:ext cx="762000" cy="25527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303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190" cy="3587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[736,847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143,609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u="none" strike="noStrike" kern="0" cap="none" spc="0" normalizeH="0" baseline="0" noProof="0">
              <a:ln>
                <a:noFill/>
              </a:ln>
              <a:solidFill>
                <a:prstClr val="black"/>
              </a:solidFill>
              <a:effectLst/>
              <a:uLnTx/>
              <a:uFillTx/>
              <a:latin typeface="游ゴシック"/>
              <a:ea typeface="+mn-ea"/>
              <a:cs typeface="+mn-cs"/>
            </a:rPr>
            <a:t>類似団体平均に比べ高くなっているのは、主に物件費を要因としている。平成</a:t>
          </a:r>
          <a:r>
            <a:rPr kumimoji="1" lang="en-US" altLang="ja-JP" sz="1100" b="0" i="0" u="none" strike="noStrike" kern="0" cap="none" spc="0" normalizeH="0" baseline="0" noProof="0">
              <a:ln>
                <a:noFill/>
              </a:ln>
              <a:solidFill>
                <a:prstClr val="black"/>
              </a:solidFill>
              <a:effectLst/>
              <a:uLnTx/>
              <a:uFillTx/>
              <a:latin typeface="游ゴシック"/>
              <a:ea typeface="+mn-ea"/>
              <a:cs typeface="+mn-cs"/>
            </a:rPr>
            <a:t>28</a:t>
          </a:r>
          <a:r>
            <a:rPr kumimoji="1" lang="ja-JP" altLang="en-US" sz="1100" b="0" i="0" u="none" strike="noStrike" kern="0" cap="none" spc="0" normalizeH="0" baseline="0" noProof="0">
              <a:ln>
                <a:noFill/>
              </a:ln>
              <a:solidFill>
                <a:prstClr val="black"/>
              </a:solidFill>
              <a:effectLst/>
              <a:uLnTx/>
              <a:uFillTx/>
              <a:latin typeface="游ゴシック"/>
              <a:ea typeface="+mn-ea"/>
              <a:cs typeface="+mn-cs"/>
            </a:rPr>
            <a:t>年度から高止まりしているのは、保有する施設の老朽化に伴う維持管理費の増加及び施設の廃止に伴う除却事業の増加が影響している。今後も廃止等を進め、維持管理の抑制に繫げ、類似団体平均値を下回っていくよう努め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161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527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527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16510</xdr:rowOff>
    </xdr:from>
    <xdr:to>
      <xdr:col>23</xdr:col>
      <xdr:colOff>133350</xdr:colOff>
      <xdr:row>88</xdr:row>
      <xdr:rowOff>52070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3960"/>
          <a:ext cx="0" cy="1235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23495</xdr:rowOff>
    </xdr:from>
    <xdr:ext cx="762000" cy="25908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1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3,327,538</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52070</xdr:rowOff>
    </xdr:from>
    <xdr:to>
      <xdr:col>24</xdr:col>
      <xdr:colOff>12700</xdr:colOff>
      <xdr:row>88</xdr:row>
      <xdr:rowOff>52070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9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102870</xdr:rowOff>
    </xdr:from>
    <xdr:ext cx="762000" cy="25908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257,508</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16510</xdr:rowOff>
    </xdr:from>
    <xdr:to>
      <xdr:col>24</xdr:col>
      <xdr:colOff>12700</xdr:colOff>
      <xdr:row>81</xdr:row>
      <xdr:rowOff>16510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32385</xdr:rowOff>
    </xdr:from>
    <xdr:to>
      <xdr:col>23</xdr:col>
      <xdr:colOff>133350</xdr:colOff>
      <xdr:row>82</xdr:row>
      <xdr:rowOff>38100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9128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116840</xdr:rowOff>
    </xdr:from>
    <xdr:ext cx="762000" cy="25908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2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592,068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100330</xdr:rowOff>
    </xdr:from>
    <xdr:to>
      <xdr:col>23</xdr:col>
      <xdr:colOff>184150</xdr:colOff>
      <xdr:row>82</xdr:row>
      <xdr:rowOff>30480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1905</xdr:rowOff>
    </xdr:from>
    <xdr:to>
      <xdr:col>19</xdr:col>
      <xdr:colOff>133350</xdr:colOff>
      <xdr:row>82</xdr:row>
      <xdr:rowOff>32385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6080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86360</xdr:rowOff>
    </xdr:from>
    <xdr:to>
      <xdr:col>19</xdr:col>
      <xdr:colOff>184150</xdr:colOff>
      <xdr:row>82</xdr:row>
      <xdr:rowOff>15875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26035</xdr:rowOff>
    </xdr:from>
    <xdr:ext cx="736600" cy="25908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20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554,997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1905</xdr:rowOff>
    </xdr:from>
    <xdr:to>
      <xdr:col>15</xdr:col>
      <xdr:colOff>82550</xdr:colOff>
      <xdr:row>82</xdr:row>
      <xdr:rowOff>1905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608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65405</xdr:rowOff>
    </xdr:from>
    <xdr:to>
      <xdr:col>15</xdr:col>
      <xdr:colOff>133350</xdr:colOff>
      <xdr:row>81</xdr:row>
      <xdr:rowOff>167005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6350</xdr:rowOff>
    </xdr:from>
    <xdr:ext cx="762000" cy="25527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2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505,280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150495</xdr:rowOff>
    </xdr:from>
    <xdr:to>
      <xdr:col>11</xdr:col>
      <xdr:colOff>31750</xdr:colOff>
      <xdr:row>82</xdr:row>
      <xdr:rowOff>1905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379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31115</xdr:rowOff>
    </xdr:from>
    <xdr:to>
      <xdr:col>11</xdr:col>
      <xdr:colOff>82550</xdr:colOff>
      <xdr:row>81</xdr:row>
      <xdr:rowOff>132715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1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143510</xdr:rowOff>
    </xdr:from>
    <xdr:ext cx="762000" cy="25527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88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10795</xdr:rowOff>
    </xdr:from>
    <xdr:to>
      <xdr:col>7</xdr:col>
      <xdr:colOff>31750</xdr:colOff>
      <xdr:row>81</xdr:row>
      <xdr:rowOff>112395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9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122555</xdr:rowOff>
    </xdr:from>
    <xdr:ext cx="762000" cy="25527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671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368,778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158750</xdr:rowOff>
    </xdr:from>
    <xdr:to>
      <xdr:col>23</xdr:col>
      <xdr:colOff>184150</xdr:colOff>
      <xdr:row>82</xdr:row>
      <xdr:rowOff>88900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130810</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1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736,847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153035</xdr:rowOff>
    </xdr:from>
    <xdr:to>
      <xdr:col>19</xdr:col>
      <xdr:colOff>184150</xdr:colOff>
      <xdr:row>82</xdr:row>
      <xdr:rowOff>83185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4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67945</xdr:rowOff>
    </xdr:from>
    <xdr:ext cx="736600" cy="2584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268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722,935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122555</xdr:rowOff>
    </xdr:from>
    <xdr:to>
      <xdr:col>15</xdr:col>
      <xdr:colOff>133350</xdr:colOff>
      <xdr:row>82</xdr:row>
      <xdr:rowOff>52705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38100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9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647,629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122555</xdr:rowOff>
    </xdr:from>
    <xdr:to>
      <xdr:col>11</xdr:col>
      <xdr:colOff>82550</xdr:colOff>
      <xdr:row>82</xdr:row>
      <xdr:rowOff>52705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37465</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96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646,266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99695</xdr:rowOff>
    </xdr:from>
    <xdr:to>
      <xdr:col>7</xdr:col>
      <xdr:colOff>31750</xdr:colOff>
      <xdr:row>82</xdr:row>
      <xdr:rowOff>29845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14605</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73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589,456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190"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類似団体平均と比較して、3</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.0</a:t>
          </a:r>
          <a:r>
            <a:rPr kumimoji="1" lang="ja-JP" altLang="ja-JP" sz="1100" b="0" i="0" u="none" strike="noStrike" kern="0" cap="none" spc="0" normalizeH="0" baseline="0" noProof="0">
              <a:ln>
                <a:noFill/>
              </a:ln>
              <a:solidFill>
                <a:prstClr val="black"/>
              </a:solidFill>
              <a:effectLst/>
              <a:uLnTx/>
              <a:uFillTx/>
              <a:latin typeface="+mn-lt"/>
              <a:ea typeface="+mn-ea"/>
              <a:cs typeface="+mn-cs"/>
            </a:rPr>
            <a:t>ﾎﾟｲﾝﾄ下回っており格差がついている。</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令和３年</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度</a:t>
          </a:r>
          <a:r>
            <a:rPr kumimoji="1" lang="ja-JP" altLang="ja-JP" sz="1100" b="0" i="0" u="none" strike="noStrike" kern="0" cap="none" spc="0" normalizeH="0" baseline="0" noProof="0">
              <a:ln>
                <a:noFill/>
              </a:ln>
              <a:solidFill>
                <a:prstClr val="black"/>
              </a:solidFill>
              <a:effectLst/>
              <a:uLnTx/>
              <a:uFillTx/>
              <a:latin typeface="+mn-lt"/>
              <a:ea typeface="+mn-ea"/>
              <a:cs typeface="+mn-cs"/>
            </a:rPr>
            <a:t>より数値が1</a:t>
          </a:r>
          <a:r>
            <a:rPr kumimoji="1" lang="en-US" altLang="ja-JP" sz="1100" b="0" i="0" u="none" strike="noStrike" kern="0" cap="none" spc="0" normalizeH="0" baseline="0" noProof="0">
              <a:ln>
                <a:noFill/>
              </a:ln>
              <a:solidFill>
                <a:prstClr val="black"/>
              </a:solidFill>
              <a:effectLst/>
              <a:uLnTx/>
              <a:uFillTx/>
              <a:latin typeface="+mn-lt"/>
              <a:ea typeface="+mn-ea"/>
              <a:cs typeface="+mn-cs"/>
            </a:rPr>
            <a:t>.7</a:t>
          </a:r>
          <a:r>
            <a:rPr kumimoji="1" lang="ja-JP" altLang="ja-JP" sz="1100" b="0" i="0" u="none" strike="noStrike" kern="0" cap="none" spc="0" normalizeH="0" baseline="0" noProof="0">
              <a:ln>
                <a:noFill/>
              </a:ln>
              <a:solidFill>
                <a:prstClr val="black"/>
              </a:solidFill>
              <a:effectLst/>
              <a:uLnTx/>
              <a:uFillTx/>
              <a:latin typeface="+mn-lt"/>
              <a:ea typeface="+mn-ea"/>
              <a:cs typeface="+mn-cs"/>
            </a:rPr>
            <a:t>ﾎﾟｲﾝﾄ減少しているため今後も引き続き給与の適正化を図り、財政健全化を目指す。</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99060</xdr:rowOff>
    </xdr:from>
    <xdr:ext cx="762000" cy="25527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130810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162560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22860</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27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153035</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485"/>
          <a:ext cx="0" cy="13849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138430</xdr:rowOff>
    </xdr:from>
    <xdr:ext cx="762000" cy="259080"/>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67945</xdr:rowOff>
    </xdr:from>
    <xdr:ext cx="762000" cy="2584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73.3</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153035</xdr:rowOff>
    </xdr:from>
    <xdr:to>
      <xdr:col>81</xdr:col>
      <xdr:colOff>133350</xdr:colOff>
      <xdr:row>81</xdr:row>
      <xdr:rowOff>153035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116205</xdr:rowOff>
    </xdr:from>
    <xdr:to>
      <xdr:col>81</xdr:col>
      <xdr:colOff>44450</xdr:colOff>
      <xdr:row>86</xdr:row>
      <xdr:rowOff>144780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86090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39370</xdr:rowOff>
    </xdr:from>
    <xdr:ext cx="762000" cy="259080"/>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87</xdr:row>
      <xdr:rowOff>67310</xdr:rowOff>
    </xdr:from>
    <xdr:to>
      <xdr:col>81</xdr:col>
      <xdr:colOff>95250</xdr:colOff>
      <xdr:row>87</xdr:row>
      <xdr:rowOff>168910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116205</xdr:rowOff>
    </xdr:from>
    <xdr:to>
      <xdr:col>77</xdr:col>
      <xdr:colOff>44450</xdr:colOff>
      <xdr:row>87</xdr:row>
      <xdr:rowOff>55880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6090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11430</xdr:rowOff>
    </xdr:from>
    <xdr:ext cx="736600" cy="259080"/>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21590</xdr:rowOff>
    </xdr:from>
    <xdr:to>
      <xdr:col>72</xdr:col>
      <xdr:colOff>203200</xdr:colOff>
      <xdr:row>87</xdr:row>
      <xdr:rowOff>55880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377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101600</xdr:rowOff>
    </xdr:from>
    <xdr:to>
      <xdr:col>73</xdr:col>
      <xdr:colOff>44450</xdr:colOff>
      <xdr:row>88</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16510</xdr:rowOff>
    </xdr:from>
    <xdr:ext cx="762000" cy="259080"/>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149860</xdr:rowOff>
    </xdr:from>
    <xdr:to>
      <xdr:col>68</xdr:col>
      <xdr:colOff>152400</xdr:colOff>
      <xdr:row>87</xdr:row>
      <xdr:rowOff>21590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9456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125730</xdr:rowOff>
    </xdr:from>
    <xdr:to>
      <xdr:col>68</xdr:col>
      <xdr:colOff>203200</xdr:colOff>
      <xdr:row>88</xdr:row>
      <xdr:rowOff>55880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4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40640</xdr:rowOff>
    </xdr:from>
    <xdr:ext cx="762000" cy="25527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1282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35560</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93980</xdr:rowOff>
    </xdr:from>
    <xdr:to>
      <xdr:col>81</xdr:col>
      <xdr:colOff>95250</xdr:colOff>
      <xdr:row>87</xdr:row>
      <xdr:rowOff>24130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3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110490</xdr:rowOff>
    </xdr:from>
    <xdr:ext cx="762000" cy="255270"/>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837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65405</xdr:rowOff>
    </xdr:from>
    <xdr:to>
      <xdr:col>77</xdr:col>
      <xdr:colOff>95250</xdr:colOff>
      <xdr:row>86</xdr:row>
      <xdr:rowOff>167005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1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6350</xdr:rowOff>
    </xdr:from>
    <xdr:ext cx="736600" cy="25527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57960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5080</xdr:rowOff>
    </xdr:from>
    <xdr:to>
      <xdr:col>73</xdr:col>
      <xdr:colOff>44450</xdr:colOff>
      <xdr:row>87</xdr:row>
      <xdr:rowOff>106680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2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116840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90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142240</xdr:rowOff>
    </xdr:from>
    <xdr:to>
      <xdr:col>68</xdr:col>
      <xdr:colOff>203200</xdr:colOff>
      <xdr:row>87</xdr:row>
      <xdr:rowOff>72390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82550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5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99060</xdr:rowOff>
    </xdr:from>
    <xdr:to>
      <xdr:col>64</xdr:col>
      <xdr:colOff>152400</xdr:colOff>
      <xdr:row>87</xdr:row>
      <xdr:rowOff>29210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39370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12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543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190" cy="35496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[35.81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u="none" strike="noStrike" kern="0" cap="none" spc="0" normalizeH="0" baseline="0" noProof="0">
              <a:ln>
                <a:noFill/>
              </a:ln>
              <a:solidFill>
                <a:prstClr val="black"/>
              </a:solidFill>
              <a:effectLst/>
              <a:uLnTx/>
              <a:uFillTx/>
              <a:latin typeface="游ゴシック"/>
              <a:ea typeface="+mn-ea"/>
              <a:cs typeface="+mn-cs"/>
            </a:rPr>
            <a:t>類似団体平均からみると9.27人上回っている。神流町の数値は平成</a:t>
          </a:r>
          <a:r>
            <a:rPr kumimoji="1" lang="en-US" altLang="ja-JP" sz="1100" b="0" i="0" u="none" strike="noStrike" kern="0" cap="none" spc="0" normalizeH="0" baseline="0" noProof="0">
              <a:ln>
                <a:noFill/>
              </a:ln>
              <a:solidFill>
                <a:prstClr val="black"/>
              </a:solidFill>
              <a:effectLst/>
              <a:uLnTx/>
              <a:uFillTx/>
              <a:latin typeface="游ゴシック"/>
              <a:ea typeface="+mn-ea"/>
              <a:cs typeface="+mn-cs"/>
            </a:rPr>
            <a:t>27</a:t>
          </a:r>
          <a:r>
            <a:rPr kumimoji="1" lang="ja-JP" altLang="ja-JP" sz="1100" b="0" i="0" u="none" strike="noStrike" kern="0" cap="none" spc="0" normalizeH="0" baseline="0" noProof="0">
              <a:ln>
                <a:noFill/>
              </a:ln>
              <a:solidFill>
                <a:prstClr val="black"/>
              </a:solidFill>
              <a:effectLst/>
              <a:uLnTx/>
              <a:uFillTx/>
              <a:latin typeface="游ゴシック"/>
              <a:ea typeface="+mn-ea"/>
              <a:cs typeface="+mn-cs"/>
            </a:rPr>
            <a:t>年度から計画している定員適正化計画をもとに職員の削減を行ってきたが（</a:t>
          </a:r>
          <a:r>
            <a:rPr kumimoji="1" lang="en-US" altLang="ja-JP" sz="1100" b="0" i="0" u="none" strike="noStrike" kern="0" cap="none" spc="0" normalizeH="0" baseline="0" noProof="0">
              <a:ln>
                <a:noFill/>
              </a:ln>
              <a:solidFill>
                <a:prstClr val="black"/>
              </a:solidFill>
              <a:effectLst/>
              <a:uLnTx/>
              <a:uFillTx/>
              <a:latin typeface="游ゴシック"/>
              <a:ea typeface="+mn-ea"/>
              <a:cs typeface="+mn-cs"/>
            </a:rPr>
            <a:t>5</a:t>
          </a:r>
          <a:r>
            <a:rPr kumimoji="1" lang="ja-JP" altLang="ja-JP" sz="1100" b="0" i="0" u="none" strike="noStrike" kern="0" cap="none" spc="0" normalizeH="0" baseline="0" noProof="0">
              <a:ln>
                <a:noFill/>
              </a:ln>
              <a:solidFill>
                <a:prstClr val="black"/>
              </a:solidFill>
              <a:effectLst/>
              <a:uLnTx/>
              <a:uFillTx/>
              <a:latin typeface="游ゴシック"/>
              <a:ea typeface="+mn-ea"/>
              <a:cs typeface="+mn-cs"/>
            </a:rPr>
            <a:t>年間で</a:t>
          </a:r>
          <a:r>
            <a:rPr kumimoji="1" lang="en-US" altLang="ja-JP" sz="1100" b="0" i="0" u="none" strike="noStrike" kern="0" cap="none" spc="0" normalizeH="0" baseline="0" noProof="0">
              <a:ln>
                <a:noFill/>
              </a:ln>
              <a:solidFill>
                <a:prstClr val="black"/>
              </a:solidFill>
              <a:effectLst/>
              <a:uLnTx/>
              <a:uFillTx/>
              <a:latin typeface="游ゴシック"/>
              <a:ea typeface="+mn-ea"/>
              <a:cs typeface="+mn-cs"/>
            </a:rPr>
            <a:t>4</a:t>
          </a:r>
          <a:r>
            <a:rPr kumimoji="1" lang="ja-JP" altLang="ja-JP" sz="1100" b="0" i="0" u="none" strike="noStrike" kern="0" cap="none" spc="0" normalizeH="0" baseline="0" noProof="0">
              <a:ln>
                <a:noFill/>
              </a:ln>
              <a:solidFill>
                <a:prstClr val="black"/>
              </a:solidFill>
              <a:effectLst/>
              <a:uLnTx/>
              <a:uFillTx/>
              <a:latin typeface="游ゴシック"/>
              <a:ea typeface="+mn-ea"/>
              <a:cs typeface="+mn-cs"/>
            </a:rPr>
            <a:t>％減）、これからは令和</a:t>
          </a:r>
          <a:r>
            <a:rPr kumimoji="1" lang="en-US" altLang="ja-JP" sz="1100" b="0" i="0" u="none" strike="noStrike" kern="0" cap="none" spc="0" normalizeH="0" baseline="0" noProof="0">
              <a:ln>
                <a:noFill/>
              </a:ln>
              <a:solidFill>
                <a:prstClr val="black"/>
              </a:solidFill>
              <a:effectLst/>
              <a:uLnTx/>
              <a:uFillTx/>
              <a:latin typeface="游ゴシック"/>
              <a:ea typeface="+mn-ea"/>
              <a:cs typeface="+mn-cs"/>
            </a:rPr>
            <a:t>2</a:t>
          </a:r>
          <a:r>
            <a:rPr kumimoji="1" lang="ja-JP" altLang="ja-JP" sz="1100" b="0" i="0" u="none" strike="noStrike" kern="0" cap="none" spc="0" normalizeH="0" baseline="0" noProof="0">
              <a:ln>
                <a:noFill/>
              </a:ln>
              <a:solidFill>
                <a:prstClr val="black"/>
              </a:solidFill>
              <a:effectLst/>
              <a:uLnTx/>
              <a:uFillTx/>
              <a:latin typeface="游ゴシック"/>
              <a:ea typeface="+mn-ea"/>
              <a:cs typeface="+mn-cs"/>
            </a:rPr>
            <a:t>年度から新しく計画した定員適正管理計画（</a:t>
          </a:r>
          <a:r>
            <a:rPr kumimoji="1" lang="en-US" altLang="ja-JP" sz="1100" b="0" i="0" u="none" strike="noStrike" kern="0" cap="none" spc="0" normalizeH="0" baseline="0" noProof="0">
              <a:ln>
                <a:noFill/>
              </a:ln>
              <a:solidFill>
                <a:prstClr val="black"/>
              </a:solidFill>
              <a:effectLst/>
              <a:uLnTx/>
              <a:uFillTx/>
              <a:latin typeface="游ゴシック"/>
              <a:ea typeface="+mn-ea"/>
              <a:cs typeface="+mn-cs"/>
            </a:rPr>
            <a:t>5</a:t>
          </a:r>
          <a:r>
            <a:rPr kumimoji="1" lang="ja-JP" altLang="ja-JP" sz="1100" b="0" i="0" u="none" strike="noStrike" kern="0" cap="none" spc="0" normalizeH="0" baseline="0" noProof="0">
              <a:ln>
                <a:noFill/>
              </a:ln>
              <a:solidFill>
                <a:prstClr val="black"/>
              </a:solidFill>
              <a:effectLst/>
              <a:uLnTx/>
              <a:uFillTx/>
              <a:latin typeface="游ゴシック"/>
              <a:ea typeface="+mn-ea"/>
              <a:cs typeface="+mn-cs"/>
            </a:rPr>
            <a:t>年間で</a:t>
          </a:r>
          <a:r>
            <a:rPr kumimoji="1" lang="en-US" altLang="ja-JP" sz="1100" b="0" i="0" u="none" strike="noStrike" kern="0" cap="none" spc="0" normalizeH="0" baseline="0" noProof="0">
              <a:ln>
                <a:noFill/>
              </a:ln>
              <a:solidFill>
                <a:prstClr val="black"/>
              </a:solidFill>
              <a:effectLst/>
              <a:uLnTx/>
              <a:uFillTx/>
              <a:latin typeface="游ゴシック"/>
              <a:ea typeface="+mn-ea"/>
              <a:cs typeface="+mn-cs"/>
            </a:rPr>
            <a:t>4</a:t>
          </a:r>
          <a:r>
            <a:rPr kumimoji="1" lang="ja-JP" altLang="ja-JP" sz="1100" b="0" i="0" u="none" strike="noStrike" kern="0" cap="none" spc="0" normalizeH="0" baseline="0" noProof="0">
              <a:ln>
                <a:noFill/>
              </a:ln>
              <a:solidFill>
                <a:prstClr val="black"/>
              </a:solidFill>
              <a:effectLst/>
              <a:uLnTx/>
              <a:uFillTx/>
              <a:latin typeface="游ゴシック"/>
              <a:ea typeface="+mn-ea"/>
              <a:cs typeface="+mn-cs"/>
            </a:rPr>
            <a:t>％減）に基づき、削減を行いたい。しかし、人口の減少が著しいために人口</a:t>
          </a:r>
          <a:r>
            <a:rPr kumimoji="1" lang="en-US" altLang="ja-JP" sz="1100" b="0" i="0" u="none" strike="noStrike" kern="0" cap="none" spc="0" normalizeH="0" baseline="0" noProof="0">
              <a:ln>
                <a:noFill/>
              </a:ln>
              <a:solidFill>
                <a:prstClr val="black"/>
              </a:solidFill>
              <a:effectLst/>
              <a:uLnTx/>
              <a:uFillTx/>
              <a:latin typeface="游ゴシック"/>
              <a:ea typeface="+mn-ea"/>
              <a:cs typeface="+mn-cs"/>
            </a:rPr>
            <a:t>1,000</a:t>
          </a:r>
          <a:r>
            <a:rPr kumimoji="1" lang="ja-JP" altLang="ja-JP" sz="1100" b="0" i="0" u="none" strike="noStrike" kern="0" cap="none" spc="0" normalizeH="0" baseline="0" noProof="0">
              <a:ln>
                <a:noFill/>
              </a:ln>
              <a:solidFill>
                <a:prstClr val="black"/>
              </a:solidFill>
              <a:effectLst/>
              <a:uLnTx/>
              <a:uFillTx/>
              <a:latin typeface="游ゴシック"/>
              <a:ea typeface="+mn-ea"/>
              <a:cs typeface="+mn-cs"/>
            </a:rPr>
            <a:t>人当たり職員数は増加する</a:t>
          </a:r>
          <a:r>
            <a:rPr kumimoji="1" lang="ja-JP" altLang="en-US" sz="1100" b="0" i="0" u="none" strike="noStrike" kern="0" cap="none" spc="0" normalizeH="0" baseline="0" noProof="0">
              <a:ln>
                <a:noFill/>
              </a:ln>
              <a:solidFill>
                <a:prstClr val="black"/>
              </a:solidFill>
              <a:effectLst/>
              <a:uLnTx/>
              <a:uFillTx/>
              <a:latin typeface="游ゴシック"/>
              <a:ea typeface="+mn-ea"/>
              <a:cs typeface="+mn-cs"/>
            </a:rPr>
            <a:t>ことが予想され</a:t>
          </a:r>
          <a:r>
            <a:rPr kumimoji="1" lang="ja-JP" altLang="ja-JP" sz="1100" b="0" i="0" u="none" strike="noStrike" kern="0" cap="none" spc="0" normalizeH="0" baseline="0" noProof="0">
              <a:ln>
                <a:noFill/>
              </a:ln>
              <a:solidFill>
                <a:prstClr val="black"/>
              </a:solidFill>
              <a:effectLst/>
              <a:uLnTx/>
              <a:uFillTx/>
              <a:latin typeface="游ゴシック"/>
              <a:ea typeface="+mn-ea"/>
              <a:cs typeface="+mn-cs"/>
            </a:rPr>
            <a:t>るため、引き続き適切な定員管理に努める。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27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527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527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1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86360</xdr:rowOff>
    </xdr:from>
    <xdr:to>
      <xdr:col>81</xdr:col>
      <xdr:colOff>44450</xdr:colOff>
      <xdr:row>66</xdr:row>
      <xdr:rowOff>164465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460"/>
          <a:ext cx="0" cy="14497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136525</xdr:rowOff>
    </xdr:from>
    <xdr:ext cx="762000" cy="2584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134.62</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164465</xdr:rowOff>
    </xdr:from>
    <xdr:to>
      <xdr:col>81</xdr:col>
      <xdr:colOff>133350</xdr:colOff>
      <xdr:row>66</xdr:row>
      <xdr:rowOff>164465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1905</xdr:rowOff>
    </xdr:from>
    <xdr:ext cx="762000" cy="259080"/>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86360</xdr:rowOff>
    </xdr:from>
    <xdr:to>
      <xdr:col>81</xdr:col>
      <xdr:colOff>133350</xdr:colOff>
      <xdr:row>58</xdr:row>
      <xdr:rowOff>86360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38100</xdr:rowOff>
    </xdr:from>
    <xdr:to>
      <xdr:col>81</xdr:col>
      <xdr:colOff>44450</xdr:colOff>
      <xdr:row>60</xdr:row>
      <xdr:rowOff>57785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2510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88265</xdr:rowOff>
    </xdr:from>
    <xdr:ext cx="762000" cy="255270"/>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36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26.54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59</xdr:row>
      <xdr:rowOff>71755</xdr:rowOff>
    </xdr:from>
    <xdr:to>
      <xdr:col>81</xdr:col>
      <xdr:colOff>95250</xdr:colOff>
      <xdr:row>60</xdr:row>
      <xdr:rowOff>1905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38100</xdr:rowOff>
    </xdr:from>
    <xdr:to>
      <xdr:col>77</xdr:col>
      <xdr:colOff>44450</xdr:colOff>
      <xdr:row>60</xdr:row>
      <xdr:rowOff>38735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3251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55245</xdr:rowOff>
    </xdr:from>
    <xdr:to>
      <xdr:col>77</xdr:col>
      <xdr:colOff>95250</xdr:colOff>
      <xdr:row>59</xdr:row>
      <xdr:rowOff>156845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167005</xdr:rowOff>
    </xdr:from>
    <xdr:ext cx="736600" cy="255270"/>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65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30480</xdr:rowOff>
    </xdr:from>
    <xdr:to>
      <xdr:col>72</xdr:col>
      <xdr:colOff>203200</xdr:colOff>
      <xdr:row>60</xdr:row>
      <xdr:rowOff>38735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1748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43180</xdr:rowOff>
    </xdr:from>
    <xdr:to>
      <xdr:col>73</xdr:col>
      <xdr:colOff>44450</xdr:colOff>
      <xdr:row>59</xdr:row>
      <xdr:rowOff>144780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154940</xdr:rowOff>
    </xdr:from>
    <xdr:ext cx="762000" cy="25527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5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30480</xdr:rowOff>
    </xdr:from>
    <xdr:to>
      <xdr:col>68</xdr:col>
      <xdr:colOff>152400</xdr:colOff>
      <xdr:row>60</xdr:row>
      <xdr:rowOff>35560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3174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170815</xdr:rowOff>
    </xdr:from>
    <xdr:to>
      <xdr:col>68</xdr:col>
      <xdr:colOff>203200</xdr:colOff>
      <xdr:row>59</xdr:row>
      <xdr:rowOff>100965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111125</xdr:rowOff>
    </xdr:from>
    <xdr:ext cx="762000" cy="25527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8837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58</xdr:row>
      <xdr:rowOff>163830</xdr:rowOff>
    </xdr:from>
    <xdr:to>
      <xdr:col>64</xdr:col>
      <xdr:colOff>152400</xdr:colOff>
      <xdr:row>59</xdr:row>
      <xdr:rowOff>93980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104140</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87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27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27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27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27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27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6985</xdr:rowOff>
    </xdr:from>
    <xdr:to>
      <xdr:col>81</xdr:col>
      <xdr:colOff>95250</xdr:colOff>
      <xdr:row>60</xdr:row>
      <xdr:rowOff>109220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93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150495</xdr:rowOff>
    </xdr:from>
    <xdr:ext cx="762000" cy="259080"/>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66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158750</xdr:rowOff>
    </xdr:from>
    <xdr:to>
      <xdr:col>77</xdr:col>
      <xdr:colOff>95250</xdr:colOff>
      <xdr:row>60</xdr:row>
      <xdr:rowOff>88900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73660</xdr:rowOff>
    </xdr:from>
    <xdr:ext cx="736600" cy="25908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360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34.13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159385</xdr:rowOff>
    </xdr:from>
    <xdr:to>
      <xdr:col>73</xdr:col>
      <xdr:colOff>44450</xdr:colOff>
      <xdr:row>60</xdr:row>
      <xdr:rowOff>89535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74930</xdr:rowOff>
    </xdr:from>
    <xdr:ext cx="762000" cy="25527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3619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34.14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151130</xdr:rowOff>
    </xdr:from>
    <xdr:to>
      <xdr:col>68</xdr:col>
      <xdr:colOff>203200</xdr:colOff>
      <xdr:row>60</xdr:row>
      <xdr:rowOff>81280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66040</xdr:rowOff>
    </xdr:from>
    <xdr:ext cx="762000" cy="25527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3530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156210</xdr:rowOff>
    </xdr:from>
    <xdr:to>
      <xdr:col>64</xdr:col>
      <xdr:colOff>152400</xdr:colOff>
      <xdr:row>60</xdr:row>
      <xdr:rowOff>86360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71120</xdr:rowOff>
    </xdr:from>
    <xdr:ext cx="762000" cy="25908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35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33.91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190" cy="35877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u="none" strike="noStrike" kern="0" cap="none" spc="0" normalizeH="0" baseline="0" noProof="0">
              <a:ln>
                <a:noFill/>
              </a:ln>
              <a:solidFill>
                <a:prstClr val="black"/>
              </a:solidFill>
              <a:effectLst/>
              <a:uLnTx/>
              <a:uFillTx/>
              <a:latin typeface="游ゴシック"/>
              <a:ea typeface="+mn-ea"/>
              <a:cs typeface="+mn-cs"/>
            </a:rPr>
            <a:t>平成</a:t>
          </a:r>
          <a:r>
            <a:rPr kumimoji="1" lang="en-US" altLang="ja-JP" sz="1100" b="0" i="0" u="none" strike="noStrike" kern="0" cap="none" spc="0" normalizeH="0" baseline="0" noProof="0">
              <a:ln>
                <a:noFill/>
              </a:ln>
              <a:solidFill>
                <a:prstClr val="black"/>
              </a:solidFill>
              <a:effectLst/>
              <a:uLnTx/>
              <a:uFillTx/>
              <a:latin typeface="游ゴシック"/>
              <a:ea typeface="+mn-ea"/>
              <a:cs typeface="+mn-cs"/>
            </a:rPr>
            <a:t>28</a:t>
          </a:r>
          <a:r>
            <a:rPr kumimoji="1" lang="ja-JP" altLang="en-US" sz="1100" b="0" i="0" u="none" strike="noStrike" kern="0" cap="none" spc="0" normalizeH="0" baseline="0" noProof="0">
              <a:ln>
                <a:noFill/>
              </a:ln>
              <a:solidFill>
                <a:prstClr val="black"/>
              </a:solidFill>
              <a:effectLst/>
              <a:uLnTx/>
              <a:uFillTx/>
              <a:latin typeface="游ゴシック"/>
              <a:ea typeface="+mn-ea"/>
              <a:cs typeface="+mn-cs"/>
            </a:rPr>
            <a:t>年度から令和4年度までに増加していたが、令和5年度は類似団体平均を下回った。平成</a:t>
          </a:r>
          <a:r>
            <a:rPr kumimoji="1" lang="en-US" altLang="ja-JP" sz="1100" b="0" i="0" u="none" strike="noStrike" kern="0" cap="none" spc="0" normalizeH="0" baseline="0" noProof="0">
              <a:ln>
                <a:noFill/>
              </a:ln>
              <a:solidFill>
                <a:prstClr val="black"/>
              </a:solidFill>
              <a:effectLst/>
              <a:uLnTx/>
              <a:uFillTx/>
              <a:latin typeface="游ゴシック"/>
              <a:ea typeface="+mn-ea"/>
              <a:cs typeface="+mn-cs"/>
            </a:rPr>
            <a:t>28</a:t>
          </a:r>
          <a:r>
            <a:rPr kumimoji="1" lang="ja-JP" altLang="en-US" sz="1100" b="0" i="0" u="none" strike="noStrike" kern="0" cap="none" spc="0" normalizeH="0" baseline="0" noProof="0">
              <a:ln>
                <a:noFill/>
              </a:ln>
              <a:solidFill>
                <a:prstClr val="black"/>
              </a:solidFill>
              <a:effectLst/>
              <a:uLnTx/>
              <a:uFillTx/>
              <a:latin typeface="游ゴシック"/>
              <a:ea typeface="+mn-ea"/>
              <a:cs typeface="+mn-cs"/>
            </a:rPr>
            <a:t>年度から、起債の借入額を事業に合わせ増加傾向にあるため、令和</a:t>
          </a:r>
          <a:r>
            <a:rPr kumimoji="1" lang="en-US" altLang="ja-JP" sz="1100" b="0" i="0" u="none" strike="noStrike" kern="0" cap="none" spc="0" normalizeH="0" baseline="0" noProof="0">
              <a:ln>
                <a:noFill/>
              </a:ln>
              <a:solidFill>
                <a:prstClr val="black"/>
              </a:solidFill>
              <a:effectLst/>
              <a:uLnTx/>
              <a:uFillTx/>
              <a:latin typeface="游ゴシック"/>
              <a:ea typeface="+mn-ea"/>
              <a:cs typeface="+mn-cs"/>
            </a:rPr>
            <a:t>4</a:t>
          </a:r>
          <a:r>
            <a:rPr kumimoji="1" lang="ja-JP" altLang="en-US" sz="1100" b="0" i="0" u="none" strike="noStrike" kern="0" cap="none" spc="0" normalizeH="0" baseline="0" noProof="0">
              <a:ln>
                <a:noFill/>
              </a:ln>
              <a:solidFill>
                <a:prstClr val="black"/>
              </a:solidFill>
              <a:effectLst/>
              <a:uLnTx/>
              <a:uFillTx/>
              <a:latin typeface="游ゴシック"/>
              <a:ea typeface="+mn-ea"/>
              <a:cs typeface="+mn-cs"/>
            </a:rPr>
            <a:t>年度がピークであったが、今後も借入の抑制及び事業実施の将来年度への平準化を行う。</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527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527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527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153035</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235"/>
          <a:ext cx="0" cy="1431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13970</xdr:rowOff>
    </xdr:from>
    <xdr:ext cx="762000" cy="259080"/>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67945</xdr:rowOff>
    </xdr:from>
    <xdr:ext cx="762000" cy="2584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153035</xdr:rowOff>
    </xdr:from>
    <xdr:to>
      <xdr:col>81</xdr:col>
      <xdr:colOff>133350</xdr:colOff>
      <xdr:row>36</xdr:row>
      <xdr:rowOff>153035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67945</xdr:rowOff>
    </xdr:from>
    <xdr:to>
      <xdr:col>81</xdr:col>
      <xdr:colOff>44450</xdr:colOff>
      <xdr:row>41</xdr:row>
      <xdr:rowOff>109220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09739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61595</xdr:rowOff>
    </xdr:from>
    <xdr:ext cx="762000" cy="259080"/>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0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89535</xdr:rowOff>
    </xdr:from>
    <xdr:to>
      <xdr:col>81</xdr:col>
      <xdr:colOff>95250</xdr:colOff>
      <xdr:row>42</xdr:row>
      <xdr:rowOff>19685</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84455</xdr:rowOff>
    </xdr:from>
    <xdr:to>
      <xdr:col>77</xdr:col>
      <xdr:colOff>44450</xdr:colOff>
      <xdr:row>41</xdr:row>
      <xdr:rowOff>109220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11390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161290</xdr:rowOff>
    </xdr:from>
    <xdr:ext cx="736600" cy="259080"/>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52070</xdr:rowOff>
    </xdr:from>
    <xdr:to>
      <xdr:col>72</xdr:col>
      <xdr:colOff>203200</xdr:colOff>
      <xdr:row>41</xdr:row>
      <xdr:rowOff>84455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0815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33655</xdr:rowOff>
    </xdr:from>
    <xdr:to>
      <xdr:col>73</xdr:col>
      <xdr:colOff>44450</xdr:colOff>
      <xdr:row>41</xdr:row>
      <xdr:rowOff>135255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145415</xdr:rowOff>
    </xdr:from>
    <xdr:ext cx="762000" cy="25527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9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3810</xdr:rowOff>
    </xdr:from>
    <xdr:to>
      <xdr:col>68</xdr:col>
      <xdr:colOff>152400</xdr:colOff>
      <xdr:row>41</xdr:row>
      <xdr:rowOff>52070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03326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140335</xdr:rowOff>
    </xdr:from>
    <xdr:to>
      <xdr:col>68</xdr:col>
      <xdr:colOff>203200</xdr:colOff>
      <xdr:row>41</xdr:row>
      <xdr:rowOff>70485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80645</xdr:rowOff>
    </xdr:from>
    <xdr:ext cx="762000" cy="25908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6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140335</xdr:rowOff>
    </xdr:from>
    <xdr:to>
      <xdr:col>64</xdr:col>
      <xdr:colOff>152400</xdr:colOff>
      <xdr:row>41</xdr:row>
      <xdr:rowOff>70485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55245</xdr:rowOff>
    </xdr:from>
    <xdr:ext cx="762000" cy="25527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846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17780</xdr:rowOff>
    </xdr:from>
    <xdr:to>
      <xdr:col>81</xdr:col>
      <xdr:colOff>95250</xdr:colOff>
      <xdr:row>41</xdr:row>
      <xdr:rowOff>118745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33655</xdr:rowOff>
    </xdr:from>
    <xdr:ext cx="762000" cy="2584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891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57785</xdr:rowOff>
    </xdr:from>
    <xdr:to>
      <xdr:col>77</xdr:col>
      <xdr:colOff>95250</xdr:colOff>
      <xdr:row>41</xdr:row>
      <xdr:rowOff>159385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144145</xdr:rowOff>
    </xdr:from>
    <xdr:ext cx="736600" cy="25527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7359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33655</xdr:rowOff>
    </xdr:from>
    <xdr:to>
      <xdr:col>73</xdr:col>
      <xdr:colOff>44450</xdr:colOff>
      <xdr:row>41</xdr:row>
      <xdr:rowOff>135255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6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120650</xdr:rowOff>
    </xdr:from>
    <xdr:ext cx="762000" cy="25527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501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87630</xdr:rowOff>
    </xdr:from>
    <xdr:ext cx="762000" cy="25527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1170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64770</xdr:rowOff>
    </xdr:from>
    <xdr:ext cx="762000" cy="25527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513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190" cy="35877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引き続き、数値は算定されなかった。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r>
            <a:rPr kumimoji="1" lang="ja-JP" altLang="ja-JP" sz="1100" b="0" i="0" u="none" strike="noStrike" kern="0" cap="none" spc="0" normalizeH="0" baseline="0" noProof="0">
              <a:ln>
                <a:noFill/>
              </a:ln>
              <a:solidFill>
                <a:prstClr val="black"/>
              </a:solidFill>
              <a:effectLst/>
              <a:uLnTx/>
              <a:uFillTx/>
              <a:latin typeface="+mn-lt"/>
              <a:ea typeface="+mn-ea"/>
              <a:cs typeface="+mn-cs"/>
            </a:rPr>
            <a:t>地方債の残高が増加傾向にあり、普通交付税の合併算定替えの終了など明るい見通しがないことから、新規地方債の借入抑制等、健全化を維持したい。</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161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527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527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36830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305"/>
          <a:ext cx="0" cy="16668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9525</xdr:rowOff>
    </xdr:from>
    <xdr:ext cx="762000" cy="255270"/>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8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145.1</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36830</xdr:rowOff>
    </xdr:from>
    <xdr:to>
      <xdr:col>81</xdr:col>
      <xdr:colOff>133350</xdr:colOff>
      <xdr:row>23</xdr:row>
      <xdr:rowOff>36830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5270"/>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6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xdr:rowOff>
    </xdr:from>
    <xdr:ext cx="762000" cy="255270"/>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520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5270"/>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36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33655</xdr:rowOff>
    </xdr:from>
    <xdr:to>
      <xdr:col>73</xdr:col>
      <xdr:colOff>44450</xdr:colOff>
      <xdr:row>13</xdr:row>
      <xdr:rowOff>135255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527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3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33655</xdr:rowOff>
    </xdr:from>
    <xdr:to>
      <xdr:col>68</xdr:col>
      <xdr:colOff>203200</xdr:colOff>
      <xdr:row>13</xdr:row>
      <xdr:rowOff>135255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527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3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33655</xdr:rowOff>
    </xdr:from>
    <xdr:to>
      <xdr:col>64</xdr:col>
      <xdr:colOff>152400</xdr:colOff>
      <xdr:row>13</xdr:row>
      <xdr:rowOff>135255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145415</xdr:rowOff>
    </xdr:from>
    <xdr:ext cx="762000" cy="25527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3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群馬県神流町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1,564
1,547
114.60
3,190,531
3,016,120
125,405
1,766,208
2,154,953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2540" cy="25527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660" cy="25527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69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97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人件費に係るものは、令和5年度において</a:t>
          </a:r>
          <a:r>
            <a:rPr kumimoji="1" lang="en-US" altLang="ja-JP" sz="1100">
              <a:solidFill>
                <a:schemeClr val="dk1"/>
              </a:solidFill>
              <a:effectLst/>
              <a:latin typeface="+mn-lt"/>
              <a:ea typeface="+mn-ea"/>
              <a:cs typeface="+mn-cs"/>
            </a:rPr>
            <a:t>27.2</a:t>
          </a:r>
          <a:r>
            <a:rPr kumimoji="1" lang="ja-JP" altLang="ja-JP" sz="1100">
              <a:solidFill>
                <a:schemeClr val="dk1"/>
              </a:solidFill>
              <a:effectLst/>
              <a:latin typeface="+mn-lt"/>
              <a:ea typeface="+mn-ea"/>
              <a:cs typeface="+mn-cs"/>
            </a:rPr>
            <a:t>％と類似団体を上回ってお</a:t>
          </a:r>
          <a:r>
            <a:rPr kumimoji="1" lang="ja-JP" altLang="en-US" sz="1100">
              <a:solidFill>
                <a:schemeClr val="dk1"/>
              </a:solidFill>
              <a:effectLst/>
              <a:latin typeface="+mn-lt"/>
              <a:ea typeface="+mn-ea"/>
              <a:cs typeface="+mn-cs"/>
            </a:rPr>
            <a:t>り、1.5ﾎﾟｲﾝﾄ増加した</a:t>
          </a:r>
          <a:r>
            <a:rPr kumimoji="1" lang="ja-JP" altLang="ja-JP" sz="1100">
              <a:solidFill>
                <a:schemeClr val="dk1"/>
              </a:solidFill>
              <a:effectLst/>
              <a:latin typeface="+mn-lt"/>
              <a:ea typeface="+mn-ea"/>
              <a:cs typeface="+mn-cs"/>
            </a:rPr>
            <a:t>。令和3年度の減少時は</a:t>
          </a:r>
          <a:r>
            <a:rPr kumimoji="1" lang="ja-JP" altLang="en-US" sz="1100">
              <a:solidFill>
                <a:schemeClr val="dk1"/>
              </a:solidFill>
              <a:effectLst/>
              <a:latin typeface="+mn-lt"/>
              <a:ea typeface="+mn-ea"/>
              <a:cs typeface="+mn-cs"/>
            </a:rPr>
            <a:t>定年を迎えた退職者の人件費分が大きく減り、新規採用者の補充も退職数を満たさなかった為、人件費が減少したが、人件費高騰等が影響し、増額傾向である。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464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527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19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19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190" cy="25527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19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19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527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45720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43.6</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148590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77470</xdr:rowOff>
    </xdr:from>
    <xdr:to>
      <xdr:col>24</xdr:col>
      <xdr:colOff>25400</xdr:colOff>
      <xdr:row>36</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967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73660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230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138430</xdr:rowOff>
    </xdr:from>
    <xdr:ext cx="73279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3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50800</xdr:rowOff>
    </xdr:from>
    <xdr:to>
      <xdr:col>15</xdr:col>
      <xdr:colOff>98425</xdr:colOff>
      <xdr:row>37</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23000"/>
          <a:ext cx="8890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111760</xdr:rowOff>
    </xdr:from>
    <xdr:ext cx="762000" cy="25527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161290</xdr:rowOff>
    </xdr:from>
    <xdr:to>
      <xdr:col>11</xdr:col>
      <xdr:colOff>9525</xdr:colOff>
      <xdr:row>37</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3349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96520</xdr:rowOff>
    </xdr:from>
    <xdr:ext cx="75819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258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114300</xdr:rowOff>
    </xdr:from>
    <xdr:to>
      <xdr:col>6</xdr:col>
      <xdr:colOff>171450</xdr:colOff>
      <xdr:row>36</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54610</xdr:rowOff>
    </xdr:from>
    <xdr:ext cx="758190" cy="25527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39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19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55880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8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26670</xdr:rowOff>
    </xdr:from>
    <xdr:to>
      <xdr:col>20</xdr:col>
      <xdr:colOff>38100</xdr:colOff>
      <xdr:row>36</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113030</xdr:rowOff>
    </xdr:from>
    <xdr:ext cx="73279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8523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86360</xdr:rowOff>
    </xdr:from>
    <xdr:ext cx="762000" cy="25527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585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15240</xdr:rowOff>
    </xdr:from>
    <xdr:to>
      <xdr:col>11</xdr:col>
      <xdr:colOff>60325</xdr:colOff>
      <xdr:row>37</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101600</xdr:rowOff>
    </xdr:from>
    <xdr:ext cx="75819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52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110490</xdr:rowOff>
    </xdr:from>
    <xdr:to>
      <xdr:col>6</xdr:col>
      <xdr:colOff>171450</xdr:colOff>
      <xdr:row>37</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25400</xdr:rowOff>
    </xdr:from>
    <xdr:ext cx="75819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690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物件費が類似団体平均を上回り、平成30年度から高止まりしているのは、保有する施設の老朽化に伴う維持管理費の増加及び施設の廃止に伴う除却事業の増加が影響している。今後も施設の集約化・廃止事業を行い、維持管理費の縮減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464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190" cy="25527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4190" cy="25527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4190" cy="25527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4190" cy="25527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4190" cy="25527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40640</xdr:rowOff>
    </xdr:from>
    <xdr:to>
      <xdr:col>82</xdr:col>
      <xdr:colOff>107950</xdr:colOff>
      <xdr:row>21</xdr:row>
      <xdr:rowOff>147320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94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119380</xdr:rowOff>
    </xdr:from>
    <xdr:ext cx="762000" cy="259080"/>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31.7</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147320</xdr:rowOff>
    </xdr:from>
    <xdr:to>
      <xdr:col>82</xdr:col>
      <xdr:colOff>196850</xdr:colOff>
      <xdr:row>21</xdr:row>
      <xdr:rowOff>147320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7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126365</xdr:rowOff>
    </xdr:from>
    <xdr:ext cx="762000" cy="259080"/>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40640</xdr:rowOff>
    </xdr:from>
    <xdr:to>
      <xdr:col>82</xdr:col>
      <xdr:colOff>196850</xdr:colOff>
      <xdr:row>14</xdr:row>
      <xdr:rowOff>40640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152400</xdr:rowOff>
    </xdr:from>
    <xdr:to>
      <xdr:col>82</xdr:col>
      <xdr:colOff>107950</xdr:colOff>
      <xdr:row>20</xdr:row>
      <xdr:rowOff>3810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40995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17780</xdr:rowOff>
    </xdr:from>
    <xdr:ext cx="762000" cy="255270"/>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98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635</xdr:rowOff>
    </xdr:from>
    <xdr:to>
      <xdr:col>82</xdr:col>
      <xdr:colOff>158750</xdr:colOff>
      <xdr:row>17</xdr:row>
      <xdr:rowOff>102235</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95250</xdr:rowOff>
    </xdr:from>
    <xdr:to>
      <xdr:col>78</xdr:col>
      <xdr:colOff>69850</xdr:colOff>
      <xdr:row>20</xdr:row>
      <xdr:rowOff>3810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8135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158750</xdr:rowOff>
    </xdr:from>
    <xdr:to>
      <xdr:col>78</xdr:col>
      <xdr:colOff>120650</xdr:colOff>
      <xdr:row>17</xdr:row>
      <xdr:rowOff>88900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99060</xdr:rowOff>
    </xdr:from>
    <xdr:ext cx="736600" cy="25527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8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95250</xdr:rowOff>
    </xdr:from>
    <xdr:to>
      <xdr:col>73</xdr:col>
      <xdr:colOff>180975</xdr:colOff>
      <xdr:row>18</xdr:row>
      <xdr:rowOff>163830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813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103505</xdr:rowOff>
    </xdr:from>
    <xdr:to>
      <xdr:col>74</xdr:col>
      <xdr:colOff>31750</xdr:colOff>
      <xdr:row>17</xdr:row>
      <xdr:rowOff>33655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43815</xdr:rowOff>
    </xdr:from>
    <xdr:ext cx="762000" cy="25527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5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163830</xdr:rowOff>
    </xdr:from>
    <xdr:to>
      <xdr:col>69</xdr:col>
      <xdr:colOff>92075</xdr:colOff>
      <xdr:row>19</xdr:row>
      <xdr:rowOff>46990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24993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158750</xdr:rowOff>
    </xdr:from>
    <xdr:to>
      <xdr:col>69</xdr:col>
      <xdr:colOff>142875</xdr:colOff>
      <xdr:row>17</xdr:row>
      <xdr:rowOff>88900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99060</xdr:rowOff>
    </xdr:from>
    <xdr:ext cx="758190" cy="25527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708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5080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48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19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19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19</xdr:row>
      <xdr:rowOff>101600</xdr:rowOff>
    </xdr:from>
    <xdr:to>
      <xdr:col>82</xdr:col>
      <xdr:colOff>158750</xdr:colOff>
      <xdr:row>20</xdr:row>
      <xdr:rowOff>31750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35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73660</xdr:rowOff>
    </xdr:from>
    <xdr:ext cx="762000" cy="259080"/>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33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19</xdr:row>
      <xdr:rowOff>124460</xdr:rowOff>
    </xdr:from>
    <xdr:to>
      <xdr:col>78</xdr:col>
      <xdr:colOff>120650</xdr:colOff>
      <xdr:row>20</xdr:row>
      <xdr:rowOff>54610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38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39370</xdr:rowOff>
    </xdr:from>
    <xdr:ext cx="7366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468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18</xdr:row>
      <xdr:rowOff>44450</xdr:rowOff>
    </xdr:from>
    <xdr:to>
      <xdr:col>74</xdr:col>
      <xdr:colOff>31750</xdr:colOff>
      <xdr:row>18</xdr:row>
      <xdr:rowOff>146050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3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130810</xdr:rowOff>
    </xdr:from>
    <xdr:ext cx="76200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16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113030</xdr:rowOff>
    </xdr:from>
    <xdr:to>
      <xdr:col>69</xdr:col>
      <xdr:colOff>142875</xdr:colOff>
      <xdr:row>19</xdr:row>
      <xdr:rowOff>43180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9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27940</xdr:rowOff>
    </xdr:from>
    <xdr:ext cx="758190" cy="25908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854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167640</xdr:rowOff>
    </xdr:from>
    <xdr:to>
      <xdr:col>65</xdr:col>
      <xdr:colOff>53975</xdr:colOff>
      <xdr:row>19</xdr:row>
      <xdr:rowOff>97790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82550</xdr:rowOff>
    </xdr:from>
    <xdr:ext cx="762000" cy="259080"/>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34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毎年ほぼ同水準で推移している。</a:t>
          </a:r>
          <a:endParaRPr lang="ja-JP" altLang="ja-JP" sz="1400">
            <a:effectLst/>
          </a:endParaRPr>
        </a:p>
        <a:p>
          <a:r>
            <a:rPr kumimoji="1" lang="ja-JP" altLang="ja-JP" sz="1100">
              <a:solidFill>
                <a:schemeClr val="dk1"/>
              </a:solidFill>
              <a:effectLst/>
              <a:latin typeface="+mn-lt"/>
              <a:ea typeface="+mn-ea"/>
              <a:cs typeface="+mn-cs"/>
            </a:rPr>
            <a:t>受給対象者の固定化が要因と考えるが、引き続き給付基準の適正管理を徹底し、きめ細かな質の高いｻｰﾋﾞｽを実施していく。</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4640" cy="22542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5270"/>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190" cy="259080"/>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190" cy="259080"/>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190" cy="255270"/>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190" cy="259080"/>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190" cy="259080"/>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41910</xdr:rowOff>
    </xdr:from>
    <xdr:ext cx="762000" cy="255270"/>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99060</xdr:rowOff>
    </xdr:from>
    <xdr:ext cx="762000" cy="255270"/>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186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105410</xdr:rowOff>
    </xdr:from>
    <xdr:ext cx="762000" cy="259080"/>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424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10160</xdr:rowOff>
    </xdr:from>
    <xdr:ext cx="732790" cy="259080"/>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12700</xdr:rowOff>
    </xdr:from>
    <xdr:to>
      <xdr:col>15</xdr:col>
      <xdr:colOff>98425</xdr:colOff>
      <xdr:row>55</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424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10160</xdr:rowOff>
    </xdr:from>
    <xdr:ext cx="762000" cy="259080"/>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69850</xdr:rowOff>
    </xdr:from>
    <xdr:to>
      <xdr:col>11</xdr:col>
      <xdr:colOff>9525</xdr:colOff>
      <xdr:row>55</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996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48260</xdr:rowOff>
    </xdr:from>
    <xdr:ext cx="758190"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4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124460</xdr:rowOff>
    </xdr:from>
    <xdr:ext cx="75819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256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19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73660</xdr:rowOff>
    </xdr:from>
    <xdr:ext cx="762000" cy="259080"/>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149860</xdr:rowOff>
    </xdr:from>
    <xdr:ext cx="73279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3671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6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130810</xdr:rowOff>
    </xdr:from>
    <xdr:ext cx="75819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176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149860</xdr:rowOff>
    </xdr:from>
    <xdr:ext cx="75819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367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その他に係る経常収支比率が類似団体平均を上回っているのは、繰出金の増加が主な要因である。これまでに整備してきた、簡易水道施設、合併浄化槽施設の維持管理費、地域活性化施設の老朽化による整備事業への繰出金が必要となっているためである。今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会計においては、経費を節減するとともに、独立採算の原則に立ち返った料金の値上げによる健全化等、税収を主な財源とする普通会計の負担額を減らしていくよう努める。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4640" cy="22542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190" cy="255270"/>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190" cy="25908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190"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190" cy="25527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19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190"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26670</xdr:rowOff>
    </xdr:from>
    <xdr:ext cx="762000" cy="259080"/>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95250</xdr:rowOff>
    </xdr:from>
    <xdr:ext cx="762000" cy="259080"/>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xdr:rowOff>
    </xdr:from>
    <xdr:to>
      <xdr:col>82</xdr:col>
      <xdr:colOff>107950</xdr:colOff>
      <xdr:row>59</xdr:row>
      <xdr:rowOff>16510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1168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5080</xdr:rowOff>
    </xdr:from>
    <xdr:ext cx="762000" cy="259080"/>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16510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1168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130810</xdr:rowOff>
    </xdr:from>
    <xdr:ext cx="736600" cy="259080"/>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16510</xdr:rowOff>
    </xdr:from>
    <xdr:to>
      <xdr:col>73</xdr:col>
      <xdr:colOff>180975</xdr:colOff>
      <xdr:row>60</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13206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153670</xdr:rowOff>
    </xdr:from>
    <xdr:ext cx="762000"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146050</xdr:rowOff>
    </xdr:from>
    <xdr:to>
      <xdr:col>69</xdr:col>
      <xdr:colOff>92075</xdr:colOff>
      <xdr:row>60</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2616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1270</xdr:rowOff>
    </xdr:from>
    <xdr:ext cx="75819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7739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16510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8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19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19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137160</xdr:rowOff>
    </xdr:from>
    <xdr:to>
      <xdr:col>82</xdr:col>
      <xdr:colOff>158750</xdr:colOff>
      <xdr:row>59</xdr:row>
      <xdr:rowOff>67310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109220</xdr:rowOff>
    </xdr:from>
    <xdr:ext cx="762000" cy="255270"/>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0533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36830</xdr:rowOff>
    </xdr:from>
    <xdr:ext cx="7366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52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137160</xdr:rowOff>
    </xdr:from>
    <xdr:to>
      <xdr:col>74</xdr:col>
      <xdr:colOff>31750</xdr:colOff>
      <xdr:row>59</xdr:row>
      <xdr:rowOff>67310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52070</xdr:rowOff>
    </xdr:from>
    <xdr:ext cx="762000" cy="25527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1676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86360</xdr:rowOff>
    </xdr:from>
    <xdr:ext cx="758190" cy="25527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3733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10160</xdr:rowOff>
    </xdr:from>
    <xdr:ext cx="76200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29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補助費等に係る経常収支比率が類似団体平均を上回っているのは、神流町が出資する各種の団体への補助金が多額になっているためである。</a:t>
          </a:r>
          <a:r>
            <a:rPr kumimoji="1" lang="ja-JP" altLang="en-US" sz="1100">
              <a:solidFill>
                <a:schemeClr val="dk1"/>
              </a:solidFill>
              <a:effectLst/>
              <a:latin typeface="+mn-lt"/>
              <a:ea typeface="+mn-ea"/>
              <a:cs typeface="+mn-cs"/>
            </a:rPr>
            <a:t>令和5年度も、</a:t>
          </a:r>
          <a:r>
            <a:rPr kumimoji="1" lang="ja-JP" altLang="ja-JP" sz="1100">
              <a:solidFill>
                <a:schemeClr val="dk1"/>
              </a:solidFill>
              <a:effectLst/>
              <a:latin typeface="+mn-lt"/>
              <a:ea typeface="+mn-ea"/>
              <a:cs typeface="+mn-cs"/>
            </a:rPr>
            <a:t>補助金を交付するのが適当な事業を行っているのかなどについて精査し、見直しや廃止を行</a:t>
          </a:r>
          <a:r>
            <a:rPr kumimoji="1" lang="ja-JP" altLang="en-US" sz="1100">
              <a:solidFill>
                <a:schemeClr val="dk1"/>
              </a:solidFill>
              <a:effectLst/>
              <a:latin typeface="+mn-lt"/>
              <a:ea typeface="+mn-ea"/>
              <a:cs typeface="+mn-cs"/>
            </a:rPr>
            <a:t>ったが、引き続き令和6年度以降も行っていきたい</a:t>
          </a:r>
          <a:r>
            <a:rPr kumimoji="1" lang="ja-JP" altLang="ja-JP" sz="1100">
              <a:solidFill>
                <a:schemeClr val="dk1"/>
              </a:solidFill>
              <a:effectLst/>
              <a:latin typeface="+mn-lt"/>
              <a:ea typeface="+mn-ea"/>
              <a:cs typeface="+mn-cs"/>
            </a:rPr>
            <a:t>。</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4640" cy="22542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190" cy="255270"/>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190" cy="255270"/>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190" cy="255270"/>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190" cy="255270"/>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190" cy="255270"/>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44450</xdr:rowOff>
    </xdr:from>
    <xdr:to>
      <xdr:col>82</xdr:col>
      <xdr:colOff>107950</xdr:colOff>
      <xdr:row>40</xdr:row>
      <xdr:rowOff>122555</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3750"/>
          <a:ext cx="0" cy="1106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94615</xdr:rowOff>
    </xdr:from>
    <xdr:ext cx="762000" cy="259080"/>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122555</xdr:rowOff>
    </xdr:from>
    <xdr:to>
      <xdr:col>82</xdr:col>
      <xdr:colOff>196850</xdr:colOff>
      <xdr:row>40</xdr:row>
      <xdr:rowOff>122555</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130810</xdr:rowOff>
    </xdr:from>
    <xdr:ext cx="762000" cy="259080"/>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44450</xdr:rowOff>
    </xdr:from>
    <xdr:to>
      <xdr:col>82</xdr:col>
      <xdr:colOff>196850</xdr:colOff>
      <xdr:row>34</xdr:row>
      <xdr:rowOff>44450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101600</xdr:rowOff>
    </xdr:from>
    <xdr:to>
      <xdr:col>82</xdr:col>
      <xdr:colOff>107950</xdr:colOff>
      <xdr:row>37</xdr:row>
      <xdr:rowOff>120650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4452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124460</xdr:rowOff>
    </xdr:from>
    <xdr:ext cx="762000" cy="259080"/>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107950</xdr:rowOff>
    </xdr:from>
    <xdr:to>
      <xdr:col>82</xdr:col>
      <xdr:colOff>158750</xdr:colOff>
      <xdr:row>37</xdr:row>
      <xdr:rowOff>38100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120650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4363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80645</xdr:rowOff>
    </xdr:from>
    <xdr:to>
      <xdr:col>78</xdr:col>
      <xdr:colOff>120650</xdr:colOff>
      <xdr:row>37</xdr:row>
      <xdr:rowOff>10795</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20955</xdr:rowOff>
    </xdr:from>
    <xdr:ext cx="736600" cy="25527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70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92710</xdr:rowOff>
    </xdr:from>
    <xdr:to>
      <xdr:col>73</xdr:col>
      <xdr:colOff>180975</xdr:colOff>
      <xdr:row>37</xdr:row>
      <xdr:rowOff>143510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43636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57785</xdr:rowOff>
    </xdr:from>
    <xdr:to>
      <xdr:col>74</xdr:col>
      <xdr:colOff>31750</xdr:colOff>
      <xdr:row>36</xdr:row>
      <xdr:rowOff>159385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169545</xdr:rowOff>
    </xdr:from>
    <xdr:ext cx="762000" cy="255270"/>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143510</xdr:rowOff>
    </xdr:from>
    <xdr:to>
      <xdr:col>69</xdr:col>
      <xdr:colOff>92075</xdr:colOff>
      <xdr:row>37</xdr:row>
      <xdr:rowOff>143510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487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71755</xdr:rowOff>
    </xdr:from>
    <xdr:to>
      <xdr:col>69</xdr:col>
      <xdr:colOff>142875</xdr:colOff>
      <xdr:row>37</xdr:row>
      <xdr:rowOff>1905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12065</xdr:rowOff>
    </xdr:from>
    <xdr:ext cx="758190"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1281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71755</xdr:rowOff>
    </xdr:from>
    <xdr:to>
      <xdr:col>65</xdr:col>
      <xdr:colOff>53975</xdr:colOff>
      <xdr:row>37</xdr:row>
      <xdr:rowOff>1905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12065</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19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19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37</xdr:row>
      <xdr:rowOff>50800</xdr:rowOff>
    </xdr:from>
    <xdr:to>
      <xdr:col>82</xdr:col>
      <xdr:colOff>158750</xdr:colOff>
      <xdr:row>37</xdr:row>
      <xdr:rowOff>152400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22860</xdr:rowOff>
    </xdr:from>
    <xdr:ext cx="762000" cy="259080"/>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69215</xdr:rowOff>
    </xdr:from>
    <xdr:to>
      <xdr:col>78</xdr:col>
      <xdr:colOff>120650</xdr:colOff>
      <xdr:row>37</xdr:row>
      <xdr:rowOff>170815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155575</xdr:rowOff>
    </xdr:from>
    <xdr:ext cx="736600" cy="25527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9922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128270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7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92075</xdr:rowOff>
    </xdr:from>
    <xdr:to>
      <xdr:col>69</xdr:col>
      <xdr:colOff>142875</xdr:colOff>
      <xdr:row>38</xdr:row>
      <xdr:rowOff>22225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6985</xdr:rowOff>
    </xdr:from>
    <xdr:ext cx="758190" cy="25527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2208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92075</xdr:rowOff>
    </xdr:from>
    <xdr:to>
      <xdr:col>65</xdr:col>
      <xdr:colOff>53975</xdr:colOff>
      <xdr:row>38</xdr:row>
      <xdr:rowOff>22225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6985</xdr:rowOff>
    </xdr:from>
    <xdr:ext cx="762000" cy="25527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220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近年大型の整備事業が集中したため、高止まりしていた地方債の元利償還金に減少がみられ、類似団体平均を9</a:t>
          </a:r>
          <a:r>
            <a:rPr kumimoji="1" lang="en-US" altLang="ja-JP" sz="1000">
              <a:solidFill>
                <a:schemeClr val="dk1"/>
              </a:solidFill>
              <a:effectLst/>
              <a:latin typeface="+mn-lt"/>
              <a:ea typeface="+mn-ea"/>
              <a:cs typeface="+mn-cs"/>
            </a:rPr>
            <a:t>.4</a:t>
          </a:r>
          <a:r>
            <a:rPr kumimoji="1" lang="ja-JP" altLang="en-US" sz="1000">
              <a:solidFill>
                <a:schemeClr val="dk1"/>
              </a:solidFill>
              <a:effectLst/>
              <a:latin typeface="+mn-lt"/>
              <a:ea typeface="+mn-ea"/>
              <a:cs typeface="+mn-cs"/>
            </a:rPr>
            <a:t>ﾎﾟｲﾝﾄ（前年度</a:t>
          </a:r>
          <a:r>
            <a:rPr kumimoji="1" lang="en-US" altLang="ja-JP" sz="1000">
              <a:solidFill>
                <a:schemeClr val="dk1"/>
              </a:solidFill>
              <a:effectLst/>
              <a:latin typeface="+mn-lt"/>
              <a:ea typeface="+mn-ea"/>
              <a:cs typeface="+mn-cs"/>
            </a:rPr>
            <a:t>-1.3</a:t>
          </a:r>
          <a:r>
            <a:rPr kumimoji="1" lang="ja-JP" altLang="en-US" sz="1000">
              <a:solidFill>
                <a:schemeClr val="dk1"/>
              </a:solidFill>
              <a:effectLst/>
              <a:latin typeface="+mn-lt"/>
              <a:ea typeface="+mn-ea"/>
              <a:cs typeface="+mn-cs"/>
            </a:rPr>
            <a:t>ﾎﾟｲﾝﾄ）</a:t>
          </a:r>
          <a:r>
            <a:rPr kumimoji="1" lang="ja-JP" altLang="ja-JP" sz="1000">
              <a:solidFill>
                <a:schemeClr val="dk1"/>
              </a:solidFill>
              <a:effectLst/>
              <a:latin typeface="+mn-lt"/>
              <a:ea typeface="+mn-ea"/>
              <a:cs typeface="+mn-cs"/>
            </a:rPr>
            <a:t>下回っている。これは、償還年限を少なくし、基金等の財源が見込めるうちに、早期償還を目指したためであり、償還終了する起債が発生し始めている。しかし、公債費のピークは令和４年のため、厳しい財政運営となることが予想される。そのため、地方債現在高が</a:t>
          </a:r>
          <a:r>
            <a:rPr kumimoji="1" lang="en-US" altLang="ja-JP" sz="1000">
              <a:solidFill>
                <a:schemeClr val="dk1"/>
              </a:solidFill>
              <a:effectLst/>
              <a:latin typeface="+mn-lt"/>
              <a:ea typeface="+mn-ea"/>
              <a:cs typeface="+mn-cs"/>
            </a:rPr>
            <a:t>R4</a:t>
          </a:r>
          <a:r>
            <a:rPr kumimoji="1" lang="ja-JP" altLang="ja-JP" sz="1000">
              <a:solidFill>
                <a:schemeClr val="dk1"/>
              </a:solidFill>
              <a:effectLst/>
              <a:latin typeface="+mn-lt"/>
              <a:ea typeface="+mn-ea"/>
              <a:cs typeface="+mn-cs"/>
            </a:rPr>
            <a:t>年度の水準を超えないように地方債の新規発行を伴う普通建設事業を抑制することとしている。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4640" cy="22542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5270"/>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190" cy="259080"/>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190" cy="25908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190" cy="25527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190" cy="25908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190"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64770</xdr:rowOff>
    </xdr:from>
    <xdr:ext cx="762000" cy="255270"/>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38.6</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92710</xdr:rowOff>
    </xdr:from>
    <xdr:to>
      <xdr:col>24</xdr:col>
      <xdr:colOff>114300</xdr:colOff>
      <xdr:row>81</xdr:row>
      <xdr:rowOff>92710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5080</xdr:rowOff>
    </xdr:from>
    <xdr:to>
      <xdr:col>24</xdr:col>
      <xdr:colOff>25400</xdr:colOff>
      <xdr:row>75</xdr:row>
      <xdr:rowOff>54610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86383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113030</xdr:rowOff>
    </xdr:from>
    <xdr:ext cx="762000" cy="259080"/>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58420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9133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17780</xdr:rowOff>
    </xdr:from>
    <xdr:ext cx="732790" cy="255270"/>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3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58420</xdr:rowOff>
    </xdr:from>
    <xdr:to>
      <xdr:col>15</xdr:col>
      <xdr:colOff>98425</xdr:colOff>
      <xdr:row>75</xdr:row>
      <xdr:rowOff>146050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91717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60960</xdr:rowOff>
    </xdr:from>
    <xdr:to>
      <xdr:col>15</xdr:col>
      <xdr:colOff>149225</xdr:colOff>
      <xdr:row>76</xdr:row>
      <xdr:rowOff>162560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147320</xdr:rowOff>
    </xdr:from>
    <xdr:ext cx="762000" cy="259080"/>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146050</xdr:rowOff>
    </xdr:from>
    <xdr:to>
      <xdr:col>11</xdr:col>
      <xdr:colOff>9525</xdr:colOff>
      <xdr:row>76</xdr:row>
      <xdr:rowOff>39370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0480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53340</xdr:rowOff>
    </xdr:from>
    <xdr:to>
      <xdr:col>11</xdr:col>
      <xdr:colOff>60325</xdr:colOff>
      <xdr:row>76</xdr:row>
      <xdr:rowOff>154940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139700</xdr:rowOff>
    </xdr:from>
    <xdr:ext cx="75819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699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132080</xdr:rowOff>
    </xdr:from>
    <xdr:ext cx="758190" cy="25527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6228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19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142240</xdr:rowOff>
    </xdr:from>
    <xdr:ext cx="762000" cy="259080"/>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658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115570</xdr:rowOff>
    </xdr:from>
    <xdr:ext cx="73279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3142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7620</xdr:rowOff>
    </xdr:from>
    <xdr:to>
      <xdr:col>15</xdr:col>
      <xdr:colOff>149225</xdr:colOff>
      <xdr:row>75</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119380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35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35560</xdr:rowOff>
    </xdr:from>
    <xdr:ext cx="75819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22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160020</xdr:rowOff>
    </xdr:from>
    <xdr:to>
      <xdr:col>6</xdr:col>
      <xdr:colOff>171450</xdr:colOff>
      <xdr:row>76</xdr:row>
      <xdr:rowOff>90170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100330</xdr:rowOff>
    </xdr:from>
    <xdr:ext cx="758190" cy="25527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8763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前年度と比較して、物件費による経常収支の縮減のための除却事業等の増加により、数値は</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年度以降増加となっている</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年度においては、除却事業が少額だったこともあり、</a:t>
          </a:r>
          <a:r>
            <a:rPr kumimoji="1" lang="en-US" altLang="ja-JP" sz="1100">
              <a:solidFill>
                <a:schemeClr val="dk1"/>
              </a:solidFill>
              <a:effectLst/>
              <a:latin typeface="+mn-lt"/>
              <a:ea typeface="+mn-ea"/>
              <a:cs typeface="+mn-cs"/>
            </a:rPr>
            <a:t>10.5</a:t>
          </a:r>
          <a:r>
            <a:rPr kumimoji="1" lang="ja-JP" altLang="en-US" sz="1100">
              <a:solidFill>
                <a:sysClr val="windowText" lastClr="000000"/>
              </a:solidFill>
              <a:effectLst/>
              <a:latin typeface="+mn-lt"/>
              <a:ea typeface="+mn-ea"/>
              <a:cs typeface="+mn-cs"/>
            </a:rPr>
            <a:t>ﾎﾟｲﾝﾄ</a:t>
          </a:r>
          <a:r>
            <a:rPr kumimoji="1" lang="ja-JP" altLang="en-US" sz="1100">
              <a:solidFill>
                <a:schemeClr val="dk1"/>
              </a:solidFill>
              <a:effectLst/>
              <a:latin typeface="+mn-lt"/>
              <a:ea typeface="+mn-ea"/>
              <a:cs typeface="+mn-cs"/>
            </a:rPr>
            <a:t>減少している</a:t>
          </a:r>
          <a:r>
            <a:rPr kumimoji="1" lang="ja-JP" altLang="ja-JP" sz="1100">
              <a:solidFill>
                <a:schemeClr val="dk1"/>
              </a:solidFill>
              <a:effectLst/>
              <a:latin typeface="+mn-lt"/>
              <a:ea typeface="+mn-ea"/>
              <a:cs typeface="+mn-cs"/>
            </a:rPr>
            <a:t>。人口減少及び高齢化に伴う、給与所得者の減少が留まらないので、町税も一層減少傾向にある。既存事業の取捨選択の厳格化や新規事業の必要性を検討し、過大な費用とならないよう、歳出抑制に努める。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4640" cy="22542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190" cy="25527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4190" cy="25908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4190" cy="255270"/>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4190" cy="2584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4190"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6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4190" cy="25527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4190" cy="25908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190" cy="25527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17780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161290</xdr:rowOff>
    </xdr:from>
    <xdr:ext cx="762000" cy="259080"/>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17780</xdr:rowOff>
    </xdr:from>
    <xdr:to>
      <xdr:col>82</xdr:col>
      <xdr:colOff>196850</xdr:colOff>
      <xdr:row>81</xdr:row>
      <xdr:rowOff>17780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7620</xdr:rowOff>
    </xdr:from>
    <xdr:ext cx="762000" cy="255270"/>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127000</xdr:rowOff>
    </xdr:from>
    <xdr:to>
      <xdr:col>82</xdr:col>
      <xdr:colOff>107950</xdr:colOff>
      <xdr:row>80</xdr:row>
      <xdr:rowOff>156210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84300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90805</xdr:rowOff>
    </xdr:from>
    <xdr:ext cx="762000" cy="2584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0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74930</xdr:rowOff>
    </xdr:from>
    <xdr:to>
      <xdr:col>82</xdr:col>
      <xdr:colOff>158750</xdr:colOff>
      <xdr:row>78</xdr:row>
      <xdr:rowOff>4445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69850</xdr:rowOff>
    </xdr:from>
    <xdr:to>
      <xdr:col>78</xdr:col>
      <xdr:colOff>69850</xdr:colOff>
      <xdr:row>80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6144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25400</xdr:rowOff>
    </xdr:from>
    <xdr:to>
      <xdr:col>78</xdr:col>
      <xdr:colOff>120650</xdr:colOff>
      <xdr:row>77</xdr:row>
      <xdr:rowOff>127000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137160</xdr:rowOff>
    </xdr:from>
    <xdr:ext cx="736600" cy="259080"/>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5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79</xdr:row>
      <xdr:rowOff>69850</xdr:rowOff>
    </xdr:from>
    <xdr:to>
      <xdr:col>73</xdr:col>
      <xdr:colOff>180975</xdr:colOff>
      <xdr:row>81</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614400"/>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128270</xdr:rowOff>
    </xdr:from>
    <xdr:to>
      <xdr:col>74</xdr:col>
      <xdr:colOff>31750</xdr:colOff>
      <xdr:row>77</xdr:row>
      <xdr:rowOff>58420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68580</xdr:rowOff>
    </xdr:from>
    <xdr:ext cx="762000"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81</xdr:row>
      <xdr:rowOff>14605</xdr:rowOff>
    </xdr:from>
    <xdr:to>
      <xdr:col>69</xdr:col>
      <xdr:colOff>92075</xdr:colOff>
      <xdr:row>81</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90205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81280</xdr:rowOff>
    </xdr:from>
    <xdr:to>
      <xdr:col>69</xdr:col>
      <xdr:colOff>142875</xdr:colOff>
      <xdr:row>78</xdr:row>
      <xdr:rowOff>11430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8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21590</xdr:rowOff>
    </xdr:from>
    <xdr:ext cx="75819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517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120650</xdr:rowOff>
    </xdr:from>
    <xdr:to>
      <xdr:col>65</xdr:col>
      <xdr:colOff>53975</xdr:colOff>
      <xdr:row>78</xdr:row>
      <xdr:rowOff>50165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60325</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90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19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19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80</xdr:row>
      <xdr:rowOff>105410</xdr:rowOff>
    </xdr:from>
    <xdr:to>
      <xdr:col>82</xdr:col>
      <xdr:colOff>158750</xdr:colOff>
      <xdr:row>81</xdr:row>
      <xdr:rowOff>35560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82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13970</xdr:rowOff>
    </xdr:from>
    <xdr:ext cx="762000" cy="259080"/>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729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80</xdr:row>
      <xdr:rowOff>76200</xdr:rowOff>
    </xdr:from>
    <xdr:to>
      <xdr:col>78</xdr:col>
      <xdr:colOff>120650</xdr:colOff>
      <xdr:row>81</xdr:row>
      <xdr:rowOff>6350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162560</xdr:rowOff>
    </xdr:from>
    <xdr:ext cx="7366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878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79</xdr:row>
      <xdr:rowOff>19050</xdr:rowOff>
    </xdr:from>
    <xdr:to>
      <xdr:col>74</xdr:col>
      <xdr:colOff>31750</xdr:colOff>
      <xdr:row>79</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105410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64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81</xdr:row>
      <xdr:rowOff>19050</xdr:rowOff>
    </xdr:from>
    <xdr:to>
      <xdr:col>69</xdr:col>
      <xdr:colOff>142875</xdr:colOff>
      <xdr:row>81</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105410</xdr:rowOff>
    </xdr:from>
    <xdr:ext cx="75819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992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80</xdr:row>
      <xdr:rowOff>135255</xdr:rowOff>
    </xdr:from>
    <xdr:to>
      <xdr:col>65</xdr:col>
      <xdr:colOff>53975</xdr:colOff>
      <xdr:row>81</xdr:row>
      <xdr:rowOff>65405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85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50165</xdr:rowOff>
    </xdr:from>
    <xdr:ext cx="7620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937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群馬県神流町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670" cy="27178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62000" cy="255270"/>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55270"/>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62000" cy="255270"/>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5270"/>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55270"/>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5270"/>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55270"/>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270"/>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3810</xdr:rowOff>
    </xdr:from>
    <xdr:to>
      <xdr:col>29</xdr:col>
      <xdr:colOff>127000</xdr:colOff>
      <xdr:row>20</xdr:row>
      <xdr:rowOff>20955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flipV="1">
          <a:off x="5651500" y="2108835"/>
          <a:ext cx="0" cy="13887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165100</xdr:rowOff>
    </xdr:from>
    <xdr:ext cx="758190" cy="259080"/>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702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107,338</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20955</xdr:rowOff>
    </xdr:from>
    <xdr:to>
      <xdr:col>30</xdr:col>
      <xdr:colOff>25400</xdr:colOff>
      <xdr:row>20</xdr:row>
      <xdr:rowOff>20955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a:off x="5562600" y="34975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90170</xdr:rowOff>
    </xdr:from>
    <xdr:ext cx="758190" cy="259080"/>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29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1,079,714</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3810</xdr:rowOff>
    </xdr:from>
    <xdr:to>
      <xdr:col>30</xdr:col>
      <xdr:colOff>25400</xdr:colOff>
      <xdr:row>12</xdr:row>
      <xdr:rowOff>3810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a:off x="5562600" y="21088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114935</xdr:rowOff>
    </xdr:from>
    <xdr:to>
      <xdr:col>29</xdr:col>
      <xdr:colOff>127000</xdr:colOff>
      <xdr:row>17</xdr:row>
      <xdr:rowOff>156845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5003800" y="3077210"/>
          <a:ext cx="6477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1905</xdr:rowOff>
    </xdr:from>
    <xdr:ext cx="758190" cy="259080"/>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3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305,754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29845</xdr:rowOff>
    </xdr:from>
    <xdr:to>
      <xdr:col>29</xdr:col>
      <xdr:colOff>177800</xdr:colOff>
      <xdr:row>18</xdr:row>
      <xdr:rowOff>132080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5600700" y="31635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156845</xdr:rowOff>
    </xdr:from>
    <xdr:to>
      <xdr:col>26</xdr:col>
      <xdr:colOff>50800</xdr:colOff>
      <xdr:row>17</xdr:row>
      <xdr:rowOff>170180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4305300" y="311912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60325</xdr:rowOff>
    </xdr:from>
    <xdr:to>
      <xdr:col>26</xdr:col>
      <xdr:colOff>101600</xdr:colOff>
      <xdr:row>18</xdr:row>
      <xdr:rowOff>161925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953000" y="3194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146685</xdr:rowOff>
    </xdr:from>
    <xdr:ext cx="736600" cy="25527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4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284,598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158750</xdr:rowOff>
    </xdr:from>
    <xdr:to>
      <xdr:col>22</xdr:col>
      <xdr:colOff>114300</xdr:colOff>
      <xdr:row>17</xdr:row>
      <xdr:rowOff>170180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3606800" y="3121025"/>
          <a:ext cx="6985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81915</xdr:rowOff>
    </xdr:from>
    <xdr:to>
      <xdr:col>22</xdr:col>
      <xdr:colOff>165100</xdr:colOff>
      <xdr:row>19</xdr:row>
      <xdr:rowOff>12065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4254500" y="3215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168275</xdr:rowOff>
    </xdr:from>
    <xdr:ext cx="762000" cy="25527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269,124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158750</xdr:rowOff>
    </xdr:from>
    <xdr:to>
      <xdr:col>18</xdr:col>
      <xdr:colOff>177800</xdr:colOff>
      <xdr:row>17</xdr:row>
      <xdr:rowOff>165100</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a:xfrm flipV="1">
          <a:off x="2908300" y="312102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146050</xdr:rowOff>
    </xdr:from>
    <xdr:to>
      <xdr:col>19</xdr:col>
      <xdr:colOff>38100</xdr:colOff>
      <xdr:row>19</xdr:row>
      <xdr:rowOff>76200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a:xfrm>
          <a:off x="3556000" y="3279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60960</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66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224,486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155575</xdr:rowOff>
    </xdr:from>
    <xdr:to>
      <xdr:col>15</xdr:col>
      <xdr:colOff>101600</xdr:colOff>
      <xdr:row>19</xdr:row>
      <xdr:rowOff>86360</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a:xfrm>
          <a:off x="2857500" y="32893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70485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37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217,700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19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17</xdr:row>
      <xdr:rowOff>64135</xdr:rowOff>
    </xdr:from>
    <xdr:to>
      <xdr:col>29</xdr:col>
      <xdr:colOff>177800</xdr:colOff>
      <xdr:row>17</xdr:row>
      <xdr:rowOff>166370</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5600700" y="30264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80645</xdr:rowOff>
    </xdr:from>
    <xdr:ext cx="758190" cy="259080"/>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8714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401,919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106045</xdr:rowOff>
    </xdr:from>
    <xdr:to>
      <xdr:col>26</xdr:col>
      <xdr:colOff>101600</xdr:colOff>
      <xdr:row>18</xdr:row>
      <xdr:rowOff>36195</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4953000" y="3068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46355</xdr:rowOff>
    </xdr:from>
    <xdr:ext cx="736600" cy="259080"/>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837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372,552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119380</xdr:rowOff>
    </xdr:from>
    <xdr:to>
      <xdr:col>22</xdr:col>
      <xdr:colOff>165100</xdr:colOff>
      <xdr:row>18</xdr:row>
      <xdr:rowOff>49530</xdr:rowOff>
    </xdr:to>
    <xdr:sp macro="" textlink="">
      <xdr:nvSpPr>
        <xdr:cNvPr id="76" name="楕円 75">
          <a:extLst>
            <a:ext uri="{FF2B5EF4-FFF2-40B4-BE49-F238E27FC236}">
              <a16:creationId xmlns:a16="http://schemas.microsoft.com/office/drawing/2014/main" id="{00000000-0008-0000-0500-00004C000000}"/>
            </a:ext>
          </a:extLst>
        </xdr:cNvPr>
        <xdr:cNvSpPr/>
      </xdr:nvSpPr>
      <xdr:spPr>
        <a:xfrm>
          <a:off x="4254500" y="3081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59690</xdr:rowOff>
    </xdr:from>
    <xdr:ext cx="762000" cy="259080"/>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850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363,210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107950</xdr:rowOff>
    </xdr:from>
    <xdr:to>
      <xdr:col>19</xdr:col>
      <xdr:colOff>38100</xdr:colOff>
      <xdr:row>18</xdr:row>
      <xdr:rowOff>38100</xdr:rowOff>
    </xdr:to>
    <xdr:sp macro="" textlink="">
      <xdr:nvSpPr>
        <xdr:cNvPr id="78" name="楕円 77">
          <a:extLst>
            <a:ext uri="{FF2B5EF4-FFF2-40B4-BE49-F238E27FC236}">
              <a16:creationId xmlns:a16="http://schemas.microsoft.com/office/drawing/2014/main" id="{00000000-0008-0000-0500-00004E000000}"/>
            </a:ext>
          </a:extLst>
        </xdr:cNvPr>
        <xdr:cNvSpPr/>
      </xdr:nvSpPr>
      <xdr:spPr>
        <a:xfrm>
          <a:off x="3556000" y="3070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48260</xdr:rowOff>
    </xdr:from>
    <xdr:ext cx="762000" cy="259080"/>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839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371,197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114300</xdr:rowOff>
    </xdr:from>
    <xdr:to>
      <xdr:col>15</xdr:col>
      <xdr:colOff>101600</xdr:colOff>
      <xdr:row>18</xdr:row>
      <xdr:rowOff>44450</xdr:rowOff>
    </xdr:to>
    <xdr:sp macro="" textlink="">
      <xdr:nvSpPr>
        <xdr:cNvPr id="80" name="楕円 79">
          <a:extLst>
            <a:ext uri="{FF2B5EF4-FFF2-40B4-BE49-F238E27FC236}">
              <a16:creationId xmlns:a16="http://schemas.microsoft.com/office/drawing/2014/main" id="{00000000-0008-0000-0500-000050000000}"/>
            </a:ext>
          </a:extLst>
        </xdr:cNvPr>
        <xdr:cNvSpPr/>
      </xdr:nvSpPr>
      <xdr:spPr>
        <a:xfrm>
          <a:off x="2857500" y="307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54610</xdr:rowOff>
    </xdr:from>
    <xdr:ext cx="762000" cy="255270"/>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8454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366,630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670" cy="27559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270"/>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228600</xdr:rowOff>
    </xdr:from>
    <xdr:to>
      <xdr:col>29</xdr:col>
      <xdr:colOff>127000</xdr:colOff>
      <xdr:row>37</xdr:row>
      <xdr:rowOff>151765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651500" y="6153150"/>
          <a:ext cx="0" cy="11233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123825</xdr:rowOff>
    </xdr:from>
    <xdr:ext cx="758190" cy="255270"/>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52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-26,425</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151765</xdr:rowOff>
    </xdr:from>
    <xdr:to>
      <xdr:col>30</xdr:col>
      <xdr:colOff>25400</xdr:colOff>
      <xdr:row>37</xdr:row>
      <xdr:rowOff>151765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72764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144145</xdr:rowOff>
    </xdr:from>
    <xdr:ext cx="758190" cy="25590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45"/>
          <a:ext cx="7581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268,181</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228600</xdr:rowOff>
    </xdr:from>
    <xdr:to>
      <xdr:col>30</xdr:col>
      <xdr:colOff>25400</xdr:colOff>
      <xdr:row>33</xdr:row>
      <xdr:rowOff>228600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562600" y="61531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281305</xdr:rowOff>
    </xdr:from>
    <xdr:to>
      <xdr:col>29</xdr:col>
      <xdr:colOff>127000</xdr:colOff>
      <xdr:row>36</xdr:row>
      <xdr:rowOff>7620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5003800" y="6891655"/>
          <a:ext cx="647700" cy="692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140970</xdr:rowOff>
    </xdr:from>
    <xdr:ext cx="758190" cy="259080"/>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32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57,274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295910</xdr:rowOff>
    </xdr:from>
    <xdr:to>
      <xdr:col>29</xdr:col>
      <xdr:colOff>177800</xdr:colOff>
      <xdr:row>36</xdr:row>
      <xdr:rowOff>54610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5600700" y="690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281305</xdr:rowOff>
    </xdr:from>
    <xdr:to>
      <xdr:col>26</xdr:col>
      <xdr:colOff>50800</xdr:colOff>
      <xdr:row>36</xdr:row>
      <xdr:rowOff>15875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4305300" y="6891655"/>
          <a:ext cx="698500" cy="774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322580</xdr:rowOff>
    </xdr:from>
    <xdr:to>
      <xdr:col>26</xdr:col>
      <xdr:colOff>101600</xdr:colOff>
      <xdr:row>36</xdr:row>
      <xdr:rowOff>81280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953000" y="6932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66040</xdr:rowOff>
    </xdr:from>
    <xdr:ext cx="736600" cy="25463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29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50,405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339090</xdr:rowOff>
    </xdr:from>
    <xdr:to>
      <xdr:col>22</xdr:col>
      <xdr:colOff>114300</xdr:colOff>
      <xdr:row>36</xdr:row>
      <xdr:rowOff>15875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a:off x="3606800" y="6949440"/>
          <a:ext cx="6985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3175</xdr:rowOff>
    </xdr:from>
    <xdr:to>
      <xdr:col>22</xdr:col>
      <xdr:colOff>165100</xdr:colOff>
      <xdr:row>36</xdr:row>
      <xdr:rowOff>104775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4254500" y="695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89535</xdr:rowOff>
    </xdr:from>
    <xdr:ext cx="762000" cy="25400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27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44,102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339090</xdr:rowOff>
    </xdr:from>
    <xdr:to>
      <xdr:col>18</xdr:col>
      <xdr:colOff>177800</xdr:colOff>
      <xdr:row>36</xdr:row>
      <xdr:rowOff>22225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flipV="1">
          <a:off x="2908300" y="6949440"/>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38100</xdr:rowOff>
    </xdr:from>
    <xdr:to>
      <xdr:col>19</xdr:col>
      <xdr:colOff>38100</xdr:colOff>
      <xdr:row>36</xdr:row>
      <xdr:rowOff>139700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556000" y="699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124460</xdr:rowOff>
    </xdr:from>
    <xdr:ext cx="762000" cy="25273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77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35,030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46355</xdr:rowOff>
    </xdr:from>
    <xdr:to>
      <xdr:col>15</xdr:col>
      <xdr:colOff>101600</xdr:colOff>
      <xdr:row>36</xdr:row>
      <xdr:rowOff>147955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857500" y="6999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132715</xdr:rowOff>
    </xdr:from>
    <xdr:ext cx="762000" cy="25654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859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32,915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19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299720</xdr:rowOff>
    </xdr:from>
    <xdr:to>
      <xdr:col>29</xdr:col>
      <xdr:colOff>177800</xdr:colOff>
      <xdr:row>36</xdr:row>
      <xdr:rowOff>58420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5600700" y="6910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271780</xdr:rowOff>
    </xdr:from>
    <xdr:ext cx="758190" cy="25463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82130"/>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56,318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229870</xdr:rowOff>
    </xdr:from>
    <xdr:to>
      <xdr:col>26</xdr:col>
      <xdr:colOff>101600</xdr:colOff>
      <xdr:row>35</xdr:row>
      <xdr:rowOff>332105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953000" y="68402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341630</xdr:rowOff>
    </xdr:from>
    <xdr:ext cx="736600" cy="25273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0908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74,670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307975</xdr:rowOff>
    </xdr:from>
    <xdr:to>
      <xdr:col>22</xdr:col>
      <xdr:colOff>165100</xdr:colOff>
      <xdr:row>36</xdr:row>
      <xdr:rowOff>66675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4254500" y="6918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76835</xdr:rowOff>
    </xdr:from>
    <xdr:ext cx="762000" cy="25527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871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54,158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287655</xdr:rowOff>
    </xdr:from>
    <xdr:to>
      <xdr:col>19</xdr:col>
      <xdr:colOff>38100</xdr:colOff>
      <xdr:row>36</xdr:row>
      <xdr:rowOff>46990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556000" y="68980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57785</xdr:rowOff>
    </xdr:from>
    <xdr:ext cx="762000" cy="25971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681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59,386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314960</xdr:rowOff>
    </xdr:from>
    <xdr:to>
      <xdr:col>15</xdr:col>
      <xdr:colOff>101600</xdr:colOff>
      <xdr:row>36</xdr:row>
      <xdr:rowOff>73025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857500" y="69253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83185</xdr:rowOff>
    </xdr:from>
    <xdr:ext cx="762000" cy="25971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935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52,479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群馬県神流町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1,564
1,547
114.60
3,190,531
3,016,120
125,405
1,766,208
2,154,953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99060</xdr:rowOff>
    </xdr:from>
    <xdr:to>
      <xdr:col>28</xdr:col>
      <xdr:colOff>114300</xdr:colOff>
      <xdr:row>39</xdr:row>
      <xdr:rowOff>99060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128270</xdr:rowOff>
    </xdr:from>
    <xdr:ext cx="245110" cy="25908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144145</xdr:rowOff>
    </xdr:from>
    <xdr:ext cx="591820" cy="255270"/>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316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1820" cy="259080"/>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989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1820" cy="25527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664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1820" cy="2584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5337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29</xdr:row>
      <xdr:rowOff>38100</xdr:rowOff>
    </xdr:from>
    <xdr:ext cx="681990" cy="259080"/>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200" y="5010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1990" cy="255270"/>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200" y="4683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155575</xdr:rowOff>
    </xdr:from>
    <xdr:to>
      <xdr:col>24</xdr:col>
      <xdr:colOff>62865</xdr:colOff>
      <xdr:row>38</xdr:row>
      <xdr:rowOff>114300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625"/>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118110</xdr:rowOff>
    </xdr:from>
    <xdr:ext cx="534670" cy="259080"/>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95,551</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114300</xdr:rowOff>
    </xdr:from>
    <xdr:to>
      <xdr:col>24</xdr:col>
      <xdr:colOff>152400</xdr:colOff>
      <xdr:row>38</xdr:row>
      <xdr:rowOff>114300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102235</xdr:rowOff>
    </xdr:from>
    <xdr:ext cx="690245" cy="2584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283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1,015,147</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155575</xdr:rowOff>
    </xdr:from>
    <xdr:to>
      <xdr:col>24</xdr:col>
      <xdr:colOff>152400</xdr:colOff>
      <xdr:row>29</xdr:row>
      <xdr:rowOff>155575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40640</xdr:rowOff>
    </xdr:from>
    <xdr:to>
      <xdr:col>24</xdr:col>
      <xdr:colOff>63500</xdr:colOff>
      <xdr:row>36</xdr:row>
      <xdr:rowOff>85090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1284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93980</xdr:rowOff>
    </xdr:from>
    <xdr:ext cx="598805" cy="259080"/>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1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273,733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115570</xdr:rowOff>
    </xdr:from>
    <xdr:to>
      <xdr:col>24</xdr:col>
      <xdr:colOff>114300</xdr:colOff>
      <xdr:row>37</xdr:row>
      <xdr:rowOff>45720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85090</xdr:rowOff>
    </xdr:from>
    <xdr:to>
      <xdr:col>19</xdr:col>
      <xdr:colOff>177800</xdr:colOff>
      <xdr:row>36</xdr:row>
      <xdr:rowOff>90170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572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145415</xdr:rowOff>
    </xdr:from>
    <xdr:to>
      <xdr:col>20</xdr:col>
      <xdr:colOff>38100</xdr:colOff>
      <xdr:row>37</xdr:row>
      <xdr:rowOff>75565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66675</xdr:rowOff>
    </xdr:from>
    <xdr:ext cx="594995" cy="255270"/>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580" y="64103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255,467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83820</xdr:rowOff>
    </xdr:from>
    <xdr:to>
      <xdr:col>15</xdr:col>
      <xdr:colOff>50800</xdr:colOff>
      <xdr:row>36</xdr:row>
      <xdr:rowOff>90170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2560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166370</xdr:rowOff>
    </xdr:from>
    <xdr:to>
      <xdr:col>15</xdr:col>
      <xdr:colOff>101600</xdr:colOff>
      <xdr:row>37</xdr:row>
      <xdr:rowOff>96520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87630</xdr:rowOff>
    </xdr:from>
    <xdr:ext cx="594995" cy="255270"/>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580" y="64312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242,692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83820</xdr:rowOff>
    </xdr:from>
    <xdr:to>
      <xdr:col>10</xdr:col>
      <xdr:colOff>114300</xdr:colOff>
      <xdr:row>36</xdr:row>
      <xdr:rowOff>148590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5602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64770</xdr:rowOff>
    </xdr:from>
    <xdr:to>
      <xdr:col>10</xdr:col>
      <xdr:colOff>165100</xdr:colOff>
      <xdr:row>37</xdr:row>
      <xdr:rowOff>166370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157480</xdr:rowOff>
    </xdr:from>
    <xdr:ext cx="594995" cy="25527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580" y="65011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109855</xdr:rowOff>
    </xdr:from>
    <xdr:to>
      <xdr:col>6</xdr:col>
      <xdr:colOff>38100</xdr:colOff>
      <xdr:row>38</xdr:row>
      <xdr:rowOff>40640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38</xdr:row>
      <xdr:rowOff>31115</xdr:rowOff>
    </xdr:from>
    <xdr:ext cx="594995" cy="25527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580" y="654621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172,204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160655</xdr:rowOff>
    </xdr:from>
    <xdr:to>
      <xdr:col>24</xdr:col>
      <xdr:colOff>114300</xdr:colOff>
      <xdr:row>36</xdr:row>
      <xdr:rowOff>90805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12065</xdr:rowOff>
    </xdr:from>
    <xdr:ext cx="598805" cy="259080"/>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12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351,210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34290</xdr:rowOff>
    </xdr:from>
    <xdr:to>
      <xdr:col>20</xdr:col>
      <xdr:colOff>38100</xdr:colOff>
      <xdr:row>36</xdr:row>
      <xdr:rowOff>135890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152400</xdr:rowOff>
    </xdr:from>
    <xdr:ext cx="594995" cy="259080"/>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580" y="59817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323,615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39370</xdr:rowOff>
    </xdr:from>
    <xdr:to>
      <xdr:col>15</xdr:col>
      <xdr:colOff>101600</xdr:colOff>
      <xdr:row>36</xdr:row>
      <xdr:rowOff>140970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157480</xdr:rowOff>
    </xdr:from>
    <xdr:ext cx="594995" cy="255270"/>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580" y="59867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320,224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33020</xdr:rowOff>
    </xdr:from>
    <xdr:to>
      <xdr:col>10</xdr:col>
      <xdr:colOff>165100</xdr:colOff>
      <xdr:row>36</xdr:row>
      <xdr:rowOff>134620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151130</xdr:rowOff>
    </xdr:from>
    <xdr:ext cx="594995" cy="259080"/>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580" y="59804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324,040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97790</xdr:rowOff>
    </xdr:from>
    <xdr:to>
      <xdr:col>6</xdr:col>
      <xdr:colOff>38100</xdr:colOff>
      <xdr:row>37</xdr:row>
      <xdr:rowOff>27940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44450</xdr:rowOff>
    </xdr:from>
    <xdr:ext cx="594995" cy="259080"/>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580" y="60452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284,391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54610</xdr:rowOff>
    </xdr:from>
    <xdr:ext cx="245110" cy="25527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080" y="9827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53</xdr:row>
      <xdr:rowOff>168910</xdr:rowOff>
    </xdr:from>
    <xdr:ext cx="681990" cy="25527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200" y="9255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50</xdr:row>
      <xdr:rowOff>111760</xdr:rowOff>
    </xdr:from>
    <xdr:ext cx="681990" cy="25527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200" y="86842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1990" cy="25527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9525</xdr:rowOff>
    </xdr:from>
    <xdr:to>
      <xdr:col>24</xdr:col>
      <xdr:colOff>62865</xdr:colOff>
      <xdr:row>57</xdr:row>
      <xdr:rowOff>144145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475"/>
          <a:ext cx="1270" cy="1163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147955</xdr:rowOff>
    </xdr:from>
    <xdr:ext cx="534670" cy="2584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92,406</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144145</xdr:rowOff>
    </xdr:from>
    <xdr:to>
      <xdr:col>24</xdr:col>
      <xdr:colOff>152400</xdr:colOff>
      <xdr:row>57</xdr:row>
      <xdr:rowOff>144145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127635</xdr:rowOff>
    </xdr:from>
    <xdr:ext cx="690245" cy="259080"/>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68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2,128,224</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9525</xdr:rowOff>
    </xdr:from>
    <xdr:to>
      <xdr:col>24</xdr:col>
      <xdr:colOff>152400</xdr:colOff>
      <xdr:row>51</xdr:row>
      <xdr:rowOff>9525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150495</xdr:rowOff>
    </xdr:from>
    <xdr:to>
      <xdr:col>24</xdr:col>
      <xdr:colOff>63500</xdr:colOff>
      <xdr:row>56</xdr:row>
      <xdr:rowOff>153670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5169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123190</xdr:rowOff>
    </xdr:from>
    <xdr:ext cx="598805" cy="255270"/>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39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301,744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144780</xdr:rowOff>
    </xdr:from>
    <xdr:to>
      <xdr:col>24</xdr:col>
      <xdr:colOff>114300</xdr:colOff>
      <xdr:row>57</xdr:row>
      <xdr:rowOff>74930</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150495</xdr:rowOff>
    </xdr:from>
    <xdr:to>
      <xdr:col>19</xdr:col>
      <xdr:colOff>177800</xdr:colOff>
      <xdr:row>57</xdr:row>
      <xdr:rowOff>17780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5169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154940</xdr:rowOff>
    </xdr:from>
    <xdr:to>
      <xdr:col>20</xdr:col>
      <xdr:colOff>38100</xdr:colOff>
      <xdr:row>57</xdr:row>
      <xdr:rowOff>85090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76200</xdr:rowOff>
    </xdr:from>
    <xdr:ext cx="594995" cy="255270"/>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580" y="984885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284,624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17780</xdr:rowOff>
    </xdr:from>
    <xdr:to>
      <xdr:col>15</xdr:col>
      <xdr:colOff>50800</xdr:colOff>
      <xdr:row>57</xdr:row>
      <xdr:rowOff>17780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904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3810</xdr:rowOff>
    </xdr:from>
    <xdr:to>
      <xdr:col>15</xdr:col>
      <xdr:colOff>101600</xdr:colOff>
      <xdr:row>57</xdr:row>
      <xdr:rowOff>105410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96520</xdr:rowOff>
    </xdr:from>
    <xdr:ext cx="594995" cy="25908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580" y="98691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249,375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17780</xdr:rowOff>
    </xdr:from>
    <xdr:to>
      <xdr:col>10</xdr:col>
      <xdr:colOff>114300</xdr:colOff>
      <xdr:row>57</xdr:row>
      <xdr:rowOff>29210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904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30480</xdr:rowOff>
    </xdr:from>
    <xdr:to>
      <xdr:col>10</xdr:col>
      <xdr:colOff>165100</xdr:colOff>
      <xdr:row>57</xdr:row>
      <xdr:rowOff>132080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123190</xdr:rowOff>
    </xdr:from>
    <xdr:ext cx="594995" cy="25527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580" y="98958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202,674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38100</xdr:rowOff>
    </xdr:from>
    <xdr:to>
      <xdr:col>6</xdr:col>
      <xdr:colOff>38100</xdr:colOff>
      <xdr:row>57</xdr:row>
      <xdr:rowOff>139700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130810</xdr:rowOff>
    </xdr:from>
    <xdr:ext cx="594995"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580" y="99034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102870</xdr:rowOff>
    </xdr:from>
    <xdr:to>
      <xdr:col>24</xdr:col>
      <xdr:colOff>114300</xdr:colOff>
      <xdr:row>57</xdr:row>
      <xdr:rowOff>33020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125730</xdr:rowOff>
    </xdr:from>
    <xdr:ext cx="598805" cy="259080"/>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55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376,017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99695</xdr:rowOff>
    </xdr:from>
    <xdr:to>
      <xdr:col>20</xdr:col>
      <xdr:colOff>38100</xdr:colOff>
      <xdr:row>57</xdr:row>
      <xdr:rowOff>29845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46355</xdr:rowOff>
    </xdr:from>
    <xdr:ext cx="594995"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580" y="94761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381,422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138430</xdr:rowOff>
    </xdr:from>
    <xdr:to>
      <xdr:col>15</xdr:col>
      <xdr:colOff>101600</xdr:colOff>
      <xdr:row>57</xdr:row>
      <xdr:rowOff>68580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85090</xdr:rowOff>
    </xdr:from>
    <xdr:ext cx="594995"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580" y="95148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312,905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137795</xdr:rowOff>
    </xdr:from>
    <xdr:to>
      <xdr:col>10</xdr:col>
      <xdr:colOff>165100</xdr:colOff>
      <xdr:row>57</xdr:row>
      <xdr:rowOff>67945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84455</xdr:rowOff>
    </xdr:from>
    <xdr:ext cx="594995"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580" y="95142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314,119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149225</xdr:rowOff>
    </xdr:from>
    <xdr:to>
      <xdr:col>6</xdr:col>
      <xdr:colOff>38100</xdr:colOff>
      <xdr:row>57</xdr:row>
      <xdr:rowOff>79375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95885</xdr:rowOff>
    </xdr:from>
    <xdr:ext cx="59499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580" y="95256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294,297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5110" cy="25527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1820" cy="25527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370" y="12913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1820" cy="25527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1820" cy="25527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106680</xdr:rowOff>
    </xdr:from>
    <xdr:to>
      <xdr:col>24</xdr:col>
      <xdr:colOff>62865</xdr:colOff>
      <xdr:row>78</xdr:row>
      <xdr:rowOff>137795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630"/>
          <a:ext cx="127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141605</xdr:rowOff>
    </xdr:from>
    <xdr:ext cx="378460" cy="259080"/>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137795</xdr:rowOff>
    </xdr:from>
    <xdr:to>
      <xdr:col>24</xdr:col>
      <xdr:colOff>152400</xdr:colOff>
      <xdr:row>78</xdr:row>
      <xdr:rowOff>137795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53340</xdr:rowOff>
    </xdr:from>
    <xdr:ext cx="598805" cy="255270"/>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48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269,688</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106680</xdr:rowOff>
    </xdr:from>
    <xdr:to>
      <xdr:col>24</xdr:col>
      <xdr:colOff>152400</xdr:colOff>
      <xdr:row>71</xdr:row>
      <xdr:rowOff>106680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146050</xdr:rowOff>
    </xdr:from>
    <xdr:to>
      <xdr:col>24</xdr:col>
      <xdr:colOff>63500</xdr:colOff>
      <xdr:row>77</xdr:row>
      <xdr:rowOff>166370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4770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107950</xdr:rowOff>
    </xdr:from>
    <xdr:ext cx="534670" cy="259080"/>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6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129540</xdr:rowOff>
    </xdr:from>
    <xdr:to>
      <xdr:col>24</xdr:col>
      <xdr:colOff>114300</xdr:colOff>
      <xdr:row>78</xdr:row>
      <xdr:rowOff>59690</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146050</xdr:rowOff>
    </xdr:from>
    <xdr:to>
      <xdr:col>19</xdr:col>
      <xdr:colOff>177800</xdr:colOff>
      <xdr:row>77</xdr:row>
      <xdr:rowOff>159385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477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130810</xdr:rowOff>
    </xdr:from>
    <xdr:to>
      <xdr:col>20</xdr:col>
      <xdr:colOff>38100</xdr:colOff>
      <xdr:row>78</xdr:row>
      <xdr:rowOff>60960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78</xdr:row>
      <xdr:rowOff>52070</xdr:rowOff>
    </xdr:from>
    <xdr:ext cx="530860" cy="255270"/>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29965" y="134251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159385</xdr:rowOff>
    </xdr:from>
    <xdr:to>
      <xdr:col>15</xdr:col>
      <xdr:colOff>50800</xdr:colOff>
      <xdr:row>77</xdr:row>
      <xdr:rowOff>160655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610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137160</xdr:rowOff>
    </xdr:from>
    <xdr:to>
      <xdr:col>15</xdr:col>
      <xdr:colOff>101600</xdr:colOff>
      <xdr:row>78</xdr:row>
      <xdr:rowOff>67310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78</xdr:row>
      <xdr:rowOff>58420</xdr:rowOff>
    </xdr:from>
    <xdr:ext cx="530860" cy="259080"/>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0965" y="134315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160655</xdr:rowOff>
    </xdr:from>
    <xdr:to>
      <xdr:col>10</xdr:col>
      <xdr:colOff>114300</xdr:colOff>
      <xdr:row>77</xdr:row>
      <xdr:rowOff>165100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623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135890</xdr:rowOff>
    </xdr:from>
    <xdr:to>
      <xdr:col>10</xdr:col>
      <xdr:colOff>165100</xdr:colOff>
      <xdr:row>78</xdr:row>
      <xdr:rowOff>66040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78</xdr:row>
      <xdr:rowOff>57150</xdr:rowOff>
    </xdr:from>
    <xdr:ext cx="530860" cy="25908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1965" y="134302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2540</xdr:rowOff>
    </xdr:from>
    <xdr:to>
      <xdr:col>6</xdr:col>
      <xdr:colOff>38100</xdr:colOff>
      <xdr:row>78</xdr:row>
      <xdr:rowOff>104140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7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78</xdr:row>
      <xdr:rowOff>95250</xdr:rowOff>
    </xdr:from>
    <xdr:ext cx="530860"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2965" y="13468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115570</xdr:rowOff>
    </xdr:from>
    <xdr:to>
      <xdr:col>24</xdr:col>
      <xdr:colOff>114300</xdr:colOff>
      <xdr:row>78</xdr:row>
      <xdr:rowOff>45720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138430</xdr:rowOff>
    </xdr:from>
    <xdr:ext cx="534670" cy="259080"/>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68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95250</xdr:rowOff>
    </xdr:from>
    <xdr:to>
      <xdr:col>20</xdr:col>
      <xdr:colOff>38100</xdr:colOff>
      <xdr:row>78</xdr:row>
      <xdr:rowOff>25400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41910</xdr:rowOff>
    </xdr:from>
    <xdr:ext cx="530860" cy="25527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29965" y="130721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109220</xdr:rowOff>
    </xdr:from>
    <xdr:to>
      <xdr:col>15</xdr:col>
      <xdr:colOff>101600</xdr:colOff>
      <xdr:row>78</xdr:row>
      <xdr:rowOff>38735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10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55245</xdr:rowOff>
    </xdr:from>
    <xdr:ext cx="530860" cy="25527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0965" y="130854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109855</xdr:rowOff>
    </xdr:from>
    <xdr:to>
      <xdr:col>10</xdr:col>
      <xdr:colOff>165100</xdr:colOff>
      <xdr:row>78</xdr:row>
      <xdr:rowOff>40640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11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56515</xdr:rowOff>
    </xdr:from>
    <xdr:ext cx="530860" cy="2584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1965" y="130867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114300</xdr:rowOff>
    </xdr:from>
    <xdr:to>
      <xdr:col>6</xdr:col>
      <xdr:colOff>38100</xdr:colOff>
      <xdr:row>78</xdr:row>
      <xdr:rowOff>44450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60960</xdr:rowOff>
    </xdr:from>
    <xdr:ext cx="53086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2965" y="130911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110,399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5110" cy="259080"/>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820" cy="25527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820"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820"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128905</xdr:rowOff>
    </xdr:from>
    <xdr:to>
      <xdr:col>24</xdr:col>
      <xdr:colOff>62865</xdr:colOff>
      <xdr:row>98</xdr:row>
      <xdr:rowOff>68580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5"/>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72390</xdr:rowOff>
    </xdr:from>
    <xdr:ext cx="534670" cy="259080"/>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19,295</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68580</xdr:rowOff>
    </xdr:from>
    <xdr:to>
      <xdr:col>24</xdr:col>
      <xdr:colOff>152400</xdr:colOff>
      <xdr:row>98</xdr:row>
      <xdr:rowOff>68580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75565</xdr:rowOff>
    </xdr:from>
    <xdr:ext cx="598805" cy="255270"/>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1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191,417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128905</xdr:rowOff>
    </xdr:from>
    <xdr:to>
      <xdr:col>24</xdr:col>
      <xdr:colOff>152400</xdr:colOff>
      <xdr:row>90</xdr:row>
      <xdr:rowOff>128905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93980</xdr:rowOff>
    </xdr:from>
    <xdr:to>
      <xdr:col>24</xdr:col>
      <xdr:colOff>63500</xdr:colOff>
      <xdr:row>94</xdr:row>
      <xdr:rowOff>170180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21028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132715</xdr:rowOff>
    </xdr:from>
    <xdr:ext cx="534670" cy="255270"/>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901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91,439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154940</xdr:rowOff>
    </xdr:from>
    <xdr:to>
      <xdr:col>24</xdr:col>
      <xdr:colOff>114300</xdr:colOff>
      <xdr:row>95</xdr:row>
      <xdr:rowOff>84455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170180</xdr:rowOff>
    </xdr:from>
    <xdr:to>
      <xdr:col>19</xdr:col>
      <xdr:colOff>177800</xdr:colOff>
      <xdr:row>95</xdr:row>
      <xdr:rowOff>114935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286480"/>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31750</xdr:rowOff>
    </xdr:from>
    <xdr:to>
      <xdr:col>20</xdr:col>
      <xdr:colOff>38100</xdr:colOff>
      <xdr:row>95</xdr:row>
      <xdr:rowOff>133350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124460</xdr:rowOff>
    </xdr:from>
    <xdr:ext cx="530860" cy="259080"/>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29965" y="16412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114935</xdr:rowOff>
    </xdr:from>
    <xdr:to>
      <xdr:col>15</xdr:col>
      <xdr:colOff>50800</xdr:colOff>
      <xdr:row>96</xdr:row>
      <xdr:rowOff>77470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402685"/>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143510</xdr:rowOff>
    </xdr:from>
    <xdr:to>
      <xdr:col>15</xdr:col>
      <xdr:colOff>101600</xdr:colOff>
      <xdr:row>95</xdr:row>
      <xdr:rowOff>73660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90170</xdr:rowOff>
    </xdr:from>
    <xdr:ext cx="530860" cy="259080"/>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0965" y="160350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92,844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77470</xdr:rowOff>
    </xdr:from>
    <xdr:to>
      <xdr:col>10</xdr:col>
      <xdr:colOff>114300</xdr:colOff>
      <xdr:row>96</xdr:row>
      <xdr:rowOff>101600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5366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164465</xdr:rowOff>
    </xdr:from>
    <xdr:to>
      <xdr:col>10</xdr:col>
      <xdr:colOff>165100</xdr:colOff>
      <xdr:row>96</xdr:row>
      <xdr:rowOff>94615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111125</xdr:rowOff>
    </xdr:from>
    <xdr:ext cx="530860" cy="255270"/>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1965" y="162274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166370</xdr:rowOff>
    </xdr:from>
    <xdr:to>
      <xdr:col>6</xdr:col>
      <xdr:colOff>38100</xdr:colOff>
      <xdr:row>96</xdr:row>
      <xdr:rowOff>96520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113030</xdr:rowOff>
    </xdr:from>
    <xdr:ext cx="530860"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2965" y="162293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94</xdr:row>
      <xdr:rowOff>43180</xdr:rowOff>
    </xdr:from>
    <xdr:to>
      <xdr:col>24</xdr:col>
      <xdr:colOff>114300</xdr:colOff>
      <xdr:row>94</xdr:row>
      <xdr:rowOff>144780</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1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66040</xdr:rowOff>
    </xdr:from>
    <xdr:ext cx="598805" cy="255270"/>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0108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106,006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119380</xdr:rowOff>
    </xdr:from>
    <xdr:to>
      <xdr:col>20</xdr:col>
      <xdr:colOff>38100</xdr:colOff>
      <xdr:row>95</xdr:row>
      <xdr:rowOff>49530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2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66040</xdr:rowOff>
    </xdr:from>
    <xdr:ext cx="530860" cy="25527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29965" y="160108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64135</xdr:rowOff>
    </xdr:from>
    <xdr:to>
      <xdr:col>15</xdr:col>
      <xdr:colOff>101600</xdr:colOff>
      <xdr:row>95</xdr:row>
      <xdr:rowOff>166370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351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156845</xdr:rowOff>
    </xdr:from>
    <xdr:ext cx="530860" cy="25527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0965" y="164445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26670</xdr:rowOff>
    </xdr:from>
    <xdr:to>
      <xdr:col>10</xdr:col>
      <xdr:colOff>165100</xdr:colOff>
      <xdr:row>96</xdr:row>
      <xdr:rowOff>128270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4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119380</xdr:rowOff>
    </xdr:from>
    <xdr:ext cx="53086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1965" y="165785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50800</xdr:rowOff>
    </xdr:from>
    <xdr:to>
      <xdr:col>6</xdr:col>
      <xdr:colOff>38100</xdr:colOff>
      <xdr:row>96</xdr:row>
      <xdr:rowOff>152400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143510</xdr:rowOff>
    </xdr:from>
    <xdr:ext cx="530860" cy="25527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2965" y="166027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5110" cy="255270"/>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1820" cy="25527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370" y="6055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32</xdr:row>
      <xdr:rowOff>111760</xdr:rowOff>
    </xdr:from>
    <xdr:ext cx="681990" cy="25527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200" y="55981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29</xdr:row>
      <xdr:rowOff>168910</xdr:rowOff>
    </xdr:from>
    <xdr:ext cx="681990" cy="25527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200" y="51409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1990" cy="25527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200" y="4683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58420</xdr:rowOff>
    </xdr:from>
    <xdr:to>
      <xdr:col>54</xdr:col>
      <xdr:colOff>189865</xdr:colOff>
      <xdr:row>38</xdr:row>
      <xdr:rowOff>62230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192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66040</xdr:rowOff>
    </xdr:from>
    <xdr:ext cx="534670" cy="255270"/>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1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84,609</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62230</xdr:rowOff>
    </xdr:from>
    <xdr:to>
      <xdr:col>55</xdr:col>
      <xdr:colOff>88900</xdr:colOff>
      <xdr:row>38</xdr:row>
      <xdr:rowOff>62230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5080</xdr:rowOff>
    </xdr:from>
    <xdr:ext cx="690245" cy="259080"/>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1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1,588,728</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58420</xdr:rowOff>
    </xdr:from>
    <xdr:to>
      <xdr:col>55</xdr:col>
      <xdr:colOff>88900</xdr:colOff>
      <xdr:row>30</xdr:row>
      <xdr:rowOff>58420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1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117475</xdr:rowOff>
    </xdr:from>
    <xdr:to>
      <xdr:col>55</xdr:col>
      <xdr:colOff>0</xdr:colOff>
      <xdr:row>37</xdr:row>
      <xdr:rowOff>122555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46112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61595</xdr:rowOff>
    </xdr:from>
    <xdr:ext cx="598805" cy="259080"/>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37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242,130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38735</xdr:rowOff>
    </xdr:from>
    <xdr:to>
      <xdr:col>55</xdr:col>
      <xdr:colOff>50800</xdr:colOff>
      <xdr:row>37</xdr:row>
      <xdr:rowOff>140335</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121285</xdr:rowOff>
    </xdr:from>
    <xdr:to>
      <xdr:col>50</xdr:col>
      <xdr:colOff>114300</xdr:colOff>
      <xdr:row>37</xdr:row>
      <xdr:rowOff>122555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8750300" y="64649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48260</xdr:rowOff>
    </xdr:from>
    <xdr:to>
      <xdr:col>50</xdr:col>
      <xdr:colOff>165100</xdr:colOff>
      <xdr:row>37</xdr:row>
      <xdr:rowOff>149860</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167005</xdr:rowOff>
    </xdr:from>
    <xdr:ext cx="594995" cy="255270"/>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580" y="616775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231,612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29845</xdr:rowOff>
    </xdr:from>
    <xdr:to>
      <xdr:col>45</xdr:col>
      <xdr:colOff>177800</xdr:colOff>
      <xdr:row>37</xdr:row>
      <xdr:rowOff>121285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7349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63500</xdr:rowOff>
    </xdr:from>
    <xdr:to>
      <xdr:col>46</xdr:col>
      <xdr:colOff>38100</xdr:colOff>
      <xdr:row>37</xdr:row>
      <xdr:rowOff>164465</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9525</xdr:rowOff>
    </xdr:from>
    <xdr:ext cx="594995" cy="255270"/>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580" y="61817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215,753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29845</xdr:rowOff>
    </xdr:from>
    <xdr:to>
      <xdr:col>41</xdr:col>
      <xdr:colOff>50800</xdr:colOff>
      <xdr:row>37</xdr:row>
      <xdr:rowOff>163195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7349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169545</xdr:rowOff>
    </xdr:from>
    <xdr:to>
      <xdr:col>41</xdr:col>
      <xdr:colOff>101600</xdr:colOff>
      <xdr:row>37</xdr:row>
      <xdr:rowOff>99695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90805</xdr:rowOff>
    </xdr:from>
    <xdr:ext cx="594995" cy="2584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580" y="643445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286,596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133985</xdr:rowOff>
    </xdr:from>
    <xdr:to>
      <xdr:col>36</xdr:col>
      <xdr:colOff>165100</xdr:colOff>
      <xdr:row>38</xdr:row>
      <xdr:rowOff>64135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38</xdr:row>
      <xdr:rowOff>55245</xdr:rowOff>
    </xdr:from>
    <xdr:ext cx="594995" cy="25527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580" y="65703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138,248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66675</xdr:rowOff>
    </xdr:from>
    <xdr:to>
      <xdr:col>55</xdr:col>
      <xdr:colOff>50800</xdr:colOff>
      <xdr:row>37</xdr:row>
      <xdr:rowOff>168275</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17780</xdr:rowOff>
    </xdr:from>
    <xdr:ext cx="598805" cy="255270"/>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614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211,797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71755</xdr:rowOff>
    </xdr:from>
    <xdr:to>
      <xdr:col>50</xdr:col>
      <xdr:colOff>165100</xdr:colOff>
      <xdr:row>38</xdr:row>
      <xdr:rowOff>1905</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164465</xdr:rowOff>
    </xdr:from>
    <xdr:ext cx="594995"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580" y="65081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206,321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70485</xdr:rowOff>
    </xdr:from>
    <xdr:to>
      <xdr:col>46</xdr:col>
      <xdr:colOff>38100</xdr:colOff>
      <xdr:row>38</xdr:row>
      <xdr:rowOff>635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163195</xdr:rowOff>
    </xdr:from>
    <xdr:ext cx="594995"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580" y="65068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207,625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150495</xdr:rowOff>
    </xdr:from>
    <xdr:to>
      <xdr:col>41</xdr:col>
      <xdr:colOff>101600</xdr:colOff>
      <xdr:row>37</xdr:row>
      <xdr:rowOff>80645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97790</xdr:rowOff>
    </xdr:from>
    <xdr:ext cx="594995" cy="25527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580" y="60985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307,777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112395</xdr:rowOff>
    </xdr:from>
    <xdr:to>
      <xdr:col>36</xdr:col>
      <xdr:colOff>165100</xdr:colOff>
      <xdr:row>38</xdr:row>
      <xdr:rowOff>42545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59055</xdr:rowOff>
    </xdr:from>
    <xdr:ext cx="594995"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580" y="62312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5110" cy="25527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54610</xdr:rowOff>
    </xdr:from>
    <xdr:ext cx="681990" cy="25527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200" y="94843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111760</xdr:rowOff>
    </xdr:from>
    <xdr:ext cx="681990" cy="25527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200" y="90271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168910</xdr:rowOff>
    </xdr:from>
    <xdr:ext cx="681990" cy="255270"/>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200" y="85699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1990" cy="25527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95250</xdr:rowOff>
    </xdr:from>
    <xdr:to>
      <xdr:col>54</xdr:col>
      <xdr:colOff>189865</xdr:colOff>
      <xdr:row>58</xdr:row>
      <xdr:rowOff>130810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75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134620</xdr:rowOff>
    </xdr:from>
    <xdr:ext cx="534670" cy="255270"/>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38,665</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130810</xdr:rowOff>
    </xdr:from>
    <xdr:to>
      <xdr:col>55</xdr:col>
      <xdr:colOff>88900</xdr:colOff>
      <xdr:row>58</xdr:row>
      <xdr:rowOff>130810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41910</xdr:rowOff>
    </xdr:from>
    <xdr:ext cx="690245" cy="255270"/>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960"/>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6,195,648</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95250</xdr:rowOff>
    </xdr:from>
    <xdr:to>
      <xdr:col>55</xdr:col>
      <xdr:colOff>88900</xdr:colOff>
      <xdr:row>50</xdr:row>
      <xdr:rowOff>95250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70485</xdr:rowOff>
    </xdr:from>
    <xdr:to>
      <xdr:col>55</xdr:col>
      <xdr:colOff>0</xdr:colOff>
      <xdr:row>58</xdr:row>
      <xdr:rowOff>76835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1001458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41275</xdr:rowOff>
    </xdr:from>
    <xdr:ext cx="598805" cy="255270"/>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92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308,655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18415</xdr:rowOff>
    </xdr:from>
    <xdr:to>
      <xdr:col>55</xdr:col>
      <xdr:colOff>50800</xdr:colOff>
      <xdr:row>58</xdr:row>
      <xdr:rowOff>120650</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47625</xdr:rowOff>
    </xdr:from>
    <xdr:to>
      <xdr:col>50</xdr:col>
      <xdr:colOff>114300</xdr:colOff>
      <xdr:row>58</xdr:row>
      <xdr:rowOff>70485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99172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20955</xdr:rowOff>
    </xdr:from>
    <xdr:to>
      <xdr:col>50</xdr:col>
      <xdr:colOff>165100</xdr:colOff>
      <xdr:row>58</xdr:row>
      <xdr:rowOff>122555</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113665</xdr:rowOff>
    </xdr:from>
    <xdr:ext cx="594995" cy="2584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580" y="100577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36830</xdr:rowOff>
    </xdr:from>
    <xdr:to>
      <xdr:col>45</xdr:col>
      <xdr:colOff>177800</xdr:colOff>
      <xdr:row>58</xdr:row>
      <xdr:rowOff>47625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9809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6350</xdr:rowOff>
    </xdr:from>
    <xdr:to>
      <xdr:col>46</xdr:col>
      <xdr:colOff>38100</xdr:colOff>
      <xdr:row>58</xdr:row>
      <xdr:rowOff>107315</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98425</xdr:rowOff>
    </xdr:from>
    <xdr:ext cx="594995" cy="255270"/>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580" y="100425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362,690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170180</xdr:rowOff>
    </xdr:from>
    <xdr:to>
      <xdr:col>41</xdr:col>
      <xdr:colOff>50800</xdr:colOff>
      <xdr:row>58</xdr:row>
      <xdr:rowOff>36830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99428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29210</xdr:rowOff>
    </xdr:from>
    <xdr:to>
      <xdr:col>41</xdr:col>
      <xdr:colOff>101600</xdr:colOff>
      <xdr:row>58</xdr:row>
      <xdr:rowOff>130175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73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121285</xdr:rowOff>
    </xdr:from>
    <xdr:ext cx="594995" cy="255270"/>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580" y="1006538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29210</xdr:rowOff>
    </xdr:from>
    <xdr:to>
      <xdr:col>36</xdr:col>
      <xdr:colOff>165100</xdr:colOff>
      <xdr:row>58</xdr:row>
      <xdr:rowOff>130175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3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121285</xdr:rowOff>
    </xdr:from>
    <xdr:ext cx="594995" cy="255270"/>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580" y="1006538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264,232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26035</xdr:rowOff>
    </xdr:from>
    <xdr:to>
      <xdr:col>55</xdr:col>
      <xdr:colOff>50800</xdr:colOff>
      <xdr:row>58</xdr:row>
      <xdr:rowOff>127635</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168275</xdr:rowOff>
    </xdr:from>
    <xdr:ext cx="598805" cy="255270"/>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92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274,536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19685</xdr:rowOff>
    </xdr:from>
    <xdr:to>
      <xdr:col>50</xdr:col>
      <xdr:colOff>165100</xdr:colOff>
      <xdr:row>58</xdr:row>
      <xdr:rowOff>121285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137795</xdr:rowOff>
    </xdr:from>
    <xdr:ext cx="594995"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580" y="97389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303,960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168275</xdr:rowOff>
    </xdr:from>
    <xdr:to>
      <xdr:col>46</xdr:col>
      <xdr:colOff>38100</xdr:colOff>
      <xdr:row>58</xdr:row>
      <xdr:rowOff>98425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114935</xdr:rowOff>
    </xdr:from>
    <xdr:ext cx="594995"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580" y="97161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402,307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157480</xdr:rowOff>
    </xdr:from>
    <xdr:to>
      <xdr:col>41</xdr:col>
      <xdr:colOff>101600</xdr:colOff>
      <xdr:row>58</xdr:row>
      <xdr:rowOff>87630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104140</xdr:rowOff>
    </xdr:from>
    <xdr:ext cx="594995"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580" y="97053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450,801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119380</xdr:rowOff>
    </xdr:from>
    <xdr:to>
      <xdr:col>36</xdr:col>
      <xdr:colOff>165100</xdr:colOff>
      <xdr:row>58</xdr:row>
      <xdr:rowOff>49530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66675</xdr:rowOff>
    </xdr:from>
    <xdr:ext cx="594995" cy="25527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580" y="96678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615,327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5110" cy="25527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1820" cy="25527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370" y="12913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72</xdr:row>
      <xdr:rowOff>111760</xdr:rowOff>
    </xdr:from>
    <xdr:ext cx="681990" cy="25527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200" y="124561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168910</xdr:rowOff>
    </xdr:from>
    <xdr:ext cx="681990" cy="25527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200" y="119989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1990" cy="25527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200" y="1154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37465</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8965"/>
          <a:ext cx="127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5270"/>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155575</xdr:rowOff>
    </xdr:from>
    <xdr:ext cx="690245" cy="255270"/>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175"/>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1,611,575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37465</xdr:rowOff>
    </xdr:from>
    <xdr:to>
      <xdr:col>55</xdr:col>
      <xdr:colOff>88900</xdr:colOff>
      <xdr:row>70</xdr:row>
      <xdr:rowOff>37465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8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166370</xdr:rowOff>
    </xdr:from>
    <xdr:to>
      <xdr:col>55</xdr:col>
      <xdr:colOff>0</xdr:colOff>
      <xdr:row>78</xdr:row>
      <xdr:rowOff>17780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3680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132080</xdr:rowOff>
    </xdr:from>
    <xdr:ext cx="598805" cy="255270"/>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3373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117,302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153035</xdr:rowOff>
    </xdr:from>
    <xdr:to>
      <xdr:col>55</xdr:col>
      <xdr:colOff>50800</xdr:colOff>
      <xdr:row>78</xdr:row>
      <xdr:rowOff>83185</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95250</xdr:rowOff>
    </xdr:from>
    <xdr:to>
      <xdr:col>50</xdr:col>
      <xdr:colOff>114300</xdr:colOff>
      <xdr:row>77</xdr:row>
      <xdr:rowOff>166370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29690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170815</xdr:rowOff>
    </xdr:from>
    <xdr:to>
      <xdr:col>50</xdr:col>
      <xdr:colOff>165100</xdr:colOff>
      <xdr:row>78</xdr:row>
      <xdr:rowOff>100965</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92075</xdr:rowOff>
    </xdr:from>
    <xdr:ext cx="530860" cy="2590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1965" y="134651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49530</xdr:rowOff>
    </xdr:from>
    <xdr:to>
      <xdr:col>45</xdr:col>
      <xdr:colOff>177800</xdr:colOff>
      <xdr:row>77</xdr:row>
      <xdr:rowOff>95250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2511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133350</xdr:rowOff>
    </xdr:from>
    <xdr:to>
      <xdr:col>46</xdr:col>
      <xdr:colOff>38100</xdr:colOff>
      <xdr:row>78</xdr:row>
      <xdr:rowOff>63500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78</xdr:row>
      <xdr:rowOff>54610</xdr:rowOff>
    </xdr:from>
    <xdr:ext cx="594995" cy="25527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580" y="134277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49530</xdr:rowOff>
    </xdr:from>
    <xdr:to>
      <xdr:col>41</xdr:col>
      <xdr:colOff>50800</xdr:colOff>
      <xdr:row>77</xdr:row>
      <xdr:rowOff>121920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25118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19050</xdr:rowOff>
    </xdr:from>
    <xdr:to>
      <xdr:col>41</xdr:col>
      <xdr:colOff>101600</xdr:colOff>
      <xdr:row>78</xdr:row>
      <xdr:rowOff>120650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112395</xdr:rowOff>
    </xdr:from>
    <xdr:ext cx="530860" cy="25527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3965" y="134854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20955</xdr:rowOff>
    </xdr:from>
    <xdr:to>
      <xdr:col>36</xdr:col>
      <xdr:colOff>165100</xdr:colOff>
      <xdr:row>78</xdr:row>
      <xdr:rowOff>122555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114300</xdr:rowOff>
    </xdr:from>
    <xdr:ext cx="530860" cy="25908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4965" y="134874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137795</xdr:rowOff>
    </xdr:from>
    <xdr:to>
      <xdr:col>55</xdr:col>
      <xdr:colOff>50800</xdr:colOff>
      <xdr:row>78</xdr:row>
      <xdr:rowOff>67945</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97790</xdr:rowOff>
    </xdr:from>
    <xdr:ext cx="598805" cy="255270"/>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1279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133,756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115570</xdr:rowOff>
    </xdr:from>
    <xdr:to>
      <xdr:col>50</xdr:col>
      <xdr:colOff>165100</xdr:colOff>
      <xdr:row>78</xdr:row>
      <xdr:rowOff>45720</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76</xdr:row>
      <xdr:rowOff>62230</xdr:rowOff>
    </xdr:from>
    <xdr:ext cx="594995"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39580" y="130924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158,278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44450</xdr:rowOff>
    </xdr:from>
    <xdr:to>
      <xdr:col>46</xdr:col>
      <xdr:colOff>38100</xdr:colOff>
      <xdr:row>77</xdr:row>
      <xdr:rowOff>146050</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75</xdr:row>
      <xdr:rowOff>162560</xdr:rowOff>
    </xdr:from>
    <xdr:ext cx="594995"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580" y="130213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236,318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170180</xdr:rowOff>
    </xdr:from>
    <xdr:to>
      <xdr:col>41</xdr:col>
      <xdr:colOff>101600</xdr:colOff>
      <xdr:row>77</xdr:row>
      <xdr:rowOff>100330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2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75</xdr:row>
      <xdr:rowOff>116840</xdr:rowOff>
    </xdr:from>
    <xdr:ext cx="594995"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580" y="129755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285,950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71120</xdr:rowOff>
    </xdr:from>
    <xdr:to>
      <xdr:col>36</xdr:col>
      <xdr:colOff>165100</xdr:colOff>
      <xdr:row>78</xdr:row>
      <xdr:rowOff>1270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76</xdr:row>
      <xdr:rowOff>17780</xdr:rowOff>
    </xdr:from>
    <xdr:ext cx="594995" cy="25527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580" y="130479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206,663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5110" cy="25527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95</xdr:row>
      <xdr:rowOff>54610</xdr:rowOff>
    </xdr:from>
    <xdr:ext cx="681990" cy="25527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200" y="163423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92</xdr:row>
      <xdr:rowOff>111760</xdr:rowOff>
    </xdr:from>
    <xdr:ext cx="681990" cy="25527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200" y="158851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168910</xdr:rowOff>
    </xdr:from>
    <xdr:ext cx="681990" cy="25527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200" y="154279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1990" cy="25527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50800</xdr:rowOff>
    </xdr:from>
    <xdr:to>
      <xdr:col>54</xdr:col>
      <xdr:colOff>189865</xdr:colOff>
      <xdr:row>98</xdr:row>
      <xdr:rowOff>137795</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750"/>
          <a:ext cx="1270" cy="1287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155575</xdr:rowOff>
    </xdr:from>
    <xdr:ext cx="469900" cy="255270"/>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67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9,000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137795</xdr:rowOff>
    </xdr:from>
    <xdr:to>
      <xdr:col>55</xdr:col>
      <xdr:colOff>88900</xdr:colOff>
      <xdr:row>98</xdr:row>
      <xdr:rowOff>137795</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168910</xdr:rowOff>
    </xdr:from>
    <xdr:ext cx="690245" cy="255270"/>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960"/>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5,639,470</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50800</xdr:rowOff>
    </xdr:from>
    <xdr:to>
      <xdr:col>55</xdr:col>
      <xdr:colOff>88900</xdr:colOff>
      <xdr:row>91</xdr:row>
      <xdr:rowOff>50800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116205</xdr:rowOff>
    </xdr:from>
    <xdr:to>
      <xdr:col>55</xdr:col>
      <xdr:colOff>0</xdr:colOff>
      <xdr:row>98</xdr:row>
      <xdr:rowOff>121920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91830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73025</xdr:rowOff>
    </xdr:from>
    <xdr:ext cx="598805" cy="259080"/>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6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170,736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98</xdr:row>
      <xdr:rowOff>50165</xdr:rowOff>
    </xdr:from>
    <xdr:to>
      <xdr:col>55</xdr:col>
      <xdr:colOff>50800</xdr:colOff>
      <xdr:row>98</xdr:row>
      <xdr:rowOff>151765</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109220</xdr:rowOff>
    </xdr:from>
    <xdr:to>
      <xdr:col>50</xdr:col>
      <xdr:colOff>114300</xdr:colOff>
      <xdr:row>98</xdr:row>
      <xdr:rowOff>116205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9113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46990</xdr:rowOff>
    </xdr:from>
    <xdr:to>
      <xdr:col>50</xdr:col>
      <xdr:colOff>165100</xdr:colOff>
      <xdr:row>98</xdr:row>
      <xdr:rowOff>148590</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165100</xdr:rowOff>
    </xdr:from>
    <xdr:ext cx="594995"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580" y="166243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182,494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109220</xdr:rowOff>
    </xdr:from>
    <xdr:to>
      <xdr:col>45</xdr:col>
      <xdr:colOff>177800</xdr:colOff>
      <xdr:row>98</xdr:row>
      <xdr:rowOff>120650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9113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45720</xdr:rowOff>
    </xdr:from>
    <xdr:to>
      <xdr:col>46</xdr:col>
      <xdr:colOff>38100</xdr:colOff>
      <xdr:row>98</xdr:row>
      <xdr:rowOff>147320</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163830</xdr:rowOff>
    </xdr:from>
    <xdr:ext cx="594995" cy="25908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580" y="166230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187,634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59690</xdr:rowOff>
    </xdr:from>
    <xdr:to>
      <xdr:col>41</xdr:col>
      <xdr:colOff>50800</xdr:colOff>
      <xdr:row>98</xdr:row>
      <xdr:rowOff>120650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86179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52705</xdr:rowOff>
    </xdr:from>
    <xdr:to>
      <xdr:col>41</xdr:col>
      <xdr:colOff>101600</xdr:colOff>
      <xdr:row>98</xdr:row>
      <xdr:rowOff>154940</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54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170815</xdr:rowOff>
    </xdr:from>
    <xdr:ext cx="594995" cy="2584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580" y="1663001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50800</xdr:rowOff>
    </xdr:from>
    <xdr:to>
      <xdr:col>36</xdr:col>
      <xdr:colOff>165100</xdr:colOff>
      <xdr:row>98</xdr:row>
      <xdr:rowOff>152400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143510</xdr:rowOff>
    </xdr:from>
    <xdr:ext cx="594995" cy="25527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580" y="169456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168,020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71120</xdr:rowOff>
    </xdr:from>
    <xdr:to>
      <xdr:col>55</xdr:col>
      <xdr:colOff>50800</xdr:colOff>
      <xdr:row>99</xdr:row>
      <xdr:rowOff>1270</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7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29210</xdr:rowOff>
    </xdr:from>
    <xdr:ext cx="534670" cy="255270"/>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13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65405</xdr:rowOff>
    </xdr:from>
    <xdr:to>
      <xdr:col>50</xdr:col>
      <xdr:colOff>165100</xdr:colOff>
      <xdr:row>98</xdr:row>
      <xdr:rowOff>167005</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158115</xdr:rowOff>
    </xdr:from>
    <xdr:ext cx="594995" cy="25527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580" y="1696021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103,534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58420</xdr:rowOff>
    </xdr:from>
    <xdr:to>
      <xdr:col>46</xdr:col>
      <xdr:colOff>38100</xdr:colOff>
      <xdr:row>98</xdr:row>
      <xdr:rowOff>160020</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151130</xdr:rowOff>
    </xdr:from>
    <xdr:ext cx="594995"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580" y="169532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69850</xdr:rowOff>
    </xdr:from>
    <xdr:to>
      <xdr:col>41</xdr:col>
      <xdr:colOff>101600</xdr:colOff>
      <xdr:row>99</xdr:row>
      <xdr:rowOff>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162560</xdr:rowOff>
    </xdr:from>
    <xdr:ext cx="53086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3965" y="169646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8890</xdr:rowOff>
    </xdr:from>
    <xdr:to>
      <xdr:col>36</xdr:col>
      <xdr:colOff>165100</xdr:colOff>
      <xdr:row>98</xdr:row>
      <xdr:rowOff>110490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127000</xdr:rowOff>
    </xdr:from>
    <xdr:ext cx="594995"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580" y="165862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349,692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11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182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370" y="6207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1820" cy="25527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1820"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1820" cy="25908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820" cy="25527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109855</xdr:rowOff>
    </xdr:from>
    <xdr:to>
      <xdr:col>85</xdr:col>
      <xdr:colOff>126365</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4805"/>
          <a:ext cx="127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57150</xdr:rowOff>
    </xdr:from>
    <xdr:ext cx="598805" cy="259080"/>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342,754</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109855</xdr:rowOff>
    </xdr:from>
    <xdr:to>
      <xdr:col>86</xdr:col>
      <xdr:colOff>25400</xdr:colOff>
      <xdr:row>31</xdr:row>
      <xdr:rowOff>109855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4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120650</xdr:rowOff>
    </xdr:from>
    <xdr:to>
      <xdr:col>85</xdr:col>
      <xdr:colOff>127000</xdr:colOff>
      <xdr:row>38</xdr:row>
      <xdr:rowOff>146685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63575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113030</xdr:rowOff>
    </xdr:from>
    <xdr:ext cx="534670" cy="259080"/>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29210</xdr:rowOff>
    </xdr:from>
    <xdr:to>
      <xdr:col>81</xdr:col>
      <xdr:colOff>50800</xdr:colOff>
      <xdr:row>38</xdr:row>
      <xdr:rowOff>120650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372860"/>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88265</xdr:rowOff>
    </xdr:from>
    <xdr:to>
      <xdr:col>81</xdr:col>
      <xdr:colOff>101600</xdr:colOff>
      <xdr:row>39</xdr:row>
      <xdr:rowOff>18415</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9525</xdr:rowOff>
    </xdr:from>
    <xdr:ext cx="530860" cy="25527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3965" y="66960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20,178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87630</xdr:rowOff>
    </xdr:from>
    <xdr:to>
      <xdr:col>76</xdr:col>
      <xdr:colOff>114300</xdr:colOff>
      <xdr:row>37</xdr:row>
      <xdr:rowOff>29210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25983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84455</xdr:rowOff>
    </xdr:from>
    <xdr:to>
      <xdr:col>76</xdr:col>
      <xdr:colOff>165100</xdr:colOff>
      <xdr:row>39</xdr:row>
      <xdr:rowOff>14605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6350</xdr:rowOff>
    </xdr:from>
    <xdr:ext cx="530860" cy="25527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4965" y="66929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87630</xdr:rowOff>
    </xdr:from>
    <xdr:to>
      <xdr:col>71</xdr:col>
      <xdr:colOff>177800</xdr:colOff>
      <xdr:row>38</xdr:row>
      <xdr:rowOff>88900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259830"/>
          <a:ext cx="889000" cy="344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44450</xdr:rowOff>
    </xdr:from>
    <xdr:to>
      <xdr:col>72</xdr:col>
      <xdr:colOff>38100</xdr:colOff>
      <xdr:row>38</xdr:row>
      <xdr:rowOff>146050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137160</xdr:rowOff>
    </xdr:from>
    <xdr:ext cx="530860" cy="25908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5965" y="6652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111760</xdr:rowOff>
    </xdr:from>
    <xdr:to>
      <xdr:col>67</xdr:col>
      <xdr:colOff>101600</xdr:colOff>
      <xdr:row>39</xdr:row>
      <xdr:rowOff>41910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33020</xdr:rowOff>
    </xdr:from>
    <xdr:ext cx="530860" cy="25908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6965" y="6719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95885</xdr:rowOff>
    </xdr:from>
    <xdr:to>
      <xdr:col>85</xdr:col>
      <xdr:colOff>177800</xdr:colOff>
      <xdr:row>39</xdr:row>
      <xdr:rowOff>26035</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68580</xdr:rowOff>
    </xdr:from>
    <xdr:ext cx="534670" cy="259080"/>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3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69215</xdr:rowOff>
    </xdr:from>
    <xdr:to>
      <xdr:col>81</xdr:col>
      <xdr:colOff>101600</xdr:colOff>
      <xdr:row>38</xdr:row>
      <xdr:rowOff>170815</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15875</xdr:rowOff>
    </xdr:from>
    <xdr:ext cx="530860"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3965" y="63595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149860</xdr:rowOff>
    </xdr:from>
    <xdr:to>
      <xdr:col>76</xdr:col>
      <xdr:colOff>165100</xdr:colOff>
      <xdr:row>37</xdr:row>
      <xdr:rowOff>80010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96520</xdr:rowOff>
    </xdr:from>
    <xdr:ext cx="53086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4965" y="60972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93,923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36830</xdr:rowOff>
    </xdr:from>
    <xdr:to>
      <xdr:col>72</xdr:col>
      <xdr:colOff>38100</xdr:colOff>
      <xdr:row>36</xdr:row>
      <xdr:rowOff>138430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34</xdr:row>
      <xdr:rowOff>154940</xdr:rowOff>
    </xdr:from>
    <xdr:ext cx="594995" cy="25527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03580" y="59842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123,605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38100</xdr:rowOff>
    </xdr:from>
    <xdr:to>
      <xdr:col>67</xdr:col>
      <xdr:colOff>101600</xdr:colOff>
      <xdr:row>38</xdr:row>
      <xdr:rowOff>139700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156210</xdr:rowOff>
    </xdr:from>
    <xdr:ext cx="530860" cy="25527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6965" y="63284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110" cy="25527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110" cy="25527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745" cy="25908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745" cy="259080"/>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745" cy="25908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745" cy="25908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745"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745"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745"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74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11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182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1820" cy="25527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182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1820"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1990" cy="25527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200" y="1154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23495</xdr:rowOff>
    </xdr:from>
    <xdr:to>
      <xdr:col>85</xdr:col>
      <xdr:colOff>126365</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4995"/>
          <a:ext cx="127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141605</xdr:rowOff>
    </xdr:from>
    <xdr:ext cx="598805" cy="259080"/>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2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820,926</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23495</xdr:rowOff>
    </xdr:from>
    <xdr:to>
      <xdr:col>86</xdr:col>
      <xdr:colOff>25400</xdr:colOff>
      <xdr:row>70</xdr:row>
      <xdr:rowOff>23495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4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52070</xdr:rowOff>
    </xdr:from>
    <xdr:to>
      <xdr:col>85</xdr:col>
      <xdr:colOff>127000</xdr:colOff>
      <xdr:row>77</xdr:row>
      <xdr:rowOff>89535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325372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14605</xdr:rowOff>
    </xdr:from>
    <xdr:ext cx="598805" cy="259080"/>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8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181,133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163195</xdr:rowOff>
    </xdr:from>
    <xdr:to>
      <xdr:col>85</xdr:col>
      <xdr:colOff>177800</xdr:colOff>
      <xdr:row>77</xdr:row>
      <xdr:rowOff>93345</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52070</xdr:rowOff>
    </xdr:from>
    <xdr:to>
      <xdr:col>81</xdr:col>
      <xdr:colOff>50800</xdr:colOff>
      <xdr:row>77</xdr:row>
      <xdr:rowOff>64135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25372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24130</xdr:rowOff>
    </xdr:from>
    <xdr:to>
      <xdr:col>81</xdr:col>
      <xdr:colOff>101600</xdr:colOff>
      <xdr:row>77</xdr:row>
      <xdr:rowOff>125730</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77</xdr:row>
      <xdr:rowOff>116840</xdr:rowOff>
    </xdr:from>
    <xdr:ext cx="594995"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580" y="133184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64135</xdr:rowOff>
    </xdr:from>
    <xdr:to>
      <xdr:col>76</xdr:col>
      <xdr:colOff>114300</xdr:colOff>
      <xdr:row>77</xdr:row>
      <xdr:rowOff>90805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26578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52070</xdr:rowOff>
    </xdr:from>
    <xdr:to>
      <xdr:col>76</xdr:col>
      <xdr:colOff>165100</xdr:colOff>
      <xdr:row>77</xdr:row>
      <xdr:rowOff>153035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3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77</xdr:row>
      <xdr:rowOff>144145</xdr:rowOff>
    </xdr:from>
    <xdr:ext cx="594995" cy="25527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580" y="133457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90805</xdr:rowOff>
    </xdr:from>
    <xdr:to>
      <xdr:col>71</xdr:col>
      <xdr:colOff>177800</xdr:colOff>
      <xdr:row>77</xdr:row>
      <xdr:rowOff>109220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2924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102235</xdr:rowOff>
    </xdr:from>
    <xdr:to>
      <xdr:col>72</xdr:col>
      <xdr:colOff>38100</xdr:colOff>
      <xdr:row>78</xdr:row>
      <xdr:rowOff>32385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78</xdr:row>
      <xdr:rowOff>23495</xdr:rowOff>
    </xdr:from>
    <xdr:ext cx="594995"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580" y="133965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118110</xdr:rowOff>
    </xdr:from>
    <xdr:to>
      <xdr:col>67</xdr:col>
      <xdr:colOff>101600</xdr:colOff>
      <xdr:row>78</xdr:row>
      <xdr:rowOff>48260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78</xdr:row>
      <xdr:rowOff>39370</xdr:rowOff>
    </xdr:from>
    <xdr:ext cx="594995"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580" y="134124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38735</xdr:rowOff>
    </xdr:from>
    <xdr:to>
      <xdr:col>85</xdr:col>
      <xdr:colOff>177800</xdr:colOff>
      <xdr:row>77</xdr:row>
      <xdr:rowOff>140335</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2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17780</xdr:rowOff>
    </xdr:from>
    <xdr:ext cx="598805" cy="255270"/>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2194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156,181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1270</xdr:rowOff>
    </xdr:from>
    <xdr:to>
      <xdr:col>81</xdr:col>
      <xdr:colOff>101600</xdr:colOff>
      <xdr:row>77</xdr:row>
      <xdr:rowOff>102870</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2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119380</xdr:rowOff>
    </xdr:from>
    <xdr:ext cx="594995"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580" y="129781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175,849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13335</xdr:rowOff>
    </xdr:from>
    <xdr:to>
      <xdr:col>76</xdr:col>
      <xdr:colOff>165100</xdr:colOff>
      <xdr:row>77</xdr:row>
      <xdr:rowOff>114935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2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132080</xdr:rowOff>
    </xdr:from>
    <xdr:ext cx="594995" cy="25527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580" y="129908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40640</xdr:rowOff>
    </xdr:from>
    <xdr:to>
      <xdr:col>72</xdr:col>
      <xdr:colOff>38100</xdr:colOff>
      <xdr:row>77</xdr:row>
      <xdr:rowOff>141605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242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158115</xdr:rowOff>
    </xdr:from>
    <xdr:ext cx="594995" cy="25527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580" y="1301686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57785</xdr:rowOff>
    </xdr:from>
    <xdr:to>
      <xdr:col>67</xdr:col>
      <xdr:colOff>101600</xdr:colOff>
      <xdr:row>77</xdr:row>
      <xdr:rowOff>159385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2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4445</xdr:rowOff>
    </xdr:from>
    <xdr:ext cx="594995"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580" y="130346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146,342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11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182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370"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1820" cy="25527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1820"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92710</xdr:rowOff>
    </xdr:from>
    <xdr:ext cx="681990"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200" y="15351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1990" cy="25527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46355</xdr:rowOff>
    </xdr:from>
    <xdr:to>
      <xdr:col>85</xdr:col>
      <xdr:colOff>126365</xdr:colOff>
      <xdr:row>99</xdr:row>
      <xdr:rowOff>40640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855"/>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43815</xdr:rowOff>
    </xdr:from>
    <xdr:ext cx="469900" cy="255270"/>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6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40640</xdr:rowOff>
    </xdr:from>
    <xdr:to>
      <xdr:col>86</xdr:col>
      <xdr:colOff>25400</xdr:colOff>
      <xdr:row>99</xdr:row>
      <xdr:rowOff>40640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164465</xdr:rowOff>
    </xdr:from>
    <xdr:ext cx="690245" cy="259080"/>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0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1,213,430</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46355</xdr:rowOff>
    </xdr:from>
    <xdr:to>
      <xdr:col>86</xdr:col>
      <xdr:colOff>25400</xdr:colOff>
      <xdr:row>90</xdr:row>
      <xdr:rowOff>46355</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120650</xdr:rowOff>
    </xdr:from>
    <xdr:to>
      <xdr:col>85</xdr:col>
      <xdr:colOff>127000</xdr:colOff>
      <xdr:row>98</xdr:row>
      <xdr:rowOff>87630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751300"/>
          <a:ext cx="838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5080</xdr:rowOff>
    </xdr:from>
    <xdr:ext cx="598805" cy="259080"/>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26670</xdr:rowOff>
    </xdr:from>
    <xdr:to>
      <xdr:col>85</xdr:col>
      <xdr:colOff>177800</xdr:colOff>
      <xdr:row>98</xdr:row>
      <xdr:rowOff>128270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21590</xdr:rowOff>
    </xdr:from>
    <xdr:to>
      <xdr:col>81</xdr:col>
      <xdr:colOff>50800</xdr:colOff>
      <xdr:row>98</xdr:row>
      <xdr:rowOff>87630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652240"/>
          <a:ext cx="8890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138430</xdr:rowOff>
    </xdr:from>
    <xdr:to>
      <xdr:col>81</xdr:col>
      <xdr:colOff>101600</xdr:colOff>
      <xdr:row>98</xdr:row>
      <xdr:rowOff>68580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85090</xdr:rowOff>
    </xdr:from>
    <xdr:ext cx="594995" cy="25908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580" y="165442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155,785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21590</xdr:rowOff>
    </xdr:from>
    <xdr:to>
      <xdr:col>76</xdr:col>
      <xdr:colOff>114300</xdr:colOff>
      <xdr:row>99</xdr:row>
      <xdr:rowOff>35560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652240"/>
          <a:ext cx="88900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50165</xdr:rowOff>
    </xdr:from>
    <xdr:to>
      <xdr:col>76</xdr:col>
      <xdr:colOff>165100</xdr:colOff>
      <xdr:row>97</xdr:row>
      <xdr:rowOff>151765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143510</xdr:rowOff>
    </xdr:from>
    <xdr:ext cx="594995" cy="25527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580" y="167741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225,304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34290</xdr:rowOff>
    </xdr:from>
    <xdr:to>
      <xdr:col>71</xdr:col>
      <xdr:colOff>177800</xdr:colOff>
      <xdr:row>99</xdr:row>
      <xdr:rowOff>35560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70078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17780</xdr:rowOff>
    </xdr:from>
    <xdr:to>
      <xdr:col>72</xdr:col>
      <xdr:colOff>38100</xdr:colOff>
      <xdr:row>98</xdr:row>
      <xdr:rowOff>119380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1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135890</xdr:rowOff>
    </xdr:from>
    <xdr:ext cx="594995"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03580" y="165950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93980</xdr:rowOff>
    </xdr:from>
    <xdr:to>
      <xdr:col>67</xdr:col>
      <xdr:colOff>101600</xdr:colOff>
      <xdr:row>99</xdr:row>
      <xdr:rowOff>24130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9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40640</xdr:rowOff>
    </xdr:from>
    <xdr:ext cx="530860" cy="25527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6965" y="166712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69850</xdr:rowOff>
    </xdr:from>
    <xdr:to>
      <xdr:col>85</xdr:col>
      <xdr:colOff>177800</xdr:colOff>
      <xdr:row>98</xdr:row>
      <xdr:rowOff>0</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92710</xdr:rowOff>
    </xdr:from>
    <xdr:ext cx="598805" cy="259080"/>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551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209,998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36830</xdr:rowOff>
    </xdr:from>
    <xdr:to>
      <xdr:col>81</xdr:col>
      <xdr:colOff>101600</xdr:colOff>
      <xdr:row>98</xdr:row>
      <xdr:rowOff>138430</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98</xdr:row>
      <xdr:rowOff>129540</xdr:rowOff>
    </xdr:from>
    <xdr:ext cx="594995"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580" y="169316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100,806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142240</xdr:rowOff>
    </xdr:from>
    <xdr:to>
      <xdr:col>76</xdr:col>
      <xdr:colOff>165100</xdr:colOff>
      <xdr:row>97</xdr:row>
      <xdr:rowOff>72390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60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88900</xdr:rowOff>
    </xdr:from>
    <xdr:ext cx="594995" cy="25527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580" y="1637665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288,199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156210</xdr:rowOff>
    </xdr:from>
    <xdr:to>
      <xdr:col>72</xdr:col>
      <xdr:colOff>38100</xdr:colOff>
      <xdr:row>99</xdr:row>
      <xdr:rowOff>86360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5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77470</xdr:rowOff>
    </xdr:from>
    <xdr:ext cx="466090" cy="25527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350" y="170510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154940</xdr:rowOff>
    </xdr:from>
    <xdr:to>
      <xdr:col>67</xdr:col>
      <xdr:colOff>101600</xdr:colOff>
      <xdr:row>99</xdr:row>
      <xdr:rowOff>85090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5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76200</xdr:rowOff>
    </xdr:from>
    <xdr:ext cx="466090" cy="25527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350" y="170497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511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527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527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505" y="5664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31</xdr:row>
      <xdr:rowOff>22225</xdr:rowOff>
    </xdr:from>
    <xdr:ext cx="591820" cy="2584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370" y="5337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29</xdr:row>
      <xdr:rowOff>38100</xdr:rowOff>
    </xdr:from>
    <xdr:ext cx="591820"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370" y="5010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1820" cy="25527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55245</xdr:rowOff>
    </xdr:from>
    <xdr:to>
      <xdr:col>116</xdr:col>
      <xdr:colOff>62865</xdr:colOff>
      <xdr:row>39</xdr:row>
      <xdr:rowOff>99060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745"/>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111125</xdr:rowOff>
    </xdr:from>
    <xdr:ext cx="249555" cy="255270"/>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67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1905</xdr:rowOff>
    </xdr:from>
    <xdr:ext cx="598805" cy="259080"/>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3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145,747</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55245</xdr:rowOff>
    </xdr:from>
    <xdr:to>
      <xdr:col>116</xdr:col>
      <xdr:colOff>152400</xdr:colOff>
      <xdr:row>30</xdr:row>
      <xdr:rowOff>55245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94615</xdr:rowOff>
    </xdr:from>
    <xdr:to>
      <xdr:col>116</xdr:col>
      <xdr:colOff>63500</xdr:colOff>
      <xdr:row>39</xdr:row>
      <xdr:rowOff>99060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78116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29210</xdr:rowOff>
    </xdr:from>
    <xdr:ext cx="469900" cy="255270"/>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431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6350</xdr:rowOff>
    </xdr:from>
    <xdr:to>
      <xdr:col>116</xdr:col>
      <xdr:colOff>114300</xdr:colOff>
      <xdr:row>39</xdr:row>
      <xdr:rowOff>107315</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37465</xdr:rowOff>
    </xdr:from>
    <xdr:to>
      <xdr:col>112</xdr:col>
      <xdr:colOff>38100</xdr:colOff>
      <xdr:row>39</xdr:row>
      <xdr:rowOff>139065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155575</xdr:rowOff>
    </xdr:from>
    <xdr:ext cx="378460" cy="25527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70" y="649922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33020</xdr:rowOff>
    </xdr:from>
    <xdr:to>
      <xdr:col>107</xdr:col>
      <xdr:colOff>101600</xdr:colOff>
      <xdr:row>39</xdr:row>
      <xdr:rowOff>134620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151130</xdr:rowOff>
    </xdr:from>
    <xdr:ext cx="466090" cy="25908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350" y="64947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38100</xdr:rowOff>
    </xdr:from>
    <xdr:to>
      <xdr:col>102</xdr:col>
      <xdr:colOff>165100</xdr:colOff>
      <xdr:row>39</xdr:row>
      <xdr:rowOff>139700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156210</xdr:rowOff>
    </xdr:from>
    <xdr:ext cx="378460" cy="25527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6070" y="649986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45720</xdr:rowOff>
    </xdr:from>
    <xdr:to>
      <xdr:col>98</xdr:col>
      <xdr:colOff>38100</xdr:colOff>
      <xdr:row>39</xdr:row>
      <xdr:rowOff>147320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163830</xdr:rowOff>
    </xdr:from>
    <xdr:ext cx="378460" cy="25908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7070" y="6507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43815</xdr:rowOff>
    </xdr:from>
    <xdr:to>
      <xdr:col>116</xdr:col>
      <xdr:colOff>114300</xdr:colOff>
      <xdr:row>39</xdr:row>
      <xdr:rowOff>145415</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155575</xdr:rowOff>
    </xdr:from>
    <xdr:ext cx="378460" cy="255270"/>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67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5745"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5745"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5745"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5745"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5110" cy="25527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55</xdr:row>
      <xdr:rowOff>54610</xdr:rowOff>
    </xdr:from>
    <xdr:ext cx="591820" cy="25527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370" y="9484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52</xdr:row>
      <xdr:rowOff>111760</xdr:rowOff>
    </xdr:from>
    <xdr:ext cx="591820" cy="25527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370" y="9027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168910</xdr:rowOff>
    </xdr:from>
    <xdr:ext cx="591820" cy="25527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1820" cy="25527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10795</xdr:rowOff>
    </xdr:from>
    <xdr:to>
      <xdr:col>116</xdr:col>
      <xdr:colOff>62865</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195"/>
          <a:ext cx="1270" cy="1157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168275</xdr:rowOff>
    </xdr:from>
    <xdr:ext cx="249555" cy="255270"/>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37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128905</xdr:rowOff>
    </xdr:from>
    <xdr:ext cx="598805" cy="259080"/>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253,175</a:t>
          </a:r>
          <a:endParaRPr kumimoji="1" lang="ja-JP" altLang="en-US" sz="1000" b="1">
            <a:latin typeface="ＭＳ Ｐゴシック"/>
            <a:ea typeface="ＭＳ Ｐゴシック"/>
          </a:endParaRPr>
        </a:p>
      </xdr:txBody>
    </xdr:sp>
    <xdr:clientData/>
  </xdr:oneCellAnchor>
  <xdr:twoCellAnchor>
    <xdr:from>
      <xdr:col>115</xdr:col>
      <xdr:colOff>165100</xdr:colOff>
      <xdr:row>52</xdr:row>
      <xdr:rowOff>10795</xdr:rowOff>
    </xdr:from>
    <xdr:to>
      <xdr:col>116</xdr:col>
      <xdr:colOff>152400</xdr:colOff>
      <xdr:row>52</xdr:row>
      <xdr:rowOff>10795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86360</xdr:rowOff>
    </xdr:from>
    <xdr:ext cx="469900" cy="255270"/>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901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63500</xdr:rowOff>
    </xdr:from>
    <xdr:to>
      <xdr:col>116</xdr:col>
      <xdr:colOff>114300</xdr:colOff>
      <xdr:row>58</xdr:row>
      <xdr:rowOff>164465</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137795</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18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69215</xdr:rowOff>
    </xdr:from>
    <xdr:to>
      <xdr:col>112</xdr:col>
      <xdr:colOff>38100</xdr:colOff>
      <xdr:row>58</xdr:row>
      <xdr:rowOff>170815</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15875</xdr:rowOff>
    </xdr:from>
    <xdr:ext cx="466090" cy="25908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350" y="97885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137795</xdr:rowOff>
    </xdr:from>
    <xdr:to>
      <xdr:col>107</xdr:col>
      <xdr:colOff>50800</xdr:colOff>
      <xdr:row>58</xdr:row>
      <xdr:rowOff>138430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0818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71755</xdr:rowOff>
    </xdr:from>
    <xdr:to>
      <xdr:col>107</xdr:col>
      <xdr:colOff>101600</xdr:colOff>
      <xdr:row>59</xdr:row>
      <xdr:rowOff>1905</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18415</xdr:rowOff>
    </xdr:from>
    <xdr:ext cx="466090" cy="25527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350" y="97910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138430</xdr:rowOff>
    </xdr:from>
    <xdr:to>
      <xdr:col>102</xdr:col>
      <xdr:colOff>114300</xdr:colOff>
      <xdr:row>58</xdr:row>
      <xdr:rowOff>138430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82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49530</xdr:rowOff>
    </xdr:from>
    <xdr:to>
      <xdr:col>102</xdr:col>
      <xdr:colOff>165100</xdr:colOff>
      <xdr:row>58</xdr:row>
      <xdr:rowOff>151130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167640</xdr:rowOff>
    </xdr:from>
    <xdr:ext cx="466090" cy="25527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350" y="97688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38735</xdr:rowOff>
    </xdr:from>
    <xdr:to>
      <xdr:col>98</xdr:col>
      <xdr:colOff>38100</xdr:colOff>
      <xdr:row>58</xdr:row>
      <xdr:rowOff>140335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56</xdr:row>
      <xdr:rowOff>156845</xdr:rowOff>
    </xdr:from>
    <xdr:ext cx="530860" cy="25527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388965" y="97580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10,943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41275</xdr:rowOff>
    </xdr:from>
    <xdr:ext cx="249555" cy="255270"/>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37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5745"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86995</xdr:rowOff>
    </xdr:from>
    <xdr:to>
      <xdr:col>107</xdr:col>
      <xdr:colOff>101600</xdr:colOff>
      <xdr:row>59</xdr:row>
      <xdr:rowOff>17780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8255</xdr:rowOff>
    </xdr:from>
    <xdr:ext cx="378460" cy="25527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5070" y="1012380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87630</xdr:rowOff>
    </xdr:from>
    <xdr:to>
      <xdr:col>102</xdr:col>
      <xdr:colOff>165100</xdr:colOff>
      <xdr:row>59</xdr:row>
      <xdr:rowOff>17780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8890</xdr:rowOff>
    </xdr:from>
    <xdr:ext cx="378460" cy="25527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6070" y="1012444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87630</xdr:rowOff>
    </xdr:from>
    <xdr:to>
      <xdr:col>98</xdr:col>
      <xdr:colOff>38100</xdr:colOff>
      <xdr:row>59</xdr:row>
      <xdr:rowOff>17780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8890</xdr:rowOff>
    </xdr:from>
    <xdr:ext cx="378460" cy="25527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7070" y="1012444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075" cy="22161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99060</xdr:rowOff>
    </xdr:from>
    <xdr:to>
      <xdr:col>120</xdr:col>
      <xdr:colOff>114300</xdr:colOff>
      <xdr:row>79</xdr:row>
      <xdr:rowOff>99060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128270</xdr:rowOff>
    </xdr:from>
    <xdr:ext cx="24511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76</xdr:row>
      <xdr:rowOff>144145</xdr:rowOff>
    </xdr:from>
    <xdr:ext cx="591820" cy="25527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370" y="13174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74</xdr:row>
      <xdr:rowOff>160655</xdr:rowOff>
    </xdr:from>
    <xdr:ext cx="59182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370" y="12847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6350</xdr:rowOff>
    </xdr:from>
    <xdr:ext cx="591820" cy="25527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370" y="12522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1820" cy="2584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1820" cy="25908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820" cy="25527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151765</xdr:rowOff>
    </xdr:from>
    <xdr:to>
      <xdr:col>116</xdr:col>
      <xdr:colOff>62865</xdr:colOff>
      <xdr:row>78</xdr:row>
      <xdr:rowOff>169545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26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1905</xdr:rowOff>
    </xdr:from>
    <xdr:ext cx="534670" cy="259080"/>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30,781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169545</xdr:rowOff>
    </xdr:from>
    <xdr:to>
      <xdr:col>116</xdr:col>
      <xdr:colOff>152400</xdr:colOff>
      <xdr:row>78</xdr:row>
      <xdr:rowOff>169545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99060</xdr:rowOff>
    </xdr:from>
    <xdr:ext cx="598805" cy="255270"/>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911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456,209</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151765</xdr:rowOff>
    </xdr:from>
    <xdr:to>
      <xdr:col>116</xdr:col>
      <xdr:colOff>152400</xdr:colOff>
      <xdr:row>70</xdr:row>
      <xdr:rowOff>151765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156210</xdr:rowOff>
    </xdr:from>
    <xdr:to>
      <xdr:col>116</xdr:col>
      <xdr:colOff>63500</xdr:colOff>
      <xdr:row>76</xdr:row>
      <xdr:rowOff>9525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01496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111760</xdr:rowOff>
    </xdr:from>
    <xdr:ext cx="598805" cy="255270"/>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6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131,402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133350</xdr:rowOff>
    </xdr:from>
    <xdr:to>
      <xdr:col>116</xdr:col>
      <xdr:colOff>114300</xdr:colOff>
      <xdr:row>77</xdr:row>
      <xdr:rowOff>63500</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9525</xdr:rowOff>
    </xdr:from>
    <xdr:to>
      <xdr:col>111</xdr:col>
      <xdr:colOff>177800</xdr:colOff>
      <xdr:row>76</xdr:row>
      <xdr:rowOff>88265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03972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109220</xdr:rowOff>
    </xdr:from>
    <xdr:to>
      <xdr:col>112</xdr:col>
      <xdr:colOff>38100</xdr:colOff>
      <xdr:row>77</xdr:row>
      <xdr:rowOff>39370</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77</xdr:row>
      <xdr:rowOff>30480</xdr:rowOff>
    </xdr:from>
    <xdr:ext cx="594995" cy="25527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580" y="132321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138,813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103505</xdr:rowOff>
    </xdr:from>
    <xdr:to>
      <xdr:col>107</xdr:col>
      <xdr:colOff>50800</xdr:colOff>
      <xdr:row>76</xdr:row>
      <xdr:rowOff>88265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2962255"/>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132715</xdr:rowOff>
    </xdr:from>
    <xdr:to>
      <xdr:col>107</xdr:col>
      <xdr:colOff>101600</xdr:colOff>
      <xdr:row>77</xdr:row>
      <xdr:rowOff>63500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77</xdr:row>
      <xdr:rowOff>53975</xdr:rowOff>
    </xdr:from>
    <xdr:ext cx="594995" cy="25527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580" y="132556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131,658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103505</xdr:rowOff>
    </xdr:from>
    <xdr:to>
      <xdr:col>102</xdr:col>
      <xdr:colOff>114300</xdr:colOff>
      <xdr:row>76</xdr:row>
      <xdr:rowOff>9525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296225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33020</xdr:rowOff>
    </xdr:from>
    <xdr:to>
      <xdr:col>102</xdr:col>
      <xdr:colOff>165100</xdr:colOff>
      <xdr:row>77</xdr:row>
      <xdr:rowOff>134620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77</xdr:row>
      <xdr:rowOff>125730</xdr:rowOff>
    </xdr:from>
    <xdr:ext cx="594995" cy="25908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580" y="133273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109,690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77</xdr:row>
      <xdr:rowOff>40640</xdr:rowOff>
    </xdr:from>
    <xdr:to>
      <xdr:col>98</xdr:col>
      <xdr:colOff>38100</xdr:colOff>
      <xdr:row>77</xdr:row>
      <xdr:rowOff>141605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42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77</xdr:row>
      <xdr:rowOff>132715</xdr:rowOff>
    </xdr:from>
    <xdr:ext cx="594995" cy="25527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580" y="1333436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105410</xdr:rowOff>
    </xdr:from>
    <xdr:to>
      <xdr:col>116</xdr:col>
      <xdr:colOff>114300</xdr:colOff>
      <xdr:row>76</xdr:row>
      <xdr:rowOff>35560</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9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128270</xdr:rowOff>
    </xdr:from>
    <xdr:ext cx="598805" cy="259080"/>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815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192,500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130175</xdr:rowOff>
    </xdr:from>
    <xdr:to>
      <xdr:col>112</xdr:col>
      <xdr:colOff>38100</xdr:colOff>
      <xdr:row>76</xdr:row>
      <xdr:rowOff>60325</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98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74</xdr:row>
      <xdr:rowOff>76835</xdr:rowOff>
    </xdr:from>
    <xdr:ext cx="594995" cy="25527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580" y="127641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184,904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37465</xdr:rowOff>
    </xdr:from>
    <xdr:to>
      <xdr:col>107</xdr:col>
      <xdr:colOff>101600</xdr:colOff>
      <xdr:row>76</xdr:row>
      <xdr:rowOff>139065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06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74</xdr:row>
      <xdr:rowOff>155575</xdr:rowOff>
    </xdr:from>
    <xdr:ext cx="594995" cy="25527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580" y="128428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160,702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52705</xdr:rowOff>
    </xdr:from>
    <xdr:to>
      <xdr:col>102</xdr:col>
      <xdr:colOff>165100</xdr:colOff>
      <xdr:row>75</xdr:row>
      <xdr:rowOff>154940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911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73</xdr:row>
      <xdr:rowOff>170815</xdr:rowOff>
    </xdr:from>
    <xdr:ext cx="594995" cy="2584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580" y="126866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208,527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130175</xdr:rowOff>
    </xdr:from>
    <xdr:to>
      <xdr:col>98</xdr:col>
      <xdr:colOff>38100</xdr:colOff>
      <xdr:row>76</xdr:row>
      <xdr:rowOff>60325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298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74</xdr:row>
      <xdr:rowOff>76835</xdr:rowOff>
    </xdr:from>
    <xdr:ext cx="594995" cy="25527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580" y="127641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075" cy="22161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110" cy="25527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110" cy="25527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745" cy="25908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745" cy="25908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745" cy="25908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745" cy="25908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745"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745"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74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74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普通建設事業費は住民一人当たり274,536円となっており、前年度決算と比較すると住民一人あたり29,424円の減額となり、類似団体平均と比較して一人当たりコストを下回った。しかし、近年の施設整備事業（</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みかぼ高原オートキャンプ場の整備</a:t>
          </a:r>
          <a:r>
            <a:rPr kumimoji="1" lang="ja-JP" altLang="ja-JP" sz="1100">
              <a:solidFill>
                <a:schemeClr val="dk1"/>
              </a:solidFill>
              <a:effectLst/>
              <a:latin typeface="+mn-lt"/>
              <a:ea typeface="+mn-ea"/>
              <a:cs typeface="+mn-cs"/>
            </a:rPr>
            <a:t>、道の駅周辺の地方創生推進事業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道・橋梁事業）の増加等によるものであり、令和5年度以降も施設整備事業を集中的に継続していくが、事業の取捨選択を行い事業費の過大とならないよう努め、整備完了後は維持補修費及び物件費の減少を目指していく。</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群馬県神流町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1,564
1,547
114.60
3,190,531
3,016,120
125,405
1,766,208
2,154,953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5110" cy="259080"/>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5270"/>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1820" cy="259080"/>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820" cy="255270"/>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63500</xdr:rowOff>
    </xdr:from>
    <xdr:to>
      <xdr:col>24</xdr:col>
      <xdr:colOff>62865</xdr:colOff>
      <xdr:row>38</xdr:row>
      <xdr:rowOff>100330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7000"/>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104140</xdr:rowOff>
    </xdr:from>
    <xdr:ext cx="469900" cy="259080"/>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9,101</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100330</xdr:rowOff>
    </xdr:from>
    <xdr:to>
      <xdr:col>24</xdr:col>
      <xdr:colOff>152400</xdr:colOff>
      <xdr:row>38</xdr:row>
      <xdr:rowOff>100330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10160</xdr:rowOff>
    </xdr:from>
    <xdr:ext cx="598805" cy="259080"/>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120,013</a:t>
          </a:r>
          <a:endParaRPr kumimoji="1" lang="ja-JP" altLang="en-US" sz="1000" b="1">
            <a:latin typeface="ＭＳ Ｐゴシック"/>
          </a:endParaRPr>
        </a:p>
      </xdr:txBody>
    </xdr:sp>
    <xdr:clientData/>
  </xdr:oneCellAnchor>
  <xdr:twoCellAnchor>
    <xdr:from>
      <xdr:col>23</xdr:col>
      <xdr:colOff>165100</xdr:colOff>
      <xdr:row>30</xdr:row>
      <xdr:rowOff>63500</xdr:rowOff>
    </xdr:from>
    <xdr:to>
      <xdr:col>24</xdr:col>
      <xdr:colOff>152400</xdr:colOff>
      <xdr:row>30</xdr:row>
      <xdr:rowOff>63500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7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38100</xdr:rowOff>
    </xdr:from>
    <xdr:to>
      <xdr:col>24</xdr:col>
      <xdr:colOff>63500</xdr:colOff>
      <xdr:row>37</xdr:row>
      <xdr:rowOff>60960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8175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36830</xdr:rowOff>
    </xdr:from>
    <xdr:ext cx="534670" cy="259080"/>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21,880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58420</xdr:rowOff>
    </xdr:from>
    <xdr:to>
      <xdr:col>24</xdr:col>
      <xdr:colOff>114300</xdr:colOff>
      <xdr:row>37</xdr:row>
      <xdr:rowOff>160020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60960</xdr:rowOff>
    </xdr:from>
    <xdr:to>
      <xdr:col>19</xdr:col>
      <xdr:colOff>177800</xdr:colOff>
      <xdr:row>37</xdr:row>
      <xdr:rowOff>71755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046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73660</xdr:rowOff>
    </xdr:from>
    <xdr:to>
      <xdr:col>20</xdr:col>
      <xdr:colOff>38100</xdr:colOff>
      <xdr:row>38</xdr:row>
      <xdr:rowOff>3810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166370</xdr:rowOff>
    </xdr:from>
    <xdr:ext cx="530860" cy="255270"/>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29965" y="65100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63500</xdr:rowOff>
    </xdr:from>
    <xdr:to>
      <xdr:col>15</xdr:col>
      <xdr:colOff>50800</xdr:colOff>
      <xdr:row>37</xdr:row>
      <xdr:rowOff>71755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071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92710</xdr:rowOff>
    </xdr:from>
    <xdr:to>
      <xdr:col>15</xdr:col>
      <xdr:colOff>101600</xdr:colOff>
      <xdr:row>38</xdr:row>
      <xdr:rowOff>22860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13970</xdr:rowOff>
    </xdr:from>
    <xdr:ext cx="530860" cy="259080"/>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0965" y="65290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52070</xdr:rowOff>
    </xdr:from>
    <xdr:to>
      <xdr:col>10</xdr:col>
      <xdr:colOff>114300</xdr:colOff>
      <xdr:row>37</xdr:row>
      <xdr:rowOff>63500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957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128270</xdr:rowOff>
    </xdr:from>
    <xdr:to>
      <xdr:col>10</xdr:col>
      <xdr:colOff>165100</xdr:colOff>
      <xdr:row>38</xdr:row>
      <xdr:rowOff>58420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49530</xdr:rowOff>
    </xdr:from>
    <xdr:ext cx="530860"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1965" y="6564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120650</xdr:rowOff>
    </xdr:from>
    <xdr:to>
      <xdr:col>6</xdr:col>
      <xdr:colOff>38100</xdr:colOff>
      <xdr:row>38</xdr:row>
      <xdr:rowOff>50800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41910</xdr:rowOff>
    </xdr:from>
    <xdr:ext cx="530860" cy="25527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2965" y="65570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158750</xdr:rowOff>
    </xdr:from>
    <xdr:to>
      <xdr:col>24</xdr:col>
      <xdr:colOff>114300</xdr:colOff>
      <xdr:row>37</xdr:row>
      <xdr:rowOff>88900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10160</xdr:rowOff>
    </xdr:from>
    <xdr:ext cx="534670" cy="259080"/>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82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27,515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10160</xdr:rowOff>
    </xdr:from>
    <xdr:to>
      <xdr:col>20</xdr:col>
      <xdr:colOff>38100</xdr:colOff>
      <xdr:row>37</xdr:row>
      <xdr:rowOff>111760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128270</xdr:rowOff>
    </xdr:from>
    <xdr:ext cx="530860" cy="259080"/>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29965" y="61290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20955</xdr:rowOff>
    </xdr:from>
    <xdr:to>
      <xdr:col>15</xdr:col>
      <xdr:colOff>101600</xdr:colOff>
      <xdr:row>37</xdr:row>
      <xdr:rowOff>122555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139065</xdr:rowOff>
    </xdr:from>
    <xdr:ext cx="530860" cy="259080"/>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0965" y="61398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12700</xdr:rowOff>
    </xdr:from>
    <xdr:to>
      <xdr:col>10</xdr:col>
      <xdr:colOff>165100</xdr:colOff>
      <xdr:row>37</xdr:row>
      <xdr:rowOff>114300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130810</xdr:rowOff>
    </xdr:from>
    <xdr:ext cx="530860" cy="259080"/>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1965" y="61315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635</xdr:rowOff>
    </xdr:from>
    <xdr:to>
      <xdr:col>6</xdr:col>
      <xdr:colOff>38100</xdr:colOff>
      <xdr:row>37</xdr:row>
      <xdr:rowOff>102235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118745</xdr:rowOff>
    </xdr:from>
    <xdr:ext cx="530860" cy="259080"/>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2965" y="61194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5110" cy="25527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81990" cy="25527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200" y="94843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81990" cy="25527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200" y="90271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168910</xdr:rowOff>
    </xdr:from>
    <xdr:ext cx="681990" cy="25527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200" y="85699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1990" cy="25527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81915</xdr:rowOff>
    </xdr:from>
    <xdr:to>
      <xdr:col>24</xdr:col>
      <xdr:colOff>62865</xdr:colOff>
      <xdr:row>58</xdr:row>
      <xdr:rowOff>113030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415"/>
          <a:ext cx="127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116840</xdr:rowOff>
    </xdr:from>
    <xdr:ext cx="598805" cy="259080"/>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0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116,012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113030</xdr:rowOff>
    </xdr:from>
    <xdr:to>
      <xdr:col>24</xdr:col>
      <xdr:colOff>152400</xdr:colOff>
      <xdr:row>58</xdr:row>
      <xdr:rowOff>113030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29210</xdr:rowOff>
    </xdr:from>
    <xdr:ext cx="690245" cy="255270"/>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30260"/>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6,253,387</a:t>
          </a:r>
          <a:endParaRPr kumimoji="1" lang="ja-JP" altLang="en-US" sz="1000" b="1">
            <a:latin typeface="ＭＳ Ｐゴシック"/>
          </a:endParaRPr>
        </a:p>
      </xdr:txBody>
    </xdr:sp>
    <xdr:clientData/>
  </xdr:oneCellAnchor>
  <xdr:twoCellAnchor>
    <xdr:from>
      <xdr:col>23</xdr:col>
      <xdr:colOff>165100</xdr:colOff>
      <xdr:row>50</xdr:row>
      <xdr:rowOff>81915</xdr:rowOff>
    </xdr:from>
    <xdr:to>
      <xdr:col>24</xdr:col>
      <xdr:colOff>152400</xdr:colOff>
      <xdr:row>50</xdr:row>
      <xdr:rowOff>81915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55245</xdr:rowOff>
    </xdr:from>
    <xdr:to>
      <xdr:col>24</xdr:col>
      <xdr:colOff>63500</xdr:colOff>
      <xdr:row>58</xdr:row>
      <xdr:rowOff>77470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9934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12065</xdr:rowOff>
    </xdr:from>
    <xdr:ext cx="598805" cy="259080"/>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7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436,317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160655</xdr:rowOff>
    </xdr:from>
    <xdr:to>
      <xdr:col>24</xdr:col>
      <xdr:colOff>114300</xdr:colOff>
      <xdr:row>58</xdr:row>
      <xdr:rowOff>90805</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22860</xdr:rowOff>
    </xdr:from>
    <xdr:to>
      <xdr:col>19</xdr:col>
      <xdr:colOff>177800</xdr:colOff>
      <xdr:row>58</xdr:row>
      <xdr:rowOff>55245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669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154940</xdr:rowOff>
    </xdr:from>
    <xdr:to>
      <xdr:col>20</xdr:col>
      <xdr:colOff>38100</xdr:colOff>
      <xdr:row>58</xdr:row>
      <xdr:rowOff>85090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101600</xdr:rowOff>
    </xdr:from>
    <xdr:ext cx="594995" cy="259080"/>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580" y="97028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460,023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22860</xdr:rowOff>
    </xdr:from>
    <xdr:to>
      <xdr:col>15</xdr:col>
      <xdr:colOff>50800</xdr:colOff>
      <xdr:row>58</xdr:row>
      <xdr:rowOff>59690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6696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139065</xdr:rowOff>
    </xdr:from>
    <xdr:to>
      <xdr:col>15</xdr:col>
      <xdr:colOff>101600</xdr:colOff>
      <xdr:row>58</xdr:row>
      <xdr:rowOff>69215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86360</xdr:rowOff>
    </xdr:from>
    <xdr:ext cx="594995" cy="25527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580" y="96875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531,152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50800</xdr:rowOff>
    </xdr:from>
    <xdr:to>
      <xdr:col>10</xdr:col>
      <xdr:colOff>114300</xdr:colOff>
      <xdr:row>58</xdr:row>
      <xdr:rowOff>59690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949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163830</xdr:rowOff>
    </xdr:from>
    <xdr:to>
      <xdr:col>10</xdr:col>
      <xdr:colOff>165100</xdr:colOff>
      <xdr:row>58</xdr:row>
      <xdr:rowOff>93980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110490</xdr:rowOff>
    </xdr:from>
    <xdr:ext cx="594995" cy="25527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580" y="97116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423,460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33020</xdr:rowOff>
    </xdr:from>
    <xdr:to>
      <xdr:col>6</xdr:col>
      <xdr:colOff>38100</xdr:colOff>
      <xdr:row>58</xdr:row>
      <xdr:rowOff>134620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125730</xdr:rowOff>
    </xdr:from>
    <xdr:ext cx="594995"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580" y="100698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243,284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58</xdr:row>
      <xdr:rowOff>26670</xdr:rowOff>
    </xdr:from>
    <xdr:to>
      <xdr:col>24</xdr:col>
      <xdr:colOff>114300</xdr:colOff>
      <xdr:row>58</xdr:row>
      <xdr:rowOff>128270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139065</xdr:rowOff>
    </xdr:from>
    <xdr:ext cx="598805" cy="259080"/>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7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273,507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4445</xdr:rowOff>
    </xdr:from>
    <xdr:to>
      <xdr:col>20</xdr:col>
      <xdr:colOff>38100</xdr:colOff>
      <xdr:row>58</xdr:row>
      <xdr:rowOff>106045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97790</xdr:rowOff>
    </xdr:from>
    <xdr:ext cx="594995" cy="25527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580" y="100418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368,574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143510</xdr:rowOff>
    </xdr:from>
    <xdr:to>
      <xdr:col>15</xdr:col>
      <xdr:colOff>101600</xdr:colOff>
      <xdr:row>58</xdr:row>
      <xdr:rowOff>73660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64770</xdr:rowOff>
    </xdr:from>
    <xdr:ext cx="594995" cy="255270"/>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580" y="100088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510,843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8890</xdr:rowOff>
    </xdr:from>
    <xdr:to>
      <xdr:col>10</xdr:col>
      <xdr:colOff>165100</xdr:colOff>
      <xdr:row>58</xdr:row>
      <xdr:rowOff>110490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101600</xdr:rowOff>
    </xdr:from>
    <xdr:ext cx="594995"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580" y="100457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349,779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0</xdr:rowOff>
    </xdr:from>
    <xdr:to>
      <xdr:col>6</xdr:col>
      <xdr:colOff>38100</xdr:colOff>
      <xdr:row>58</xdr:row>
      <xdr:rowOff>101600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118110</xdr:rowOff>
    </xdr:from>
    <xdr:ext cx="594995"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580" y="97193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388,490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173,882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5110" cy="255270"/>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1820" cy="25908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370" y="135013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1820" cy="255270"/>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174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1820" cy="25908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2847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1820" cy="25527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522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1820" cy="2584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1820" cy="25908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113665</xdr:rowOff>
    </xdr:from>
    <xdr:to>
      <xdr:col>24</xdr:col>
      <xdr:colOff>62865</xdr:colOff>
      <xdr:row>78</xdr:row>
      <xdr:rowOff>50800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715"/>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54610</xdr:rowOff>
    </xdr:from>
    <xdr:ext cx="598805" cy="255270"/>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71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167,257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50800</xdr:rowOff>
    </xdr:from>
    <xdr:to>
      <xdr:col>24</xdr:col>
      <xdr:colOff>152400</xdr:colOff>
      <xdr:row>78</xdr:row>
      <xdr:rowOff>50800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60325</xdr:rowOff>
    </xdr:from>
    <xdr:ext cx="598805" cy="259080"/>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8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620,401</a:t>
          </a:r>
          <a:endParaRPr kumimoji="1" lang="ja-JP" altLang="en-US" sz="1000" b="1">
            <a:latin typeface="ＭＳ Ｐゴシック"/>
          </a:endParaRPr>
        </a:p>
      </xdr:txBody>
    </xdr:sp>
    <xdr:clientData/>
  </xdr:oneCellAnchor>
  <xdr:twoCellAnchor>
    <xdr:from>
      <xdr:col>23</xdr:col>
      <xdr:colOff>165100</xdr:colOff>
      <xdr:row>69</xdr:row>
      <xdr:rowOff>113665</xdr:rowOff>
    </xdr:from>
    <xdr:to>
      <xdr:col>24</xdr:col>
      <xdr:colOff>152400</xdr:colOff>
      <xdr:row>69</xdr:row>
      <xdr:rowOff>113665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110490</xdr:rowOff>
    </xdr:from>
    <xdr:to>
      <xdr:col>24</xdr:col>
      <xdr:colOff>63500</xdr:colOff>
      <xdr:row>75</xdr:row>
      <xdr:rowOff>168275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6924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123825</xdr:rowOff>
    </xdr:from>
    <xdr:ext cx="598805" cy="255270"/>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57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280,270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145415</xdr:rowOff>
    </xdr:from>
    <xdr:to>
      <xdr:col>24</xdr:col>
      <xdr:colOff>114300</xdr:colOff>
      <xdr:row>76</xdr:row>
      <xdr:rowOff>75565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168275</xdr:rowOff>
    </xdr:from>
    <xdr:to>
      <xdr:col>19</xdr:col>
      <xdr:colOff>177800</xdr:colOff>
      <xdr:row>76</xdr:row>
      <xdr:rowOff>102235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27025"/>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45720</xdr:rowOff>
    </xdr:from>
    <xdr:to>
      <xdr:col>20</xdr:col>
      <xdr:colOff>38100</xdr:colOff>
      <xdr:row>76</xdr:row>
      <xdr:rowOff>147320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138430</xdr:rowOff>
    </xdr:from>
    <xdr:ext cx="594995" cy="259080"/>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580" y="131686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102235</xdr:rowOff>
    </xdr:from>
    <xdr:to>
      <xdr:col>15</xdr:col>
      <xdr:colOff>50800</xdr:colOff>
      <xdr:row>76</xdr:row>
      <xdr:rowOff>145415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3243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48895</xdr:rowOff>
    </xdr:from>
    <xdr:to>
      <xdr:col>15</xdr:col>
      <xdr:colOff>101600</xdr:colOff>
      <xdr:row>76</xdr:row>
      <xdr:rowOff>150495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167005</xdr:rowOff>
    </xdr:from>
    <xdr:ext cx="594995" cy="25527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580" y="1285430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257,335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145415</xdr:rowOff>
    </xdr:from>
    <xdr:to>
      <xdr:col>10</xdr:col>
      <xdr:colOff>114300</xdr:colOff>
      <xdr:row>77</xdr:row>
      <xdr:rowOff>27305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7561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158115</xdr:rowOff>
    </xdr:from>
    <xdr:to>
      <xdr:col>10</xdr:col>
      <xdr:colOff>165100</xdr:colOff>
      <xdr:row>77</xdr:row>
      <xdr:rowOff>88265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79375</xdr:rowOff>
    </xdr:from>
    <xdr:ext cx="594995" cy="2584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580" y="1328102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48260</xdr:rowOff>
    </xdr:from>
    <xdr:to>
      <xdr:col>6</xdr:col>
      <xdr:colOff>38100</xdr:colOff>
      <xdr:row>77</xdr:row>
      <xdr:rowOff>149860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140970</xdr:rowOff>
    </xdr:from>
    <xdr:ext cx="594995"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580" y="133426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204,933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75</xdr:row>
      <xdr:rowOff>59690</xdr:rowOff>
    </xdr:from>
    <xdr:to>
      <xdr:col>24</xdr:col>
      <xdr:colOff>114300</xdr:colOff>
      <xdr:row>75</xdr:row>
      <xdr:rowOff>161290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1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82550</xdr:rowOff>
    </xdr:from>
    <xdr:ext cx="598805" cy="259080"/>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69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306,478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117475</xdr:rowOff>
    </xdr:from>
    <xdr:to>
      <xdr:col>20</xdr:col>
      <xdr:colOff>38100</xdr:colOff>
      <xdr:row>76</xdr:row>
      <xdr:rowOff>47625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64135</xdr:rowOff>
    </xdr:from>
    <xdr:ext cx="594995" cy="25527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580" y="127514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288,726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52070</xdr:rowOff>
    </xdr:from>
    <xdr:to>
      <xdr:col>15</xdr:col>
      <xdr:colOff>101600</xdr:colOff>
      <xdr:row>76</xdr:row>
      <xdr:rowOff>153035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82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144145</xdr:rowOff>
    </xdr:from>
    <xdr:ext cx="594995" cy="25527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580" y="131743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256,512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94615</xdr:rowOff>
    </xdr:from>
    <xdr:to>
      <xdr:col>10</xdr:col>
      <xdr:colOff>165100</xdr:colOff>
      <xdr:row>77</xdr:row>
      <xdr:rowOff>24765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41275</xdr:rowOff>
    </xdr:from>
    <xdr:ext cx="594995" cy="25527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580" y="129000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243,315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147955</xdr:rowOff>
    </xdr:from>
    <xdr:to>
      <xdr:col>6</xdr:col>
      <xdr:colOff>38100</xdr:colOff>
      <xdr:row>77</xdr:row>
      <xdr:rowOff>78105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7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94615</xdr:rowOff>
    </xdr:from>
    <xdr:ext cx="594995" cy="25908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580" y="129533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226,833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5110" cy="25527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1820" cy="25527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1820" cy="25527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1820" cy="25527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92710</xdr:rowOff>
    </xdr:from>
    <xdr:to>
      <xdr:col>24</xdr:col>
      <xdr:colOff>62865</xdr:colOff>
      <xdr:row>98</xdr:row>
      <xdr:rowOff>59055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210"/>
          <a:ext cx="127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63500</xdr:rowOff>
    </xdr:from>
    <xdr:ext cx="534670" cy="255270"/>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56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35,339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59055</xdr:rowOff>
    </xdr:from>
    <xdr:to>
      <xdr:col>24</xdr:col>
      <xdr:colOff>152400</xdr:colOff>
      <xdr:row>98</xdr:row>
      <xdr:rowOff>59055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39370</xdr:rowOff>
    </xdr:from>
    <xdr:ext cx="598805" cy="259080"/>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4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620,485</a:t>
          </a:r>
          <a:endParaRPr kumimoji="1" lang="ja-JP" altLang="en-US" sz="1000" b="1">
            <a:latin typeface="ＭＳ Ｐゴシック"/>
          </a:endParaRPr>
        </a:p>
      </xdr:txBody>
    </xdr:sp>
    <xdr:clientData/>
  </xdr:oneCellAnchor>
  <xdr:twoCellAnchor>
    <xdr:from>
      <xdr:col>23</xdr:col>
      <xdr:colOff>165100</xdr:colOff>
      <xdr:row>90</xdr:row>
      <xdr:rowOff>92710</xdr:rowOff>
    </xdr:from>
    <xdr:to>
      <xdr:col>24</xdr:col>
      <xdr:colOff>152400</xdr:colOff>
      <xdr:row>90</xdr:row>
      <xdr:rowOff>92710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106045</xdr:rowOff>
    </xdr:from>
    <xdr:to>
      <xdr:col>24</xdr:col>
      <xdr:colOff>63500</xdr:colOff>
      <xdr:row>95</xdr:row>
      <xdr:rowOff>121285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39379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53340</xdr:rowOff>
    </xdr:from>
    <xdr:ext cx="598805" cy="255270"/>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54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156,221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74930</xdr:rowOff>
    </xdr:from>
    <xdr:to>
      <xdr:col>24</xdr:col>
      <xdr:colOff>114300</xdr:colOff>
      <xdr:row>97</xdr:row>
      <xdr:rowOff>5080</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121285</xdr:rowOff>
    </xdr:from>
    <xdr:to>
      <xdr:col>19</xdr:col>
      <xdr:colOff>177800</xdr:colOff>
      <xdr:row>96</xdr:row>
      <xdr:rowOff>16510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40903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89535</xdr:rowOff>
    </xdr:from>
    <xdr:to>
      <xdr:col>20</xdr:col>
      <xdr:colOff>38100</xdr:colOff>
      <xdr:row>97</xdr:row>
      <xdr:rowOff>19685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10795</xdr:rowOff>
    </xdr:from>
    <xdr:ext cx="594995" cy="2584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580" y="166414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124460</xdr:rowOff>
    </xdr:from>
    <xdr:to>
      <xdr:col>15</xdr:col>
      <xdr:colOff>50800</xdr:colOff>
      <xdr:row>96</xdr:row>
      <xdr:rowOff>16510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41221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99695</xdr:rowOff>
    </xdr:from>
    <xdr:to>
      <xdr:col>15</xdr:col>
      <xdr:colOff>101600</xdr:colOff>
      <xdr:row>97</xdr:row>
      <xdr:rowOff>29845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20955</xdr:rowOff>
    </xdr:from>
    <xdr:ext cx="594995" cy="255270"/>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580" y="1665160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145,260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124460</xdr:rowOff>
    </xdr:from>
    <xdr:to>
      <xdr:col>10</xdr:col>
      <xdr:colOff>114300</xdr:colOff>
      <xdr:row>96</xdr:row>
      <xdr:rowOff>13335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41221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15875</xdr:rowOff>
    </xdr:from>
    <xdr:to>
      <xdr:col>10</xdr:col>
      <xdr:colOff>165100</xdr:colOff>
      <xdr:row>97</xdr:row>
      <xdr:rowOff>117475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4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109220</xdr:rowOff>
    </xdr:from>
    <xdr:ext cx="594995" cy="25527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580" y="167398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48260</xdr:rowOff>
    </xdr:from>
    <xdr:to>
      <xdr:col>6</xdr:col>
      <xdr:colOff>38100</xdr:colOff>
      <xdr:row>97</xdr:row>
      <xdr:rowOff>149860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7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140970</xdr:rowOff>
    </xdr:from>
    <xdr:ext cx="53086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2965" y="167716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95</xdr:row>
      <xdr:rowOff>55245</xdr:rowOff>
    </xdr:from>
    <xdr:to>
      <xdr:col>24</xdr:col>
      <xdr:colOff>114300</xdr:colOff>
      <xdr:row>95</xdr:row>
      <xdr:rowOff>156845</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3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78105</xdr:rowOff>
    </xdr:from>
    <xdr:ext cx="598805" cy="255270"/>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19440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239,795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70485</xdr:rowOff>
    </xdr:from>
    <xdr:to>
      <xdr:col>20</xdr:col>
      <xdr:colOff>38100</xdr:colOff>
      <xdr:row>96</xdr:row>
      <xdr:rowOff>635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3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17780</xdr:rowOff>
    </xdr:from>
    <xdr:ext cx="594995" cy="25527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580" y="161340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233,129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137160</xdr:rowOff>
    </xdr:from>
    <xdr:to>
      <xdr:col>15</xdr:col>
      <xdr:colOff>101600</xdr:colOff>
      <xdr:row>96</xdr:row>
      <xdr:rowOff>67310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83820</xdr:rowOff>
    </xdr:from>
    <xdr:ext cx="594995"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580" y="162001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203,936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73660</xdr:rowOff>
    </xdr:from>
    <xdr:to>
      <xdr:col>10</xdr:col>
      <xdr:colOff>165100</xdr:colOff>
      <xdr:row>96</xdr:row>
      <xdr:rowOff>3810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3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20320</xdr:rowOff>
    </xdr:from>
    <xdr:ext cx="594995" cy="25527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580" y="161366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231,659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133985</xdr:rowOff>
    </xdr:from>
    <xdr:to>
      <xdr:col>6</xdr:col>
      <xdr:colOff>38100</xdr:colOff>
      <xdr:row>96</xdr:row>
      <xdr:rowOff>64135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4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80645</xdr:rowOff>
    </xdr:from>
    <xdr:ext cx="59499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580" y="161969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205,201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110" cy="259080"/>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1495" cy="25527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130810</xdr:rowOff>
    </xdr:from>
    <xdr:ext cx="53149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820" cy="25527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3810</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10"/>
          <a:ext cx="127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52705</xdr:rowOff>
    </xdr:from>
    <xdr:ext cx="249555" cy="255270"/>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25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121920</xdr:rowOff>
    </xdr:from>
    <xdr:ext cx="534670" cy="255270"/>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83,132</a:t>
          </a:r>
          <a:endParaRPr kumimoji="1" lang="ja-JP" altLang="en-US" sz="1000" b="1">
            <a:latin typeface="ＭＳ Ｐゴシック"/>
          </a:endParaRPr>
        </a:p>
      </xdr:txBody>
    </xdr:sp>
    <xdr:clientData/>
  </xdr:oneCellAnchor>
  <xdr:twoCellAnchor>
    <xdr:from>
      <xdr:col>54</xdr:col>
      <xdr:colOff>101600</xdr:colOff>
      <xdr:row>30</xdr:row>
      <xdr:rowOff>3810</xdr:rowOff>
    </xdr:from>
    <xdr:to>
      <xdr:col>55</xdr:col>
      <xdr:colOff>88900</xdr:colOff>
      <xdr:row>30</xdr:row>
      <xdr:rowOff>3810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141605</xdr:rowOff>
    </xdr:from>
    <xdr:ext cx="469900" cy="259080"/>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2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118745</xdr:rowOff>
    </xdr:from>
    <xdr:to>
      <xdr:col>55</xdr:col>
      <xdr:colOff>50800</xdr:colOff>
      <xdr:row>39</xdr:row>
      <xdr:rowOff>48895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120650</xdr:rowOff>
    </xdr:from>
    <xdr:to>
      <xdr:col>50</xdr:col>
      <xdr:colOff>165100</xdr:colOff>
      <xdr:row>39</xdr:row>
      <xdr:rowOff>50165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37</xdr:row>
      <xdr:rowOff>66675</xdr:rowOff>
    </xdr:from>
    <xdr:ext cx="466090" cy="255270"/>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350" y="64103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117475</xdr:rowOff>
    </xdr:from>
    <xdr:to>
      <xdr:col>46</xdr:col>
      <xdr:colOff>38100</xdr:colOff>
      <xdr:row>39</xdr:row>
      <xdr:rowOff>47625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37</xdr:row>
      <xdr:rowOff>64135</xdr:rowOff>
    </xdr:from>
    <xdr:ext cx="466090" cy="25527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350" y="64077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140970</xdr:rowOff>
    </xdr:from>
    <xdr:to>
      <xdr:col>41</xdr:col>
      <xdr:colOff>101600</xdr:colOff>
      <xdr:row>39</xdr:row>
      <xdr:rowOff>71120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37</xdr:row>
      <xdr:rowOff>87630</xdr:rowOff>
    </xdr:from>
    <xdr:ext cx="466090" cy="25527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350" y="64312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145415</xdr:rowOff>
    </xdr:from>
    <xdr:to>
      <xdr:col>36</xdr:col>
      <xdr:colOff>165100</xdr:colOff>
      <xdr:row>39</xdr:row>
      <xdr:rowOff>75565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92075</xdr:rowOff>
    </xdr:from>
    <xdr:ext cx="46609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350" y="64357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97790</xdr:rowOff>
    </xdr:from>
    <xdr:ext cx="249555" cy="255270"/>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89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5745" cy="25527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5745" cy="25527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5745" cy="25527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86360</xdr:rowOff>
    </xdr:from>
    <xdr:ext cx="245745" cy="25527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5110" cy="259080"/>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1820" cy="25527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370" y="9745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1820"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370" y="9418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1820" cy="25527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22225</xdr:rowOff>
    </xdr:from>
    <xdr:ext cx="681990" cy="2584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200" y="8766175"/>
          <a:ext cx="6819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81990"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200" y="8439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1990" cy="25527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59690</xdr:rowOff>
    </xdr:from>
    <xdr:to>
      <xdr:col>54</xdr:col>
      <xdr:colOff>189865</xdr:colOff>
      <xdr:row>59</xdr:row>
      <xdr:rowOff>95885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40"/>
          <a:ext cx="127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99695</xdr:rowOff>
    </xdr:from>
    <xdr:ext cx="469900" cy="255270"/>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24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95885</xdr:rowOff>
    </xdr:from>
    <xdr:to>
      <xdr:col>55</xdr:col>
      <xdr:colOff>88900</xdr:colOff>
      <xdr:row>59</xdr:row>
      <xdr:rowOff>95885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6350</xdr:rowOff>
    </xdr:from>
    <xdr:ext cx="690245" cy="255270"/>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50"/>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1,296,025</a:t>
          </a:r>
          <a:endParaRPr kumimoji="1" lang="ja-JP" altLang="en-US" sz="1000" b="1">
            <a:latin typeface="ＭＳ Ｐゴシック"/>
          </a:endParaRPr>
        </a:p>
      </xdr:txBody>
    </xdr:sp>
    <xdr:clientData/>
  </xdr:oneCellAnchor>
  <xdr:twoCellAnchor>
    <xdr:from>
      <xdr:col>54</xdr:col>
      <xdr:colOff>101600</xdr:colOff>
      <xdr:row>51</xdr:row>
      <xdr:rowOff>59690</xdr:rowOff>
    </xdr:from>
    <xdr:to>
      <xdr:col>55</xdr:col>
      <xdr:colOff>88900</xdr:colOff>
      <xdr:row>51</xdr:row>
      <xdr:rowOff>59690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12700</xdr:rowOff>
    </xdr:from>
    <xdr:to>
      <xdr:col>55</xdr:col>
      <xdr:colOff>0</xdr:colOff>
      <xdr:row>58</xdr:row>
      <xdr:rowOff>90805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56800"/>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76200</xdr:rowOff>
    </xdr:from>
    <xdr:ext cx="598805" cy="255270"/>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30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111,863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97790</xdr:rowOff>
    </xdr:from>
    <xdr:to>
      <xdr:col>55</xdr:col>
      <xdr:colOff>50800</xdr:colOff>
      <xdr:row>59</xdr:row>
      <xdr:rowOff>27940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12700</xdr:rowOff>
    </xdr:from>
    <xdr:to>
      <xdr:col>50</xdr:col>
      <xdr:colOff>114300</xdr:colOff>
      <xdr:row>58</xdr:row>
      <xdr:rowOff>75565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5680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101600</xdr:rowOff>
    </xdr:from>
    <xdr:to>
      <xdr:col>50</xdr:col>
      <xdr:colOff>165100</xdr:colOff>
      <xdr:row>59</xdr:row>
      <xdr:rowOff>31750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59</xdr:row>
      <xdr:rowOff>22860</xdr:rowOff>
    </xdr:from>
    <xdr:ext cx="594995" cy="25908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580" y="101384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108,088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19050</xdr:rowOff>
    </xdr:from>
    <xdr:to>
      <xdr:col>45</xdr:col>
      <xdr:colOff>177800</xdr:colOff>
      <xdr:row>58</xdr:row>
      <xdr:rowOff>75565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6315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99695</xdr:rowOff>
    </xdr:from>
    <xdr:to>
      <xdr:col>46</xdr:col>
      <xdr:colOff>38100</xdr:colOff>
      <xdr:row>59</xdr:row>
      <xdr:rowOff>29845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59</xdr:row>
      <xdr:rowOff>20955</xdr:rowOff>
    </xdr:from>
    <xdr:ext cx="594995" cy="25527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580" y="1013650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19050</xdr:rowOff>
    </xdr:from>
    <xdr:to>
      <xdr:col>41</xdr:col>
      <xdr:colOff>50800</xdr:colOff>
      <xdr:row>58</xdr:row>
      <xdr:rowOff>97790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6315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73660</xdr:rowOff>
    </xdr:from>
    <xdr:to>
      <xdr:col>41</xdr:col>
      <xdr:colOff>101600</xdr:colOff>
      <xdr:row>59</xdr:row>
      <xdr:rowOff>3810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166370</xdr:rowOff>
    </xdr:from>
    <xdr:ext cx="594995" cy="25527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580" y="101104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89535</xdr:rowOff>
    </xdr:from>
    <xdr:to>
      <xdr:col>36</xdr:col>
      <xdr:colOff>165100</xdr:colOff>
      <xdr:row>59</xdr:row>
      <xdr:rowOff>19685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59</xdr:row>
      <xdr:rowOff>10795</xdr:rowOff>
    </xdr:from>
    <xdr:ext cx="594995" cy="2584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580" y="1012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119,240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40640</xdr:rowOff>
    </xdr:from>
    <xdr:to>
      <xdr:col>55</xdr:col>
      <xdr:colOff>50800</xdr:colOff>
      <xdr:row>58</xdr:row>
      <xdr:rowOff>141605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63500</xdr:rowOff>
    </xdr:from>
    <xdr:ext cx="598805" cy="255270"/>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3615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165,050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133350</xdr:rowOff>
    </xdr:from>
    <xdr:to>
      <xdr:col>50</xdr:col>
      <xdr:colOff>165100</xdr:colOff>
      <xdr:row>58</xdr:row>
      <xdr:rowOff>63500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80010</xdr:rowOff>
    </xdr:from>
    <xdr:ext cx="594995"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580" y="96812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236,821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24765</xdr:rowOff>
    </xdr:from>
    <xdr:to>
      <xdr:col>46</xdr:col>
      <xdr:colOff>38100</xdr:colOff>
      <xdr:row>58</xdr:row>
      <xdr:rowOff>126365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143510</xdr:rowOff>
    </xdr:from>
    <xdr:ext cx="594995" cy="25527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580" y="97447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178,919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139700</xdr:rowOff>
    </xdr:from>
    <xdr:to>
      <xdr:col>41</xdr:col>
      <xdr:colOff>101600</xdr:colOff>
      <xdr:row>58</xdr:row>
      <xdr:rowOff>69850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86360</xdr:rowOff>
    </xdr:from>
    <xdr:ext cx="594995" cy="25527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580" y="96875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230,643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46355</xdr:rowOff>
    </xdr:from>
    <xdr:to>
      <xdr:col>36</xdr:col>
      <xdr:colOff>165100</xdr:colOff>
      <xdr:row>58</xdr:row>
      <xdr:rowOff>147955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164465</xdr:rowOff>
    </xdr:from>
    <xdr:ext cx="594995"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580" y="97656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159,009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5110" cy="25527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1820" cy="25527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370" y="12913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72</xdr:row>
      <xdr:rowOff>111760</xdr:rowOff>
    </xdr:from>
    <xdr:ext cx="681990" cy="25527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200" y="124561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168910</xdr:rowOff>
    </xdr:from>
    <xdr:ext cx="681990" cy="25527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200" y="119989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1990" cy="25527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200" y="1154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24765</xdr:rowOff>
    </xdr:from>
    <xdr:to>
      <xdr:col>54</xdr:col>
      <xdr:colOff>189865</xdr:colOff>
      <xdr:row>78</xdr:row>
      <xdr:rowOff>139065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6265"/>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378460" cy="255270"/>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661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139065</xdr:rowOff>
    </xdr:from>
    <xdr:to>
      <xdr:col>55</xdr:col>
      <xdr:colOff>88900</xdr:colOff>
      <xdr:row>78</xdr:row>
      <xdr:rowOff>139065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143510</xdr:rowOff>
    </xdr:from>
    <xdr:ext cx="690245" cy="255270"/>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2110"/>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1,625,985</a:t>
          </a:r>
          <a:endParaRPr kumimoji="1" lang="ja-JP" altLang="en-US" sz="1000" b="1">
            <a:latin typeface="ＭＳ Ｐゴシック"/>
          </a:endParaRPr>
        </a:p>
      </xdr:txBody>
    </xdr:sp>
    <xdr:clientData/>
  </xdr:oneCellAnchor>
  <xdr:twoCellAnchor>
    <xdr:from>
      <xdr:col>54</xdr:col>
      <xdr:colOff>101600</xdr:colOff>
      <xdr:row>70</xdr:row>
      <xdr:rowOff>24765</xdr:rowOff>
    </xdr:from>
    <xdr:to>
      <xdr:col>55</xdr:col>
      <xdr:colOff>88900</xdr:colOff>
      <xdr:row>70</xdr:row>
      <xdr:rowOff>24765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6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77470</xdr:rowOff>
    </xdr:from>
    <xdr:to>
      <xdr:col>55</xdr:col>
      <xdr:colOff>0</xdr:colOff>
      <xdr:row>77</xdr:row>
      <xdr:rowOff>140335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27912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156845</xdr:rowOff>
    </xdr:from>
    <xdr:ext cx="534670" cy="255270"/>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49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89,454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6985</xdr:rowOff>
    </xdr:from>
    <xdr:to>
      <xdr:col>55</xdr:col>
      <xdr:colOff>50800</xdr:colOff>
      <xdr:row>78</xdr:row>
      <xdr:rowOff>109220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46355</xdr:rowOff>
    </xdr:from>
    <xdr:to>
      <xdr:col>50</xdr:col>
      <xdr:colOff>114300</xdr:colOff>
      <xdr:row>77</xdr:row>
      <xdr:rowOff>140335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248005"/>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6350</xdr:rowOff>
    </xdr:from>
    <xdr:to>
      <xdr:col>50</xdr:col>
      <xdr:colOff>165100</xdr:colOff>
      <xdr:row>78</xdr:row>
      <xdr:rowOff>107315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98425</xdr:rowOff>
    </xdr:from>
    <xdr:ext cx="530860" cy="255270"/>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1965" y="134715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46355</xdr:rowOff>
    </xdr:from>
    <xdr:to>
      <xdr:col>45</xdr:col>
      <xdr:colOff>177800</xdr:colOff>
      <xdr:row>77</xdr:row>
      <xdr:rowOff>163830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24800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6350</xdr:rowOff>
    </xdr:from>
    <xdr:to>
      <xdr:col>46</xdr:col>
      <xdr:colOff>38100</xdr:colOff>
      <xdr:row>78</xdr:row>
      <xdr:rowOff>107950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99695</xdr:rowOff>
    </xdr:from>
    <xdr:ext cx="530860" cy="255270"/>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2965" y="134727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89,944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46355</xdr:rowOff>
    </xdr:from>
    <xdr:to>
      <xdr:col>41</xdr:col>
      <xdr:colOff>50800</xdr:colOff>
      <xdr:row>77</xdr:row>
      <xdr:rowOff>163830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24800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30480</xdr:rowOff>
    </xdr:from>
    <xdr:to>
      <xdr:col>41</xdr:col>
      <xdr:colOff>101600</xdr:colOff>
      <xdr:row>78</xdr:row>
      <xdr:rowOff>132080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123190</xdr:rowOff>
    </xdr:from>
    <xdr:ext cx="530860" cy="25527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3965" y="134962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47625</xdr:rowOff>
    </xdr:from>
    <xdr:to>
      <xdr:col>36</xdr:col>
      <xdr:colOff>165100</xdr:colOff>
      <xdr:row>78</xdr:row>
      <xdr:rowOff>149225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2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140335</xdr:rowOff>
    </xdr:from>
    <xdr:ext cx="53086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4965" y="135134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26670</xdr:rowOff>
    </xdr:from>
    <xdr:to>
      <xdr:col>55</xdr:col>
      <xdr:colOff>50800</xdr:colOff>
      <xdr:row>77</xdr:row>
      <xdr:rowOff>128270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49530</xdr:rowOff>
    </xdr:from>
    <xdr:ext cx="598805" cy="259080"/>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079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255,750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89535</xdr:rowOff>
    </xdr:from>
    <xdr:to>
      <xdr:col>50</xdr:col>
      <xdr:colOff>165100</xdr:colOff>
      <xdr:row>78</xdr:row>
      <xdr:rowOff>19685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9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76</xdr:row>
      <xdr:rowOff>36195</xdr:rowOff>
    </xdr:from>
    <xdr:ext cx="594995"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580" y="130663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186,935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167005</xdr:rowOff>
    </xdr:from>
    <xdr:to>
      <xdr:col>46</xdr:col>
      <xdr:colOff>38100</xdr:colOff>
      <xdr:row>77</xdr:row>
      <xdr:rowOff>97790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97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75</xdr:row>
      <xdr:rowOff>113665</xdr:rowOff>
    </xdr:from>
    <xdr:ext cx="594995" cy="2584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580" y="1297241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289,645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113030</xdr:rowOff>
    </xdr:from>
    <xdr:to>
      <xdr:col>41</xdr:col>
      <xdr:colOff>101600</xdr:colOff>
      <xdr:row>78</xdr:row>
      <xdr:rowOff>43180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76</xdr:row>
      <xdr:rowOff>59690</xdr:rowOff>
    </xdr:from>
    <xdr:ext cx="594995"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580" y="130898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161,151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167005</xdr:rowOff>
    </xdr:from>
    <xdr:to>
      <xdr:col>36</xdr:col>
      <xdr:colOff>165100</xdr:colOff>
      <xdr:row>77</xdr:row>
      <xdr:rowOff>97790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197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75</xdr:row>
      <xdr:rowOff>113665</xdr:rowOff>
    </xdr:from>
    <xdr:ext cx="594995" cy="2584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580" y="1297241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289,735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110" cy="25908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1820"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370"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93</xdr:row>
      <xdr:rowOff>168910</xdr:rowOff>
    </xdr:from>
    <xdr:ext cx="681990" cy="25527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200" y="16113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91</xdr:row>
      <xdr:rowOff>130810</xdr:rowOff>
    </xdr:from>
    <xdr:ext cx="681990"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200" y="15732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92710</xdr:rowOff>
    </xdr:from>
    <xdr:ext cx="681990"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200" y="15351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1990" cy="25527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97790</xdr:rowOff>
    </xdr:from>
    <xdr:to>
      <xdr:col>54</xdr:col>
      <xdr:colOff>189865</xdr:colOff>
      <xdr:row>99</xdr:row>
      <xdr:rowOff>13970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9740"/>
          <a:ext cx="127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17780</xdr:rowOff>
    </xdr:from>
    <xdr:ext cx="534670" cy="255270"/>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40,058</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13970</xdr:rowOff>
    </xdr:from>
    <xdr:to>
      <xdr:col>55</xdr:col>
      <xdr:colOff>88900</xdr:colOff>
      <xdr:row>99</xdr:row>
      <xdr:rowOff>13970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43815</xdr:rowOff>
    </xdr:from>
    <xdr:ext cx="690245" cy="255270"/>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315"/>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1,730,991</a:t>
          </a:r>
          <a:endParaRPr kumimoji="1" lang="ja-JP" altLang="en-US" sz="1000" b="1">
            <a:latin typeface="ＭＳ Ｐゴシック"/>
          </a:endParaRPr>
        </a:p>
      </xdr:txBody>
    </xdr:sp>
    <xdr:clientData/>
  </xdr:oneCellAnchor>
  <xdr:twoCellAnchor>
    <xdr:from>
      <xdr:col>54</xdr:col>
      <xdr:colOff>101600</xdr:colOff>
      <xdr:row>91</xdr:row>
      <xdr:rowOff>97790</xdr:rowOff>
    </xdr:from>
    <xdr:to>
      <xdr:col>55</xdr:col>
      <xdr:colOff>88900</xdr:colOff>
      <xdr:row>91</xdr:row>
      <xdr:rowOff>97790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117475</xdr:rowOff>
    </xdr:from>
    <xdr:to>
      <xdr:col>55</xdr:col>
      <xdr:colOff>0</xdr:colOff>
      <xdr:row>98</xdr:row>
      <xdr:rowOff>146685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91957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62230</xdr:rowOff>
    </xdr:from>
    <xdr:ext cx="598805" cy="259080"/>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8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164,944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98</xdr:row>
      <xdr:rowOff>39370</xdr:rowOff>
    </xdr:from>
    <xdr:to>
      <xdr:col>55</xdr:col>
      <xdr:colOff>50800</xdr:colOff>
      <xdr:row>98</xdr:row>
      <xdr:rowOff>140970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117475</xdr:rowOff>
    </xdr:from>
    <xdr:to>
      <xdr:col>50</xdr:col>
      <xdr:colOff>114300</xdr:colOff>
      <xdr:row>98</xdr:row>
      <xdr:rowOff>123190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9195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34925</xdr:rowOff>
    </xdr:from>
    <xdr:to>
      <xdr:col>50</xdr:col>
      <xdr:colOff>165100</xdr:colOff>
      <xdr:row>98</xdr:row>
      <xdr:rowOff>136525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153035</xdr:rowOff>
    </xdr:from>
    <xdr:ext cx="594995" cy="259080"/>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580" y="166122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170,641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151130</xdr:rowOff>
    </xdr:from>
    <xdr:to>
      <xdr:col>45</xdr:col>
      <xdr:colOff>177800</xdr:colOff>
      <xdr:row>98</xdr:row>
      <xdr:rowOff>123190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81780"/>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20955</xdr:rowOff>
    </xdr:from>
    <xdr:to>
      <xdr:col>46</xdr:col>
      <xdr:colOff>38100</xdr:colOff>
      <xdr:row>98</xdr:row>
      <xdr:rowOff>122555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139065</xdr:rowOff>
    </xdr:from>
    <xdr:ext cx="594995" cy="25908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580" y="165982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189,372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151130</xdr:rowOff>
    </xdr:from>
    <xdr:to>
      <xdr:col>41</xdr:col>
      <xdr:colOff>50800</xdr:colOff>
      <xdr:row>98</xdr:row>
      <xdr:rowOff>65405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8178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58420</xdr:rowOff>
    </xdr:from>
    <xdr:to>
      <xdr:col>41</xdr:col>
      <xdr:colOff>101600</xdr:colOff>
      <xdr:row>98</xdr:row>
      <xdr:rowOff>160020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151130</xdr:rowOff>
    </xdr:from>
    <xdr:ext cx="594995"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580" y="169532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139,933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73025</xdr:rowOff>
    </xdr:from>
    <xdr:to>
      <xdr:col>36</xdr:col>
      <xdr:colOff>165100</xdr:colOff>
      <xdr:row>99</xdr:row>
      <xdr:rowOff>3175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166370</xdr:rowOff>
    </xdr:from>
    <xdr:ext cx="594995" cy="25527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580" y="169684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120,850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95885</xdr:rowOff>
    </xdr:from>
    <xdr:to>
      <xdr:col>55</xdr:col>
      <xdr:colOff>50800</xdr:colOff>
      <xdr:row>99</xdr:row>
      <xdr:rowOff>26035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9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17780</xdr:rowOff>
    </xdr:from>
    <xdr:ext cx="534670" cy="255270"/>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8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90,819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66675</xdr:rowOff>
    </xdr:from>
    <xdr:to>
      <xdr:col>50</xdr:col>
      <xdr:colOff>165100</xdr:colOff>
      <xdr:row>98</xdr:row>
      <xdr:rowOff>168275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6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159385</xdr:rowOff>
    </xdr:from>
    <xdr:ext cx="594995" cy="2584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580" y="1696148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129,026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72390</xdr:rowOff>
    </xdr:from>
    <xdr:to>
      <xdr:col>46</xdr:col>
      <xdr:colOff>38100</xdr:colOff>
      <xdr:row>99</xdr:row>
      <xdr:rowOff>2540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165100</xdr:rowOff>
    </xdr:from>
    <xdr:ext cx="594995"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580" y="169672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100330</xdr:rowOff>
    </xdr:from>
    <xdr:to>
      <xdr:col>41</xdr:col>
      <xdr:colOff>101600</xdr:colOff>
      <xdr:row>98</xdr:row>
      <xdr:rowOff>30480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46990</xdr:rowOff>
    </xdr:from>
    <xdr:ext cx="59499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580" y="165061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310,264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14605</xdr:rowOff>
    </xdr:from>
    <xdr:to>
      <xdr:col>36</xdr:col>
      <xdr:colOff>165100</xdr:colOff>
      <xdr:row>98</xdr:row>
      <xdr:rowOff>116205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132715</xdr:rowOff>
    </xdr:from>
    <xdr:ext cx="594995" cy="25527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580" y="1659191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197,233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5110" cy="255270"/>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1820" cy="25527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370" y="6055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1820" cy="25527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370" y="5598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1820" cy="25527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370" y="5140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820" cy="25527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93980</xdr:rowOff>
    </xdr:from>
    <xdr:to>
      <xdr:col>85</xdr:col>
      <xdr:colOff>126365</xdr:colOff>
      <xdr:row>38</xdr:row>
      <xdr:rowOff>104775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30"/>
          <a:ext cx="1270" cy="1210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109220</xdr:rowOff>
    </xdr:from>
    <xdr:ext cx="469900" cy="255270"/>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43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7,676</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104775</xdr:rowOff>
    </xdr:from>
    <xdr:to>
      <xdr:col>86</xdr:col>
      <xdr:colOff>25400</xdr:colOff>
      <xdr:row>38</xdr:row>
      <xdr:rowOff>104775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40640</xdr:rowOff>
    </xdr:from>
    <xdr:ext cx="598805" cy="255270"/>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272,506</a:t>
          </a:r>
          <a:endParaRPr kumimoji="1" lang="ja-JP" altLang="en-US" sz="1000" b="1">
            <a:latin typeface="ＭＳ Ｐゴシック"/>
          </a:endParaRPr>
        </a:p>
      </xdr:txBody>
    </xdr:sp>
    <xdr:clientData/>
  </xdr:oneCellAnchor>
  <xdr:twoCellAnchor>
    <xdr:from>
      <xdr:col>85</xdr:col>
      <xdr:colOff>38100</xdr:colOff>
      <xdr:row>31</xdr:row>
      <xdr:rowOff>93980</xdr:rowOff>
    </xdr:from>
    <xdr:to>
      <xdr:col>86</xdr:col>
      <xdr:colOff>25400</xdr:colOff>
      <xdr:row>31</xdr:row>
      <xdr:rowOff>93980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93980</xdr:rowOff>
    </xdr:from>
    <xdr:to>
      <xdr:col>85</xdr:col>
      <xdr:colOff>127000</xdr:colOff>
      <xdr:row>37</xdr:row>
      <xdr:rowOff>6350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408930"/>
          <a:ext cx="838200" cy="941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109220</xdr:rowOff>
    </xdr:from>
    <xdr:ext cx="534670" cy="255270"/>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142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65,981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6350</xdr:rowOff>
    </xdr:from>
    <xdr:to>
      <xdr:col>81</xdr:col>
      <xdr:colOff>50800</xdr:colOff>
      <xdr:row>37</xdr:row>
      <xdr:rowOff>16510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500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154940</xdr:rowOff>
    </xdr:from>
    <xdr:to>
      <xdr:col>81</xdr:col>
      <xdr:colOff>101600</xdr:colOff>
      <xdr:row>37</xdr:row>
      <xdr:rowOff>84455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7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75565</xdr:rowOff>
    </xdr:from>
    <xdr:ext cx="530860" cy="255270"/>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3965" y="64192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12700</xdr:rowOff>
    </xdr:from>
    <xdr:to>
      <xdr:col>76</xdr:col>
      <xdr:colOff>114300</xdr:colOff>
      <xdr:row>37</xdr:row>
      <xdr:rowOff>16510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3563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133350</xdr:rowOff>
    </xdr:from>
    <xdr:to>
      <xdr:col>76</xdr:col>
      <xdr:colOff>165100</xdr:colOff>
      <xdr:row>37</xdr:row>
      <xdr:rowOff>63500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80010</xdr:rowOff>
    </xdr:from>
    <xdr:ext cx="530860" cy="259080"/>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4965" y="6080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12700</xdr:rowOff>
    </xdr:from>
    <xdr:to>
      <xdr:col>71</xdr:col>
      <xdr:colOff>177800</xdr:colOff>
      <xdr:row>37</xdr:row>
      <xdr:rowOff>18415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3563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156210</xdr:rowOff>
    </xdr:from>
    <xdr:to>
      <xdr:col>72</xdr:col>
      <xdr:colOff>38100</xdr:colOff>
      <xdr:row>37</xdr:row>
      <xdr:rowOff>86360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77470</xdr:rowOff>
    </xdr:from>
    <xdr:ext cx="530860" cy="255270"/>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5965" y="64211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114300</xdr:rowOff>
    </xdr:from>
    <xdr:to>
      <xdr:col>67</xdr:col>
      <xdr:colOff>101600</xdr:colOff>
      <xdr:row>37</xdr:row>
      <xdr:rowOff>44450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60960</xdr:rowOff>
    </xdr:from>
    <xdr:ext cx="530860"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6965" y="60617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31</xdr:row>
      <xdr:rowOff>43180</xdr:rowOff>
    </xdr:from>
    <xdr:to>
      <xdr:col>85</xdr:col>
      <xdr:colOff>177800</xdr:colOff>
      <xdr:row>31</xdr:row>
      <xdr:rowOff>144780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3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167640</xdr:rowOff>
    </xdr:from>
    <xdr:ext cx="598805" cy="255270"/>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3111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272,506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126365</xdr:rowOff>
    </xdr:from>
    <xdr:to>
      <xdr:col>81</xdr:col>
      <xdr:colOff>101600</xdr:colOff>
      <xdr:row>37</xdr:row>
      <xdr:rowOff>56515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73025</xdr:rowOff>
    </xdr:from>
    <xdr:ext cx="53086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3965" y="60737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66,806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137160</xdr:rowOff>
    </xdr:from>
    <xdr:to>
      <xdr:col>76</xdr:col>
      <xdr:colOff>165100</xdr:colOff>
      <xdr:row>37</xdr:row>
      <xdr:rowOff>67310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58420</xdr:rowOff>
    </xdr:from>
    <xdr:ext cx="53086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4965" y="64020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64,505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133350</xdr:rowOff>
    </xdr:from>
    <xdr:to>
      <xdr:col>72</xdr:col>
      <xdr:colOff>38100</xdr:colOff>
      <xdr:row>37</xdr:row>
      <xdr:rowOff>63500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80010</xdr:rowOff>
    </xdr:from>
    <xdr:ext cx="53086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5965" y="6080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65,318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139065</xdr:rowOff>
    </xdr:from>
    <xdr:to>
      <xdr:col>67</xdr:col>
      <xdr:colOff>101600</xdr:colOff>
      <xdr:row>37</xdr:row>
      <xdr:rowOff>69215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60325</xdr:rowOff>
    </xdr:from>
    <xdr:ext cx="53086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6965" y="64039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5110" cy="25908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1820" cy="25908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53</xdr:row>
      <xdr:rowOff>168910</xdr:rowOff>
    </xdr:from>
    <xdr:ext cx="681990" cy="25527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200" y="9255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51</xdr:row>
      <xdr:rowOff>130810</xdr:rowOff>
    </xdr:from>
    <xdr:ext cx="681990" cy="2590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200" y="8874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49</xdr:row>
      <xdr:rowOff>92710</xdr:rowOff>
    </xdr:from>
    <xdr:ext cx="681990" cy="25908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200" y="8493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1990" cy="25527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35560</xdr:rowOff>
    </xdr:from>
    <xdr:to>
      <xdr:col>85</xdr:col>
      <xdr:colOff>126365</xdr:colOff>
      <xdr:row>59</xdr:row>
      <xdr:rowOff>635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510"/>
          <a:ext cx="127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4445</xdr:rowOff>
    </xdr:from>
    <xdr:ext cx="534670" cy="259080"/>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57,629</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635</xdr:rowOff>
    </xdr:from>
    <xdr:to>
      <xdr:col>86</xdr:col>
      <xdr:colOff>25400</xdr:colOff>
      <xdr:row>59</xdr:row>
      <xdr:rowOff>635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153670</xdr:rowOff>
    </xdr:from>
    <xdr:ext cx="690245" cy="259080"/>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7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1,811,486</a:t>
          </a:r>
          <a:endParaRPr kumimoji="1" lang="ja-JP" altLang="en-US" sz="1000" b="1">
            <a:latin typeface="ＭＳ Ｐゴシック"/>
          </a:endParaRPr>
        </a:p>
      </xdr:txBody>
    </xdr:sp>
    <xdr:clientData/>
  </xdr:oneCellAnchor>
  <xdr:twoCellAnchor>
    <xdr:from>
      <xdr:col>85</xdr:col>
      <xdr:colOff>38100</xdr:colOff>
      <xdr:row>51</xdr:row>
      <xdr:rowOff>35560</xdr:rowOff>
    </xdr:from>
    <xdr:to>
      <xdr:col>86</xdr:col>
      <xdr:colOff>25400</xdr:colOff>
      <xdr:row>51</xdr:row>
      <xdr:rowOff>35560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136525</xdr:rowOff>
    </xdr:from>
    <xdr:to>
      <xdr:col>85</xdr:col>
      <xdr:colOff>127000</xdr:colOff>
      <xdr:row>58</xdr:row>
      <xdr:rowOff>143510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8062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63500</xdr:rowOff>
    </xdr:from>
    <xdr:ext cx="598805" cy="255270"/>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615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164,220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40640</xdr:rowOff>
    </xdr:from>
    <xdr:to>
      <xdr:col>85</xdr:col>
      <xdr:colOff>177800</xdr:colOff>
      <xdr:row>58</xdr:row>
      <xdr:rowOff>141605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97790</xdr:rowOff>
    </xdr:from>
    <xdr:to>
      <xdr:col>81</xdr:col>
      <xdr:colOff>50800</xdr:colOff>
      <xdr:row>58</xdr:row>
      <xdr:rowOff>143510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418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44450</xdr:rowOff>
    </xdr:from>
    <xdr:to>
      <xdr:col>81</xdr:col>
      <xdr:colOff>101600</xdr:colOff>
      <xdr:row>58</xdr:row>
      <xdr:rowOff>146050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162560</xdr:rowOff>
    </xdr:from>
    <xdr:ext cx="594995" cy="259080"/>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580" y="976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158,015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97790</xdr:rowOff>
    </xdr:from>
    <xdr:to>
      <xdr:col>76</xdr:col>
      <xdr:colOff>114300</xdr:colOff>
      <xdr:row>58</xdr:row>
      <xdr:rowOff>146685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100418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57785</xdr:rowOff>
    </xdr:from>
    <xdr:to>
      <xdr:col>76</xdr:col>
      <xdr:colOff>165100</xdr:colOff>
      <xdr:row>58</xdr:row>
      <xdr:rowOff>159385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58</xdr:row>
      <xdr:rowOff>150495</xdr:rowOff>
    </xdr:from>
    <xdr:ext cx="594995" cy="259080"/>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580" y="100945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140,605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146685</xdr:rowOff>
    </xdr:from>
    <xdr:to>
      <xdr:col>71</xdr:col>
      <xdr:colOff>177800</xdr:colOff>
      <xdr:row>58</xdr:row>
      <xdr:rowOff>154940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907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79375</xdr:rowOff>
    </xdr:from>
    <xdr:to>
      <xdr:col>72</xdr:col>
      <xdr:colOff>38100</xdr:colOff>
      <xdr:row>59</xdr:row>
      <xdr:rowOff>9525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2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57</xdr:row>
      <xdr:rowOff>26035</xdr:rowOff>
    </xdr:from>
    <xdr:ext cx="594995" cy="259080"/>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580" y="97986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112,176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80645</xdr:rowOff>
    </xdr:from>
    <xdr:to>
      <xdr:col>67</xdr:col>
      <xdr:colOff>101600</xdr:colOff>
      <xdr:row>59</xdr:row>
      <xdr:rowOff>10795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57</xdr:row>
      <xdr:rowOff>27305</xdr:rowOff>
    </xdr:from>
    <xdr:ext cx="594995"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580" y="979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110,580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86360</xdr:rowOff>
    </xdr:from>
    <xdr:to>
      <xdr:col>85</xdr:col>
      <xdr:colOff>177800</xdr:colOff>
      <xdr:row>59</xdr:row>
      <xdr:rowOff>15875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18415</xdr:rowOff>
    </xdr:from>
    <xdr:ext cx="598805" cy="255270"/>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51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104,246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92710</xdr:rowOff>
    </xdr:from>
    <xdr:to>
      <xdr:col>81</xdr:col>
      <xdr:colOff>101600</xdr:colOff>
      <xdr:row>59</xdr:row>
      <xdr:rowOff>22860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59</xdr:row>
      <xdr:rowOff>13970</xdr:rowOff>
    </xdr:from>
    <xdr:ext cx="53086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3965" y="101295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46990</xdr:rowOff>
    </xdr:from>
    <xdr:to>
      <xdr:col>76</xdr:col>
      <xdr:colOff>165100</xdr:colOff>
      <xdr:row>58</xdr:row>
      <xdr:rowOff>148590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165100</xdr:rowOff>
    </xdr:from>
    <xdr:ext cx="594995"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580" y="97663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155,210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95885</xdr:rowOff>
    </xdr:from>
    <xdr:to>
      <xdr:col>72</xdr:col>
      <xdr:colOff>38100</xdr:colOff>
      <xdr:row>59</xdr:row>
      <xdr:rowOff>26035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59</xdr:row>
      <xdr:rowOff>17780</xdr:rowOff>
    </xdr:from>
    <xdr:ext cx="530860" cy="25527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5965" y="101333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103505</xdr:rowOff>
    </xdr:from>
    <xdr:to>
      <xdr:col>67</xdr:col>
      <xdr:colOff>101600</xdr:colOff>
      <xdr:row>59</xdr:row>
      <xdr:rowOff>33655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59</xdr:row>
      <xdr:rowOff>24765</xdr:rowOff>
    </xdr:from>
    <xdr:ext cx="53086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6965" y="101403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110" cy="259080"/>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1820" cy="25908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1820" cy="25527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1820" cy="25908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1820" cy="25908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820" cy="25527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109855</xdr:rowOff>
    </xdr:from>
    <xdr:to>
      <xdr:col>85</xdr:col>
      <xdr:colOff>126365</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2805"/>
          <a:ext cx="127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57150</xdr:rowOff>
    </xdr:from>
    <xdr:ext cx="598805" cy="259080"/>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342,754</a:t>
          </a:r>
          <a:endParaRPr kumimoji="1" lang="ja-JP" altLang="en-US" sz="1000" b="1">
            <a:latin typeface="ＭＳ Ｐゴシック"/>
          </a:endParaRPr>
        </a:p>
      </xdr:txBody>
    </xdr:sp>
    <xdr:clientData/>
  </xdr:oneCellAnchor>
  <xdr:twoCellAnchor>
    <xdr:from>
      <xdr:col>85</xdr:col>
      <xdr:colOff>38100</xdr:colOff>
      <xdr:row>71</xdr:row>
      <xdr:rowOff>109855</xdr:rowOff>
    </xdr:from>
    <xdr:to>
      <xdr:col>86</xdr:col>
      <xdr:colOff>25400</xdr:colOff>
      <xdr:row>71</xdr:row>
      <xdr:rowOff>109855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2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120650</xdr:rowOff>
    </xdr:from>
    <xdr:to>
      <xdr:col>85</xdr:col>
      <xdr:colOff>127000</xdr:colOff>
      <xdr:row>78</xdr:row>
      <xdr:rowOff>146685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49375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113030</xdr:rowOff>
    </xdr:from>
    <xdr:ext cx="534670" cy="259080"/>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90170</xdr:rowOff>
    </xdr:from>
    <xdr:to>
      <xdr:col>85</xdr:col>
      <xdr:colOff>177800</xdr:colOff>
      <xdr:row>79</xdr:row>
      <xdr:rowOff>20320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29210</xdr:rowOff>
    </xdr:from>
    <xdr:to>
      <xdr:col>81</xdr:col>
      <xdr:colOff>50800</xdr:colOff>
      <xdr:row>78</xdr:row>
      <xdr:rowOff>120650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230860"/>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88265</xdr:rowOff>
    </xdr:from>
    <xdr:to>
      <xdr:col>81</xdr:col>
      <xdr:colOff>101600</xdr:colOff>
      <xdr:row>79</xdr:row>
      <xdr:rowOff>18415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9525</xdr:rowOff>
    </xdr:from>
    <xdr:ext cx="530860" cy="255270"/>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3965" y="135540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87630</xdr:rowOff>
    </xdr:from>
    <xdr:to>
      <xdr:col>76</xdr:col>
      <xdr:colOff>114300</xdr:colOff>
      <xdr:row>77</xdr:row>
      <xdr:rowOff>29210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11783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83820</xdr:rowOff>
    </xdr:from>
    <xdr:to>
      <xdr:col>76</xdr:col>
      <xdr:colOff>165100</xdr:colOff>
      <xdr:row>79</xdr:row>
      <xdr:rowOff>13970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5080</xdr:rowOff>
    </xdr:from>
    <xdr:ext cx="530860" cy="259080"/>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4965" y="13549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87630</xdr:rowOff>
    </xdr:from>
    <xdr:to>
      <xdr:col>71</xdr:col>
      <xdr:colOff>177800</xdr:colOff>
      <xdr:row>78</xdr:row>
      <xdr:rowOff>88900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117830"/>
          <a:ext cx="889000" cy="344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44450</xdr:rowOff>
    </xdr:from>
    <xdr:to>
      <xdr:col>72</xdr:col>
      <xdr:colOff>38100</xdr:colOff>
      <xdr:row>78</xdr:row>
      <xdr:rowOff>146050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1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137160</xdr:rowOff>
    </xdr:from>
    <xdr:ext cx="530860"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5965" y="13510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111760</xdr:rowOff>
    </xdr:from>
    <xdr:to>
      <xdr:col>67</xdr:col>
      <xdr:colOff>101600</xdr:colOff>
      <xdr:row>79</xdr:row>
      <xdr:rowOff>41910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33020</xdr:rowOff>
    </xdr:from>
    <xdr:ext cx="530860"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6965" y="13577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95885</xdr:rowOff>
    </xdr:from>
    <xdr:to>
      <xdr:col>85</xdr:col>
      <xdr:colOff>177800</xdr:colOff>
      <xdr:row>79</xdr:row>
      <xdr:rowOff>26035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68580</xdr:rowOff>
    </xdr:from>
    <xdr:ext cx="534670" cy="259080"/>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1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69215</xdr:rowOff>
    </xdr:from>
    <xdr:to>
      <xdr:col>81</xdr:col>
      <xdr:colOff>101600</xdr:colOff>
      <xdr:row>78</xdr:row>
      <xdr:rowOff>170815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15875</xdr:rowOff>
    </xdr:from>
    <xdr:ext cx="53086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3965" y="132175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149860</xdr:rowOff>
    </xdr:from>
    <xdr:to>
      <xdr:col>76</xdr:col>
      <xdr:colOff>165100</xdr:colOff>
      <xdr:row>77</xdr:row>
      <xdr:rowOff>80010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18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96520</xdr:rowOff>
    </xdr:from>
    <xdr:ext cx="53086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4965" y="129552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93,923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36830</xdr:rowOff>
    </xdr:from>
    <xdr:to>
      <xdr:col>72</xdr:col>
      <xdr:colOff>38100</xdr:colOff>
      <xdr:row>76</xdr:row>
      <xdr:rowOff>138430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06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74</xdr:row>
      <xdr:rowOff>154940</xdr:rowOff>
    </xdr:from>
    <xdr:ext cx="594995" cy="25527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03580" y="128422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123,605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38100</xdr:rowOff>
    </xdr:from>
    <xdr:to>
      <xdr:col>67</xdr:col>
      <xdr:colOff>101600</xdr:colOff>
      <xdr:row>78</xdr:row>
      <xdr:rowOff>139700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156210</xdr:rowOff>
    </xdr:from>
    <xdr:ext cx="530860" cy="25527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6965" y="131864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110" cy="25908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1820" cy="25908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370"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1820" cy="25527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1820"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1820"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1990" cy="25527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23495</xdr:rowOff>
    </xdr:from>
    <xdr:to>
      <xdr:col>85</xdr:col>
      <xdr:colOff>126365</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3995"/>
          <a:ext cx="127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48260</xdr:rowOff>
    </xdr:from>
    <xdr:ext cx="249555" cy="259080"/>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141605</xdr:rowOff>
    </xdr:from>
    <xdr:ext cx="598805" cy="259080"/>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2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820,926</a:t>
          </a:r>
          <a:endParaRPr kumimoji="1" lang="ja-JP" altLang="en-US" sz="1000" b="1">
            <a:latin typeface="ＭＳ Ｐゴシック"/>
          </a:endParaRPr>
        </a:p>
      </xdr:txBody>
    </xdr:sp>
    <xdr:clientData/>
  </xdr:oneCellAnchor>
  <xdr:twoCellAnchor>
    <xdr:from>
      <xdr:col>85</xdr:col>
      <xdr:colOff>38100</xdr:colOff>
      <xdr:row>90</xdr:row>
      <xdr:rowOff>23495</xdr:rowOff>
    </xdr:from>
    <xdr:to>
      <xdr:col>86</xdr:col>
      <xdr:colOff>25400</xdr:colOff>
      <xdr:row>90</xdr:row>
      <xdr:rowOff>23495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3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52070</xdr:rowOff>
    </xdr:from>
    <xdr:to>
      <xdr:col>85</xdr:col>
      <xdr:colOff>127000</xdr:colOff>
      <xdr:row>97</xdr:row>
      <xdr:rowOff>89535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68272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14605</xdr:rowOff>
    </xdr:from>
    <xdr:ext cx="598805" cy="259080"/>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8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181,154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163195</xdr:rowOff>
    </xdr:from>
    <xdr:to>
      <xdr:col>85</xdr:col>
      <xdr:colOff>177800</xdr:colOff>
      <xdr:row>97</xdr:row>
      <xdr:rowOff>93345</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52070</xdr:rowOff>
    </xdr:from>
    <xdr:to>
      <xdr:col>81</xdr:col>
      <xdr:colOff>50800</xdr:colOff>
      <xdr:row>97</xdr:row>
      <xdr:rowOff>64135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8272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24130</xdr:rowOff>
    </xdr:from>
    <xdr:to>
      <xdr:col>81</xdr:col>
      <xdr:colOff>101600</xdr:colOff>
      <xdr:row>97</xdr:row>
      <xdr:rowOff>125730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97</xdr:row>
      <xdr:rowOff>116840</xdr:rowOff>
    </xdr:from>
    <xdr:ext cx="594995" cy="25908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580" y="167474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64135</xdr:rowOff>
    </xdr:from>
    <xdr:to>
      <xdr:col>76</xdr:col>
      <xdr:colOff>114300</xdr:colOff>
      <xdr:row>97</xdr:row>
      <xdr:rowOff>90805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9478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52070</xdr:rowOff>
    </xdr:from>
    <xdr:to>
      <xdr:col>76</xdr:col>
      <xdr:colOff>165100</xdr:colOff>
      <xdr:row>97</xdr:row>
      <xdr:rowOff>153035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2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144145</xdr:rowOff>
    </xdr:from>
    <xdr:ext cx="594995" cy="25527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580" y="167747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90805</xdr:rowOff>
    </xdr:from>
    <xdr:to>
      <xdr:col>71</xdr:col>
      <xdr:colOff>177800</xdr:colOff>
      <xdr:row>97</xdr:row>
      <xdr:rowOff>109220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214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102235</xdr:rowOff>
    </xdr:from>
    <xdr:to>
      <xdr:col>72</xdr:col>
      <xdr:colOff>38100</xdr:colOff>
      <xdr:row>98</xdr:row>
      <xdr:rowOff>32385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3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98</xdr:row>
      <xdr:rowOff>23495</xdr:rowOff>
    </xdr:from>
    <xdr:ext cx="594995"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580" y="168255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118110</xdr:rowOff>
    </xdr:from>
    <xdr:to>
      <xdr:col>67</xdr:col>
      <xdr:colOff>101600</xdr:colOff>
      <xdr:row>98</xdr:row>
      <xdr:rowOff>48260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98</xdr:row>
      <xdr:rowOff>39370</xdr:rowOff>
    </xdr:from>
    <xdr:ext cx="59499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580" y="168414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38735</xdr:rowOff>
    </xdr:from>
    <xdr:to>
      <xdr:col>85</xdr:col>
      <xdr:colOff>177800</xdr:colOff>
      <xdr:row>97</xdr:row>
      <xdr:rowOff>140335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17780</xdr:rowOff>
    </xdr:from>
    <xdr:ext cx="598805" cy="255270"/>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484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156,181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1270</xdr:rowOff>
    </xdr:from>
    <xdr:to>
      <xdr:col>81</xdr:col>
      <xdr:colOff>101600</xdr:colOff>
      <xdr:row>97</xdr:row>
      <xdr:rowOff>102870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119380</xdr:rowOff>
    </xdr:from>
    <xdr:ext cx="594995"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580" y="164071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175,849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13335</xdr:rowOff>
    </xdr:from>
    <xdr:to>
      <xdr:col>76</xdr:col>
      <xdr:colOff>165100</xdr:colOff>
      <xdr:row>97</xdr:row>
      <xdr:rowOff>114935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132080</xdr:rowOff>
    </xdr:from>
    <xdr:ext cx="594995" cy="25527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580" y="164198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40640</xdr:rowOff>
    </xdr:from>
    <xdr:to>
      <xdr:col>72</xdr:col>
      <xdr:colOff>38100</xdr:colOff>
      <xdr:row>97</xdr:row>
      <xdr:rowOff>141605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71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158115</xdr:rowOff>
    </xdr:from>
    <xdr:ext cx="594995" cy="25527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580" y="1644586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57785</xdr:rowOff>
    </xdr:from>
    <xdr:to>
      <xdr:col>67</xdr:col>
      <xdr:colOff>101600</xdr:colOff>
      <xdr:row>97</xdr:row>
      <xdr:rowOff>159385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4445</xdr:rowOff>
    </xdr:from>
    <xdr:ext cx="594995"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580" y="164636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146,342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110" cy="25527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54610</xdr:rowOff>
    </xdr:from>
    <xdr:ext cx="591820" cy="25527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370" y="6055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111760</xdr:rowOff>
    </xdr:from>
    <xdr:ext cx="591820" cy="25527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370" y="5598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29</xdr:row>
      <xdr:rowOff>168910</xdr:rowOff>
    </xdr:from>
    <xdr:ext cx="591820" cy="25527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370" y="5140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1820" cy="25527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94615</xdr:rowOff>
    </xdr:from>
    <xdr:to>
      <xdr:col>116</xdr:col>
      <xdr:colOff>62865</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015"/>
          <a:ext cx="1270" cy="1073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10795</xdr:rowOff>
    </xdr:from>
    <xdr:ext cx="249555" cy="2584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4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41275</xdr:rowOff>
    </xdr:from>
    <xdr:ext cx="598805" cy="255270"/>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22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234,832</a:t>
          </a:r>
          <a:endParaRPr kumimoji="1" lang="ja-JP" altLang="en-US" sz="1000" b="1">
            <a:latin typeface="ＭＳ Ｐゴシック"/>
          </a:endParaRPr>
        </a:p>
      </xdr:txBody>
    </xdr:sp>
    <xdr:clientData/>
  </xdr:oneCellAnchor>
  <xdr:twoCellAnchor>
    <xdr:from>
      <xdr:col>115</xdr:col>
      <xdr:colOff>165100</xdr:colOff>
      <xdr:row>32</xdr:row>
      <xdr:rowOff>94615</xdr:rowOff>
    </xdr:from>
    <xdr:to>
      <xdr:col>116</xdr:col>
      <xdr:colOff>152400</xdr:colOff>
      <xdr:row>32</xdr:row>
      <xdr:rowOff>94615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55245</xdr:rowOff>
    </xdr:from>
    <xdr:to>
      <xdr:col>116</xdr:col>
      <xdr:colOff>63500</xdr:colOff>
      <xdr:row>38</xdr:row>
      <xdr:rowOff>130175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1323300" y="6570345"/>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55245</xdr:rowOff>
    </xdr:from>
    <xdr:ext cx="469900" cy="255270"/>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7034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76835</xdr:rowOff>
    </xdr:from>
    <xdr:to>
      <xdr:col>116</xdr:col>
      <xdr:colOff>114300</xdr:colOff>
      <xdr:row>39</xdr:row>
      <xdr:rowOff>6985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130175</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0434300" y="66452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80645</xdr:rowOff>
    </xdr:from>
    <xdr:to>
      <xdr:col>112</xdr:col>
      <xdr:colOff>38100</xdr:colOff>
      <xdr:row>39</xdr:row>
      <xdr:rowOff>10795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39</xdr:row>
      <xdr:rowOff>1905</xdr:rowOff>
    </xdr:from>
    <xdr:ext cx="466090" cy="25908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350" y="66884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138430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3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81280</xdr:rowOff>
    </xdr:from>
    <xdr:to>
      <xdr:col>107</xdr:col>
      <xdr:colOff>101600</xdr:colOff>
      <xdr:row>39</xdr:row>
      <xdr:rowOff>11430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27940</xdr:rowOff>
    </xdr:from>
    <xdr:ext cx="466090" cy="25908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350" y="63715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123825</xdr:rowOff>
    </xdr:from>
    <xdr:to>
      <xdr:col>102</xdr:col>
      <xdr:colOff>114300</xdr:colOff>
      <xdr:row>38</xdr:row>
      <xdr:rowOff>138430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3892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87630</xdr:rowOff>
    </xdr:from>
    <xdr:to>
      <xdr:col>102</xdr:col>
      <xdr:colOff>165100</xdr:colOff>
      <xdr:row>39</xdr:row>
      <xdr:rowOff>17780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34290</xdr:rowOff>
    </xdr:from>
    <xdr:ext cx="378460"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70" y="6377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745"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531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4445</xdr:rowOff>
    </xdr:from>
    <xdr:to>
      <xdr:col>116</xdr:col>
      <xdr:colOff>114300</xdr:colOff>
      <xdr:row>38</xdr:row>
      <xdr:rowOff>106045</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135255</xdr:rowOff>
    </xdr:from>
    <xdr:ext cx="534670" cy="255270"/>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30745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18,469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79375</xdr:rowOff>
    </xdr:from>
    <xdr:to>
      <xdr:col>112</xdr:col>
      <xdr:colOff>38100</xdr:colOff>
      <xdr:row>39</xdr:row>
      <xdr:rowOff>9525</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26035</xdr:rowOff>
    </xdr:from>
    <xdr:ext cx="46609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350" y="63696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5745"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87630</xdr:rowOff>
    </xdr:from>
    <xdr:to>
      <xdr:col>102</xdr:col>
      <xdr:colOff>165100</xdr:colOff>
      <xdr:row>39</xdr:row>
      <xdr:rowOff>17780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8890</xdr:rowOff>
    </xdr:from>
    <xdr:ext cx="378460" cy="25527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70" y="669544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73025</xdr:rowOff>
    </xdr:from>
    <xdr:to>
      <xdr:col>98</xdr:col>
      <xdr:colOff>38100</xdr:colOff>
      <xdr:row>39</xdr:row>
      <xdr:rowOff>3175</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19685</xdr:rowOff>
    </xdr:from>
    <xdr:ext cx="466090" cy="25527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350" y="63633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110" cy="25527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110" cy="25527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745" cy="259080"/>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745" cy="25908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745"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745"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745"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745"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745"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745"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消防費は住民一人あたり、275,506円となっている。昨年度は住民一人あたり66,806円で、412.3％の増となっている。増加原因は近年の日本列島を襲う自然災害を含めた対策及び受入れに即時対応するために、災害対策基金への積立を行ったため増額した。</a:t>
          </a:r>
          <a:endParaRPr lang="ja-JP" altLang="ja-JP" sz="1400">
            <a:effectLst/>
          </a:endParaRPr>
        </a:p>
        <a:p>
          <a:r>
            <a:rPr lang="ja-JP" altLang="ja-JP" sz="1100">
              <a:solidFill>
                <a:schemeClr val="dk1"/>
              </a:solidFill>
              <a:effectLst/>
              <a:latin typeface="+mn-lt"/>
              <a:ea typeface="+mn-ea"/>
              <a:cs typeface="+mn-cs"/>
            </a:rPr>
            <a:t>災害復旧費は近年発生していなかったが、令和元年度に発生した台風</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号の復旧事業として発生した経費であり、</a:t>
          </a:r>
          <a:r>
            <a:rPr lang="en-US" altLang="ja-JP" sz="1100">
              <a:solidFill>
                <a:schemeClr val="dk1"/>
              </a:solidFill>
              <a:effectLst/>
              <a:latin typeface="+mn-lt"/>
              <a:ea typeface="+mn-ea"/>
              <a:cs typeface="+mn-cs"/>
            </a:rPr>
            <a:t>R2</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R5</a:t>
          </a:r>
          <a:r>
            <a:rPr lang="ja-JP" altLang="ja-JP" sz="1100">
              <a:solidFill>
                <a:schemeClr val="dk1"/>
              </a:solidFill>
              <a:effectLst/>
              <a:latin typeface="+mn-lt"/>
              <a:ea typeface="+mn-ea"/>
              <a:cs typeface="+mn-cs"/>
            </a:rPr>
            <a:t>年度までは計上見込である。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群馬県神流町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5年度については，特定目的基金への積立があったため，実質単年度収支は赤字となっているが，財政調整基金の取崩しにより，実質収支は黒字となっている。なお，5年度の財政調整基金残高については，人口一人当たりの金額を県内自治体平均に近づけ、なおかつ町の予算に対して、適正化を図っていく。事務事業の見直し・統廃合など歳出の精査を行い、健全な行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群馬県神流町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令和5年度においても、昨年度に比べ、黒字幅が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している。繰越明許費に充当する財源分を財政調整基金から取崩して歳入を鑑みているため、数値として増加しているためである。平成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年度に一般会計の黒字額が減少している要因として、他会計への繰出金額の増加である。他会計の黒字額が増加しているのも、同じ要因である。</a:t>
          </a:r>
          <a:endParaRPr lang="ja-JP" altLang="ja-JP" sz="1400">
            <a:effectLst/>
          </a:endParaRPr>
        </a:p>
        <a:p>
          <a:r>
            <a:rPr kumimoji="1" lang="ja-JP" altLang="ja-JP" sz="1100">
              <a:solidFill>
                <a:schemeClr val="dk1"/>
              </a:solidFill>
              <a:effectLst/>
              <a:latin typeface="+mn-lt"/>
              <a:ea typeface="+mn-ea"/>
              <a:cs typeface="+mn-cs"/>
            </a:rPr>
            <a:t>今後は、歳入額の確実な見込を行い、独立採算の原則に立ち返り、一般会計からの繰入金額の減少に努める。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3675_&#31070;&#27969;&#30010;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3675_&#31070;&#27969;&#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45.7</v>
          </cell>
          <cell r="BX53">
            <v>48.8</v>
          </cell>
          <cell r="CF53">
            <v>50.2</v>
          </cell>
          <cell r="CN53">
            <v>52.3</v>
          </cell>
          <cell r="CV53">
            <v>54.3</v>
          </cell>
        </row>
        <row r="55">
          <cell r="AN55" t="str">
            <v>類似団体内平均値</v>
          </cell>
          <cell r="BP55">
            <v>0</v>
          </cell>
          <cell r="BX55">
            <v>0</v>
          </cell>
          <cell r="CF55">
            <v>0</v>
          </cell>
          <cell r="CN55">
            <v>0</v>
          </cell>
          <cell r="CV55">
            <v>0</v>
          </cell>
        </row>
        <row r="57">
          <cell r="BP57">
            <v>63.1</v>
          </cell>
          <cell r="BX57">
            <v>62.2</v>
          </cell>
          <cell r="CF57">
            <v>60.8</v>
          </cell>
          <cell r="CN57">
            <v>62.2</v>
          </cell>
          <cell r="CV57">
            <v>62.5</v>
          </cell>
        </row>
        <row r="72">
          <cell r="BP72" t="str">
            <v>R01</v>
          </cell>
          <cell r="BX72" t="str">
            <v>R02</v>
          </cell>
          <cell r="CF72" t="str">
            <v>R03</v>
          </cell>
          <cell r="CN72" t="str">
            <v>R04</v>
          </cell>
          <cell r="CV72" t="str">
            <v>R05</v>
          </cell>
        </row>
        <row r="73">
          <cell r="AN73" t="str">
            <v>当該団体値</v>
          </cell>
        </row>
        <row r="75">
          <cell r="BP75">
            <v>5.6</v>
          </cell>
          <cell r="BX75">
            <v>6.2</v>
          </cell>
          <cell r="CF75">
            <v>6.6</v>
          </cell>
          <cell r="CN75">
            <v>6.9</v>
          </cell>
          <cell r="CV75">
            <v>6.4</v>
          </cell>
        </row>
        <row r="77">
          <cell r="AN77" t="str">
            <v>類似団体内平均値</v>
          </cell>
          <cell r="BP77">
            <v>0</v>
          </cell>
          <cell r="BX77">
            <v>0</v>
          </cell>
          <cell r="CF77">
            <v>0</v>
          </cell>
          <cell r="CN77">
            <v>0</v>
          </cell>
          <cell r="CV77">
            <v>0</v>
          </cell>
        </row>
        <row r="79">
          <cell r="BP79">
            <v>5.8</v>
          </cell>
          <cell r="BX79">
            <v>5.8</v>
          </cell>
          <cell r="CF79">
            <v>6.6</v>
          </cell>
          <cell r="CN79">
            <v>6.8</v>
          </cell>
          <cell r="CV79">
            <v>7.3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545" t="s">
        <v>133</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3.5" x14ac:dyDescent="0.2">
      <c r="B2" s="3" t="s">
        <v>137</v>
      </c>
      <c r="C2" s="3"/>
      <c r="D2" s="10"/>
    </row>
    <row r="3" spans="1:119" ht="18.75" customHeight="1" x14ac:dyDescent="0.2">
      <c r="A3" s="2"/>
      <c r="B3" s="360" t="s">
        <v>139</v>
      </c>
      <c r="C3" s="361"/>
      <c r="D3" s="361"/>
      <c r="E3" s="362"/>
      <c r="F3" s="362"/>
      <c r="G3" s="362"/>
      <c r="H3" s="362"/>
      <c r="I3" s="362"/>
      <c r="J3" s="362"/>
      <c r="K3" s="362"/>
      <c r="L3" s="362" t="s">
        <v>142</v>
      </c>
      <c r="M3" s="362"/>
      <c r="N3" s="362"/>
      <c r="O3" s="362"/>
      <c r="P3" s="362"/>
      <c r="Q3" s="362"/>
      <c r="R3" s="368"/>
      <c r="S3" s="368"/>
      <c r="T3" s="368"/>
      <c r="U3" s="368"/>
      <c r="V3" s="369"/>
      <c r="W3" s="373" t="s">
        <v>143</v>
      </c>
      <c r="X3" s="374"/>
      <c r="Y3" s="374"/>
      <c r="Z3" s="374"/>
      <c r="AA3" s="374"/>
      <c r="AB3" s="361"/>
      <c r="AC3" s="368" t="s">
        <v>145</v>
      </c>
      <c r="AD3" s="374"/>
      <c r="AE3" s="374"/>
      <c r="AF3" s="374"/>
      <c r="AG3" s="374"/>
      <c r="AH3" s="374"/>
      <c r="AI3" s="374"/>
      <c r="AJ3" s="374"/>
      <c r="AK3" s="374"/>
      <c r="AL3" s="378"/>
      <c r="AM3" s="373" t="s">
        <v>146</v>
      </c>
      <c r="AN3" s="374"/>
      <c r="AO3" s="374"/>
      <c r="AP3" s="374"/>
      <c r="AQ3" s="374"/>
      <c r="AR3" s="374"/>
      <c r="AS3" s="374"/>
      <c r="AT3" s="374"/>
      <c r="AU3" s="374"/>
      <c r="AV3" s="374"/>
      <c r="AW3" s="374"/>
      <c r="AX3" s="378"/>
      <c r="AY3" s="401" t="s">
        <v>5</v>
      </c>
      <c r="AZ3" s="402"/>
      <c r="BA3" s="402"/>
      <c r="BB3" s="402"/>
      <c r="BC3" s="402"/>
      <c r="BD3" s="402"/>
      <c r="BE3" s="402"/>
      <c r="BF3" s="402"/>
      <c r="BG3" s="402"/>
      <c r="BH3" s="402"/>
      <c r="BI3" s="402"/>
      <c r="BJ3" s="402"/>
      <c r="BK3" s="402"/>
      <c r="BL3" s="402"/>
      <c r="BM3" s="546"/>
      <c r="BN3" s="373" t="s">
        <v>150</v>
      </c>
      <c r="BO3" s="374"/>
      <c r="BP3" s="374"/>
      <c r="BQ3" s="374"/>
      <c r="BR3" s="374"/>
      <c r="BS3" s="374"/>
      <c r="BT3" s="374"/>
      <c r="BU3" s="378"/>
      <c r="BV3" s="373" t="s">
        <v>12</v>
      </c>
      <c r="BW3" s="374"/>
      <c r="BX3" s="374"/>
      <c r="BY3" s="374"/>
      <c r="BZ3" s="374"/>
      <c r="CA3" s="374"/>
      <c r="CB3" s="374"/>
      <c r="CC3" s="378"/>
      <c r="CD3" s="401" t="s">
        <v>5</v>
      </c>
      <c r="CE3" s="402"/>
      <c r="CF3" s="402"/>
      <c r="CG3" s="402"/>
      <c r="CH3" s="402"/>
      <c r="CI3" s="402"/>
      <c r="CJ3" s="402"/>
      <c r="CK3" s="402"/>
      <c r="CL3" s="402"/>
      <c r="CM3" s="402"/>
      <c r="CN3" s="402"/>
      <c r="CO3" s="402"/>
      <c r="CP3" s="402"/>
      <c r="CQ3" s="402"/>
      <c r="CR3" s="402"/>
      <c r="CS3" s="546"/>
      <c r="CT3" s="373" t="s">
        <v>151</v>
      </c>
      <c r="CU3" s="374"/>
      <c r="CV3" s="374"/>
      <c r="CW3" s="374"/>
      <c r="CX3" s="374"/>
      <c r="CY3" s="374"/>
      <c r="CZ3" s="374"/>
      <c r="DA3" s="378"/>
      <c r="DB3" s="373" t="s">
        <v>152</v>
      </c>
      <c r="DC3" s="374"/>
      <c r="DD3" s="374"/>
      <c r="DE3" s="374"/>
      <c r="DF3" s="374"/>
      <c r="DG3" s="374"/>
      <c r="DH3" s="374"/>
      <c r="DI3" s="378"/>
    </row>
    <row r="4" spans="1:119" ht="18.75" customHeight="1" x14ac:dyDescent="0.2">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154</v>
      </c>
      <c r="AZ4" s="459"/>
      <c r="BA4" s="459"/>
      <c r="BB4" s="459"/>
      <c r="BC4" s="459"/>
      <c r="BD4" s="459"/>
      <c r="BE4" s="459"/>
      <c r="BF4" s="459"/>
      <c r="BG4" s="459"/>
      <c r="BH4" s="459"/>
      <c r="BI4" s="459"/>
      <c r="BJ4" s="459"/>
      <c r="BK4" s="459"/>
      <c r="BL4" s="459"/>
      <c r="BM4" s="460"/>
      <c r="BN4" s="442">
        <v>3190531</v>
      </c>
      <c r="BO4" s="443"/>
      <c r="BP4" s="443"/>
      <c r="BQ4" s="443"/>
      <c r="BR4" s="443"/>
      <c r="BS4" s="443"/>
      <c r="BT4" s="443"/>
      <c r="BU4" s="444"/>
      <c r="BV4" s="442">
        <v>3154405</v>
      </c>
      <c r="BW4" s="443"/>
      <c r="BX4" s="443"/>
      <c r="BY4" s="443"/>
      <c r="BZ4" s="443"/>
      <c r="CA4" s="443"/>
      <c r="CB4" s="443"/>
      <c r="CC4" s="444"/>
      <c r="CD4" s="513" t="s">
        <v>155</v>
      </c>
      <c r="CE4" s="514"/>
      <c r="CF4" s="514"/>
      <c r="CG4" s="514"/>
      <c r="CH4" s="514"/>
      <c r="CI4" s="514"/>
      <c r="CJ4" s="514"/>
      <c r="CK4" s="514"/>
      <c r="CL4" s="514"/>
      <c r="CM4" s="514"/>
      <c r="CN4" s="514"/>
      <c r="CO4" s="514"/>
      <c r="CP4" s="514"/>
      <c r="CQ4" s="514"/>
      <c r="CR4" s="514"/>
      <c r="CS4" s="515"/>
      <c r="CT4" s="547">
        <v>7.1</v>
      </c>
      <c r="CU4" s="548"/>
      <c r="CV4" s="548"/>
      <c r="CW4" s="548"/>
      <c r="CX4" s="548"/>
      <c r="CY4" s="548"/>
      <c r="CZ4" s="548"/>
      <c r="DA4" s="549"/>
      <c r="DB4" s="547">
        <v>6.1</v>
      </c>
      <c r="DC4" s="548"/>
      <c r="DD4" s="548"/>
      <c r="DE4" s="548"/>
      <c r="DF4" s="548"/>
      <c r="DG4" s="548"/>
      <c r="DH4" s="548"/>
      <c r="DI4" s="549"/>
    </row>
    <row r="5" spans="1:119" ht="18.75" customHeight="1" x14ac:dyDescent="0.2">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157</v>
      </c>
      <c r="AN5" s="446"/>
      <c r="AO5" s="446"/>
      <c r="AP5" s="446"/>
      <c r="AQ5" s="446"/>
      <c r="AR5" s="446"/>
      <c r="AS5" s="446"/>
      <c r="AT5" s="447"/>
      <c r="AU5" s="485" t="s">
        <v>72</v>
      </c>
      <c r="AV5" s="486"/>
      <c r="AW5" s="486"/>
      <c r="AX5" s="486"/>
      <c r="AY5" s="452" t="s">
        <v>147</v>
      </c>
      <c r="AZ5" s="453"/>
      <c r="BA5" s="453"/>
      <c r="BB5" s="453"/>
      <c r="BC5" s="453"/>
      <c r="BD5" s="453"/>
      <c r="BE5" s="453"/>
      <c r="BF5" s="453"/>
      <c r="BG5" s="453"/>
      <c r="BH5" s="453"/>
      <c r="BI5" s="453"/>
      <c r="BJ5" s="453"/>
      <c r="BK5" s="453"/>
      <c r="BL5" s="453"/>
      <c r="BM5" s="454"/>
      <c r="BN5" s="455">
        <v>3016120</v>
      </c>
      <c r="BO5" s="456"/>
      <c r="BP5" s="456"/>
      <c r="BQ5" s="456"/>
      <c r="BR5" s="456"/>
      <c r="BS5" s="456"/>
      <c r="BT5" s="456"/>
      <c r="BU5" s="457"/>
      <c r="BV5" s="455">
        <v>3009972</v>
      </c>
      <c r="BW5" s="456"/>
      <c r="BX5" s="456"/>
      <c r="BY5" s="456"/>
      <c r="BZ5" s="456"/>
      <c r="CA5" s="456"/>
      <c r="CB5" s="456"/>
      <c r="CC5" s="457"/>
      <c r="CD5" s="466" t="s">
        <v>159</v>
      </c>
      <c r="CE5" s="417"/>
      <c r="CF5" s="417"/>
      <c r="CG5" s="417"/>
      <c r="CH5" s="417"/>
      <c r="CI5" s="417"/>
      <c r="CJ5" s="417"/>
      <c r="CK5" s="417"/>
      <c r="CL5" s="417"/>
      <c r="CM5" s="417"/>
      <c r="CN5" s="417"/>
      <c r="CO5" s="417"/>
      <c r="CP5" s="417"/>
      <c r="CQ5" s="417"/>
      <c r="CR5" s="417"/>
      <c r="CS5" s="467"/>
      <c r="CT5" s="318">
        <v>92.7</v>
      </c>
      <c r="CU5" s="319"/>
      <c r="CV5" s="319"/>
      <c r="CW5" s="319"/>
      <c r="CX5" s="319"/>
      <c r="CY5" s="319"/>
      <c r="CZ5" s="319"/>
      <c r="DA5" s="320"/>
      <c r="DB5" s="318">
        <v>93.1</v>
      </c>
      <c r="DC5" s="319"/>
      <c r="DD5" s="319"/>
      <c r="DE5" s="319"/>
      <c r="DF5" s="319"/>
      <c r="DG5" s="319"/>
      <c r="DH5" s="319"/>
      <c r="DI5" s="320"/>
    </row>
    <row r="6" spans="1:119" ht="18.75" customHeight="1" x14ac:dyDescent="0.2">
      <c r="A6" s="2"/>
      <c r="B6" s="381" t="s">
        <v>161</v>
      </c>
      <c r="C6" s="332"/>
      <c r="D6" s="332"/>
      <c r="E6" s="382"/>
      <c r="F6" s="382"/>
      <c r="G6" s="382"/>
      <c r="H6" s="382"/>
      <c r="I6" s="382"/>
      <c r="J6" s="382"/>
      <c r="K6" s="382"/>
      <c r="L6" s="382" t="s">
        <v>163</v>
      </c>
      <c r="M6" s="382"/>
      <c r="N6" s="382"/>
      <c r="O6" s="382"/>
      <c r="P6" s="382"/>
      <c r="Q6" s="382"/>
      <c r="R6" s="330"/>
      <c r="S6" s="330"/>
      <c r="T6" s="330"/>
      <c r="U6" s="330"/>
      <c r="V6" s="386"/>
      <c r="W6" s="389" t="s">
        <v>165</v>
      </c>
      <c r="X6" s="331"/>
      <c r="Y6" s="331"/>
      <c r="Z6" s="331"/>
      <c r="AA6" s="331"/>
      <c r="AB6" s="332"/>
      <c r="AC6" s="392" t="s">
        <v>166</v>
      </c>
      <c r="AD6" s="393"/>
      <c r="AE6" s="393"/>
      <c r="AF6" s="393"/>
      <c r="AG6" s="393"/>
      <c r="AH6" s="393"/>
      <c r="AI6" s="393"/>
      <c r="AJ6" s="393"/>
      <c r="AK6" s="393"/>
      <c r="AL6" s="394"/>
      <c r="AM6" s="484" t="s">
        <v>76</v>
      </c>
      <c r="AN6" s="446"/>
      <c r="AO6" s="446"/>
      <c r="AP6" s="446"/>
      <c r="AQ6" s="446"/>
      <c r="AR6" s="446"/>
      <c r="AS6" s="446"/>
      <c r="AT6" s="447"/>
      <c r="AU6" s="485" t="s">
        <v>72</v>
      </c>
      <c r="AV6" s="486"/>
      <c r="AW6" s="486"/>
      <c r="AX6" s="486"/>
      <c r="AY6" s="452" t="s">
        <v>167</v>
      </c>
      <c r="AZ6" s="453"/>
      <c r="BA6" s="453"/>
      <c r="BB6" s="453"/>
      <c r="BC6" s="453"/>
      <c r="BD6" s="453"/>
      <c r="BE6" s="453"/>
      <c r="BF6" s="453"/>
      <c r="BG6" s="453"/>
      <c r="BH6" s="453"/>
      <c r="BI6" s="453"/>
      <c r="BJ6" s="453"/>
      <c r="BK6" s="453"/>
      <c r="BL6" s="453"/>
      <c r="BM6" s="454"/>
      <c r="BN6" s="455">
        <v>174411</v>
      </c>
      <c r="BO6" s="456"/>
      <c r="BP6" s="456"/>
      <c r="BQ6" s="456"/>
      <c r="BR6" s="456"/>
      <c r="BS6" s="456"/>
      <c r="BT6" s="456"/>
      <c r="BU6" s="457"/>
      <c r="BV6" s="455">
        <v>144433</v>
      </c>
      <c r="BW6" s="456"/>
      <c r="BX6" s="456"/>
      <c r="BY6" s="456"/>
      <c r="BZ6" s="456"/>
      <c r="CA6" s="456"/>
      <c r="CB6" s="456"/>
      <c r="CC6" s="457"/>
      <c r="CD6" s="466" t="s">
        <v>170</v>
      </c>
      <c r="CE6" s="417"/>
      <c r="CF6" s="417"/>
      <c r="CG6" s="417"/>
      <c r="CH6" s="417"/>
      <c r="CI6" s="417"/>
      <c r="CJ6" s="417"/>
      <c r="CK6" s="417"/>
      <c r="CL6" s="417"/>
      <c r="CM6" s="417"/>
      <c r="CN6" s="417"/>
      <c r="CO6" s="417"/>
      <c r="CP6" s="417"/>
      <c r="CQ6" s="417"/>
      <c r="CR6" s="417"/>
      <c r="CS6" s="467"/>
      <c r="CT6" s="542">
        <v>93</v>
      </c>
      <c r="CU6" s="543"/>
      <c r="CV6" s="543"/>
      <c r="CW6" s="543"/>
      <c r="CX6" s="543"/>
      <c r="CY6" s="543"/>
      <c r="CZ6" s="543"/>
      <c r="DA6" s="544"/>
      <c r="DB6" s="542">
        <v>93.8</v>
      </c>
      <c r="DC6" s="543"/>
      <c r="DD6" s="543"/>
      <c r="DE6" s="543"/>
      <c r="DF6" s="543"/>
      <c r="DG6" s="543"/>
      <c r="DH6" s="543"/>
      <c r="DI6" s="544"/>
    </row>
    <row r="7" spans="1:119" ht="18.75" customHeight="1" x14ac:dyDescent="0.2">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171</v>
      </c>
      <c r="AN7" s="446"/>
      <c r="AO7" s="446"/>
      <c r="AP7" s="446"/>
      <c r="AQ7" s="446"/>
      <c r="AR7" s="446"/>
      <c r="AS7" s="446"/>
      <c r="AT7" s="447"/>
      <c r="AU7" s="485" t="s">
        <v>72</v>
      </c>
      <c r="AV7" s="486"/>
      <c r="AW7" s="486"/>
      <c r="AX7" s="486"/>
      <c r="AY7" s="452" t="s">
        <v>172</v>
      </c>
      <c r="AZ7" s="453"/>
      <c r="BA7" s="453"/>
      <c r="BB7" s="453"/>
      <c r="BC7" s="453"/>
      <c r="BD7" s="453"/>
      <c r="BE7" s="453"/>
      <c r="BF7" s="453"/>
      <c r="BG7" s="453"/>
      <c r="BH7" s="453"/>
      <c r="BI7" s="453"/>
      <c r="BJ7" s="453"/>
      <c r="BK7" s="453"/>
      <c r="BL7" s="453"/>
      <c r="BM7" s="454"/>
      <c r="BN7" s="455">
        <v>49006</v>
      </c>
      <c r="BO7" s="456"/>
      <c r="BP7" s="456"/>
      <c r="BQ7" s="456"/>
      <c r="BR7" s="456"/>
      <c r="BS7" s="456"/>
      <c r="BT7" s="456"/>
      <c r="BU7" s="457"/>
      <c r="BV7" s="455">
        <v>36299</v>
      </c>
      <c r="BW7" s="456"/>
      <c r="BX7" s="456"/>
      <c r="BY7" s="456"/>
      <c r="BZ7" s="456"/>
      <c r="CA7" s="456"/>
      <c r="CB7" s="456"/>
      <c r="CC7" s="457"/>
      <c r="CD7" s="466" t="s">
        <v>173</v>
      </c>
      <c r="CE7" s="417"/>
      <c r="CF7" s="417"/>
      <c r="CG7" s="417"/>
      <c r="CH7" s="417"/>
      <c r="CI7" s="417"/>
      <c r="CJ7" s="417"/>
      <c r="CK7" s="417"/>
      <c r="CL7" s="417"/>
      <c r="CM7" s="417"/>
      <c r="CN7" s="417"/>
      <c r="CO7" s="417"/>
      <c r="CP7" s="417"/>
      <c r="CQ7" s="417"/>
      <c r="CR7" s="417"/>
      <c r="CS7" s="467"/>
      <c r="CT7" s="455">
        <v>1766208</v>
      </c>
      <c r="CU7" s="456"/>
      <c r="CV7" s="456"/>
      <c r="CW7" s="456"/>
      <c r="CX7" s="456"/>
      <c r="CY7" s="456"/>
      <c r="CZ7" s="456"/>
      <c r="DA7" s="457"/>
      <c r="DB7" s="455">
        <v>1783941</v>
      </c>
      <c r="DC7" s="456"/>
      <c r="DD7" s="456"/>
      <c r="DE7" s="456"/>
      <c r="DF7" s="456"/>
      <c r="DG7" s="456"/>
      <c r="DH7" s="456"/>
      <c r="DI7" s="457"/>
    </row>
    <row r="8" spans="1:119" ht="18.75" customHeight="1" x14ac:dyDescent="0.2">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175</v>
      </c>
      <c r="AN8" s="446"/>
      <c r="AO8" s="446"/>
      <c r="AP8" s="446"/>
      <c r="AQ8" s="446"/>
      <c r="AR8" s="446"/>
      <c r="AS8" s="446"/>
      <c r="AT8" s="447"/>
      <c r="AU8" s="485" t="s">
        <v>72</v>
      </c>
      <c r="AV8" s="486"/>
      <c r="AW8" s="486"/>
      <c r="AX8" s="486"/>
      <c r="AY8" s="452" t="s">
        <v>177</v>
      </c>
      <c r="AZ8" s="453"/>
      <c r="BA8" s="453"/>
      <c r="BB8" s="453"/>
      <c r="BC8" s="453"/>
      <c r="BD8" s="453"/>
      <c r="BE8" s="453"/>
      <c r="BF8" s="453"/>
      <c r="BG8" s="453"/>
      <c r="BH8" s="453"/>
      <c r="BI8" s="453"/>
      <c r="BJ8" s="453"/>
      <c r="BK8" s="453"/>
      <c r="BL8" s="453"/>
      <c r="BM8" s="454"/>
      <c r="BN8" s="455">
        <v>125405</v>
      </c>
      <c r="BO8" s="456"/>
      <c r="BP8" s="456"/>
      <c r="BQ8" s="456"/>
      <c r="BR8" s="456"/>
      <c r="BS8" s="456"/>
      <c r="BT8" s="456"/>
      <c r="BU8" s="457"/>
      <c r="BV8" s="455">
        <v>108134</v>
      </c>
      <c r="BW8" s="456"/>
      <c r="BX8" s="456"/>
      <c r="BY8" s="456"/>
      <c r="BZ8" s="456"/>
      <c r="CA8" s="456"/>
      <c r="CB8" s="456"/>
      <c r="CC8" s="457"/>
      <c r="CD8" s="466" t="s">
        <v>178</v>
      </c>
      <c r="CE8" s="417"/>
      <c r="CF8" s="417"/>
      <c r="CG8" s="417"/>
      <c r="CH8" s="417"/>
      <c r="CI8" s="417"/>
      <c r="CJ8" s="417"/>
      <c r="CK8" s="417"/>
      <c r="CL8" s="417"/>
      <c r="CM8" s="417"/>
      <c r="CN8" s="417"/>
      <c r="CO8" s="417"/>
      <c r="CP8" s="417"/>
      <c r="CQ8" s="417"/>
      <c r="CR8" s="417"/>
      <c r="CS8" s="467"/>
      <c r="CT8" s="518">
        <v>0.15</v>
      </c>
      <c r="CU8" s="519"/>
      <c r="CV8" s="519"/>
      <c r="CW8" s="519"/>
      <c r="CX8" s="519"/>
      <c r="CY8" s="519"/>
      <c r="CZ8" s="519"/>
      <c r="DA8" s="520"/>
      <c r="DB8" s="518">
        <v>0.14000000000000001</v>
      </c>
      <c r="DC8" s="519"/>
      <c r="DD8" s="519"/>
      <c r="DE8" s="519"/>
      <c r="DF8" s="519"/>
      <c r="DG8" s="519"/>
      <c r="DH8" s="519"/>
      <c r="DI8" s="520"/>
    </row>
    <row r="9" spans="1:119" ht="18.75" customHeight="1" x14ac:dyDescent="0.2">
      <c r="A9" s="2"/>
      <c r="B9" s="401" t="s">
        <v>19</v>
      </c>
      <c r="C9" s="402"/>
      <c r="D9" s="402"/>
      <c r="E9" s="402"/>
      <c r="F9" s="402"/>
      <c r="G9" s="402"/>
      <c r="H9" s="402"/>
      <c r="I9" s="402"/>
      <c r="J9" s="402"/>
      <c r="K9" s="403"/>
      <c r="L9" s="536" t="s">
        <v>10</v>
      </c>
      <c r="M9" s="537"/>
      <c r="N9" s="537"/>
      <c r="O9" s="537"/>
      <c r="P9" s="537"/>
      <c r="Q9" s="538"/>
      <c r="R9" s="539">
        <v>1645</v>
      </c>
      <c r="S9" s="540"/>
      <c r="T9" s="540"/>
      <c r="U9" s="540"/>
      <c r="V9" s="541"/>
      <c r="W9" s="373" t="s">
        <v>179</v>
      </c>
      <c r="X9" s="374"/>
      <c r="Y9" s="374"/>
      <c r="Z9" s="374"/>
      <c r="AA9" s="374"/>
      <c r="AB9" s="374"/>
      <c r="AC9" s="374"/>
      <c r="AD9" s="374"/>
      <c r="AE9" s="374"/>
      <c r="AF9" s="374"/>
      <c r="AG9" s="374"/>
      <c r="AH9" s="374"/>
      <c r="AI9" s="374"/>
      <c r="AJ9" s="374"/>
      <c r="AK9" s="374"/>
      <c r="AL9" s="378"/>
      <c r="AM9" s="484" t="s">
        <v>181</v>
      </c>
      <c r="AN9" s="446"/>
      <c r="AO9" s="446"/>
      <c r="AP9" s="446"/>
      <c r="AQ9" s="446"/>
      <c r="AR9" s="446"/>
      <c r="AS9" s="446"/>
      <c r="AT9" s="447"/>
      <c r="AU9" s="485" t="s">
        <v>72</v>
      </c>
      <c r="AV9" s="486"/>
      <c r="AW9" s="486"/>
      <c r="AX9" s="486"/>
      <c r="AY9" s="452" t="s">
        <v>74</v>
      </c>
      <c r="AZ9" s="453"/>
      <c r="BA9" s="453"/>
      <c r="BB9" s="453"/>
      <c r="BC9" s="453"/>
      <c r="BD9" s="453"/>
      <c r="BE9" s="453"/>
      <c r="BF9" s="453"/>
      <c r="BG9" s="453"/>
      <c r="BH9" s="453"/>
      <c r="BI9" s="453"/>
      <c r="BJ9" s="453"/>
      <c r="BK9" s="453"/>
      <c r="BL9" s="453"/>
      <c r="BM9" s="454"/>
      <c r="BN9" s="455">
        <v>17271</v>
      </c>
      <c r="BO9" s="456"/>
      <c r="BP9" s="456"/>
      <c r="BQ9" s="456"/>
      <c r="BR9" s="456"/>
      <c r="BS9" s="456"/>
      <c r="BT9" s="456"/>
      <c r="BU9" s="457"/>
      <c r="BV9" s="455">
        <v>56791</v>
      </c>
      <c r="BW9" s="456"/>
      <c r="BX9" s="456"/>
      <c r="BY9" s="456"/>
      <c r="BZ9" s="456"/>
      <c r="CA9" s="456"/>
      <c r="CB9" s="456"/>
      <c r="CC9" s="457"/>
      <c r="CD9" s="466" t="s">
        <v>70</v>
      </c>
      <c r="CE9" s="417"/>
      <c r="CF9" s="417"/>
      <c r="CG9" s="417"/>
      <c r="CH9" s="417"/>
      <c r="CI9" s="417"/>
      <c r="CJ9" s="417"/>
      <c r="CK9" s="417"/>
      <c r="CL9" s="417"/>
      <c r="CM9" s="417"/>
      <c r="CN9" s="417"/>
      <c r="CO9" s="417"/>
      <c r="CP9" s="417"/>
      <c r="CQ9" s="417"/>
      <c r="CR9" s="417"/>
      <c r="CS9" s="467"/>
      <c r="CT9" s="318">
        <v>9.6999999999999993</v>
      </c>
      <c r="CU9" s="319"/>
      <c r="CV9" s="319"/>
      <c r="CW9" s="319"/>
      <c r="CX9" s="319"/>
      <c r="CY9" s="319"/>
      <c r="CZ9" s="319"/>
      <c r="DA9" s="320"/>
      <c r="DB9" s="318">
        <v>12.3</v>
      </c>
      <c r="DC9" s="319"/>
      <c r="DD9" s="319"/>
      <c r="DE9" s="319"/>
      <c r="DF9" s="319"/>
      <c r="DG9" s="319"/>
      <c r="DH9" s="319"/>
      <c r="DI9" s="320"/>
    </row>
    <row r="10" spans="1:119" ht="18.75" customHeight="1" x14ac:dyDescent="0.2">
      <c r="A10" s="2"/>
      <c r="B10" s="401"/>
      <c r="C10" s="402"/>
      <c r="D10" s="402"/>
      <c r="E10" s="402"/>
      <c r="F10" s="402"/>
      <c r="G10" s="402"/>
      <c r="H10" s="402"/>
      <c r="I10" s="402"/>
      <c r="J10" s="402"/>
      <c r="K10" s="403"/>
      <c r="L10" s="445" t="s">
        <v>183</v>
      </c>
      <c r="M10" s="446"/>
      <c r="N10" s="446"/>
      <c r="O10" s="446"/>
      <c r="P10" s="446"/>
      <c r="Q10" s="447"/>
      <c r="R10" s="448">
        <v>1954</v>
      </c>
      <c r="S10" s="449"/>
      <c r="T10" s="449"/>
      <c r="U10" s="449"/>
      <c r="V10" s="451"/>
      <c r="W10" s="375"/>
      <c r="X10" s="376"/>
      <c r="Y10" s="376"/>
      <c r="Z10" s="376"/>
      <c r="AA10" s="376"/>
      <c r="AB10" s="376"/>
      <c r="AC10" s="376"/>
      <c r="AD10" s="376"/>
      <c r="AE10" s="376"/>
      <c r="AF10" s="376"/>
      <c r="AG10" s="376"/>
      <c r="AH10" s="376"/>
      <c r="AI10" s="376"/>
      <c r="AJ10" s="376"/>
      <c r="AK10" s="376"/>
      <c r="AL10" s="379"/>
      <c r="AM10" s="484" t="s">
        <v>185</v>
      </c>
      <c r="AN10" s="446"/>
      <c r="AO10" s="446"/>
      <c r="AP10" s="446"/>
      <c r="AQ10" s="446"/>
      <c r="AR10" s="446"/>
      <c r="AS10" s="446"/>
      <c r="AT10" s="447"/>
      <c r="AU10" s="485" t="s">
        <v>187</v>
      </c>
      <c r="AV10" s="486"/>
      <c r="AW10" s="486"/>
      <c r="AX10" s="486"/>
      <c r="AY10" s="452" t="s">
        <v>189</v>
      </c>
      <c r="AZ10" s="453"/>
      <c r="BA10" s="453"/>
      <c r="BB10" s="453"/>
      <c r="BC10" s="453"/>
      <c r="BD10" s="453"/>
      <c r="BE10" s="453"/>
      <c r="BF10" s="453"/>
      <c r="BG10" s="453"/>
      <c r="BH10" s="453"/>
      <c r="BI10" s="453"/>
      <c r="BJ10" s="453"/>
      <c r="BK10" s="453"/>
      <c r="BL10" s="453"/>
      <c r="BM10" s="454"/>
      <c r="BN10" s="455">
        <v>378</v>
      </c>
      <c r="BO10" s="456"/>
      <c r="BP10" s="456"/>
      <c r="BQ10" s="456"/>
      <c r="BR10" s="456"/>
      <c r="BS10" s="456"/>
      <c r="BT10" s="456"/>
      <c r="BU10" s="457"/>
      <c r="BV10" s="455">
        <v>67</v>
      </c>
      <c r="BW10" s="456"/>
      <c r="BX10" s="456"/>
      <c r="BY10" s="456"/>
      <c r="BZ10" s="456"/>
      <c r="CA10" s="456"/>
      <c r="CB10" s="456"/>
      <c r="CC10" s="457"/>
      <c r="CD10" s="22" t="s">
        <v>190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01"/>
      <c r="C11" s="402"/>
      <c r="D11" s="402"/>
      <c r="E11" s="402"/>
      <c r="F11" s="402"/>
      <c r="G11" s="402"/>
      <c r="H11" s="402"/>
      <c r="I11" s="402"/>
      <c r="J11" s="402"/>
      <c r="K11" s="403"/>
      <c r="L11" s="418" t="s">
        <v>192</v>
      </c>
      <c r="M11" s="419"/>
      <c r="N11" s="419"/>
      <c r="O11" s="419"/>
      <c r="P11" s="419"/>
      <c r="Q11" s="420"/>
      <c r="R11" s="533" t="s">
        <v>194</v>
      </c>
      <c r="S11" s="534"/>
      <c r="T11" s="534"/>
      <c r="U11" s="534"/>
      <c r="V11" s="535"/>
      <c r="W11" s="375"/>
      <c r="X11" s="376"/>
      <c r="Y11" s="376"/>
      <c r="Z11" s="376"/>
      <c r="AA11" s="376"/>
      <c r="AB11" s="376"/>
      <c r="AC11" s="376"/>
      <c r="AD11" s="376"/>
      <c r="AE11" s="376"/>
      <c r="AF11" s="376"/>
      <c r="AG11" s="376"/>
      <c r="AH11" s="376"/>
      <c r="AI11" s="376"/>
      <c r="AJ11" s="376"/>
      <c r="AK11" s="376"/>
      <c r="AL11" s="379"/>
      <c r="AM11" s="484" t="s">
        <v>66</v>
      </c>
      <c r="AN11" s="446"/>
      <c r="AO11" s="446"/>
      <c r="AP11" s="446"/>
      <c r="AQ11" s="446"/>
      <c r="AR11" s="446"/>
      <c r="AS11" s="446"/>
      <c r="AT11" s="447"/>
      <c r="AU11" s="485" t="s">
        <v>187</v>
      </c>
      <c r="AV11" s="486"/>
      <c r="AW11" s="486"/>
      <c r="AX11" s="486"/>
      <c r="AY11" s="452" t="s">
        <v>195</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66" t="s">
        <v>198</v>
      </c>
      <c r="CE11" s="417"/>
      <c r="CF11" s="417"/>
      <c r="CG11" s="417"/>
      <c r="CH11" s="417"/>
      <c r="CI11" s="417"/>
      <c r="CJ11" s="417"/>
      <c r="CK11" s="417"/>
      <c r="CL11" s="417"/>
      <c r="CM11" s="417"/>
      <c r="CN11" s="417"/>
      <c r="CO11" s="417"/>
      <c r="CP11" s="417"/>
      <c r="CQ11" s="417"/>
      <c r="CR11" s="417"/>
      <c r="CS11" s="467"/>
      <c r="CT11" s="518" t="s">
        <v>199</v>
      </c>
      <c r="CU11" s="519"/>
      <c r="CV11" s="519"/>
      <c r="CW11" s="519"/>
      <c r="CX11" s="519"/>
      <c r="CY11" s="519"/>
      <c r="CZ11" s="519"/>
      <c r="DA11" s="520"/>
      <c r="DB11" s="518" t="s">
        <v>199</v>
      </c>
      <c r="DC11" s="519"/>
      <c r="DD11" s="519"/>
      <c r="DE11" s="519"/>
      <c r="DF11" s="519"/>
      <c r="DG11" s="519"/>
      <c r="DH11" s="519"/>
      <c r="DI11" s="520"/>
    </row>
    <row r="12" spans="1:119" ht="18.75" customHeight="1" x14ac:dyDescent="0.2">
      <c r="A12" s="2"/>
      <c r="B12" s="404" t="s">
        <v>200</v>
      </c>
      <c r="C12" s="405"/>
      <c r="D12" s="405"/>
      <c r="E12" s="405"/>
      <c r="F12" s="405"/>
      <c r="G12" s="405"/>
      <c r="H12" s="405"/>
      <c r="I12" s="405"/>
      <c r="J12" s="405"/>
      <c r="K12" s="406"/>
      <c r="L12" s="521" t="s">
        <v>202</v>
      </c>
      <c r="M12" s="522"/>
      <c r="N12" s="522"/>
      <c r="O12" s="522"/>
      <c r="P12" s="522"/>
      <c r="Q12" s="523"/>
      <c r="R12" s="524">
        <v>1564</v>
      </c>
      <c r="S12" s="525"/>
      <c r="T12" s="525"/>
      <c r="U12" s="525"/>
      <c r="V12" s="526"/>
      <c r="W12" s="527" t="s">
        <v>5</v>
      </c>
      <c r="X12" s="486"/>
      <c r="Y12" s="486"/>
      <c r="Z12" s="486"/>
      <c r="AA12" s="486"/>
      <c r="AB12" s="528"/>
      <c r="AC12" s="529" t="s">
        <v>113</v>
      </c>
      <c r="AD12" s="530"/>
      <c r="AE12" s="530"/>
      <c r="AF12" s="530"/>
      <c r="AG12" s="531"/>
      <c r="AH12" s="529" t="s">
        <v>203</v>
      </c>
      <c r="AI12" s="530"/>
      <c r="AJ12" s="530"/>
      <c r="AK12" s="530"/>
      <c r="AL12" s="532"/>
      <c r="AM12" s="484" t="s">
        <v>205</v>
      </c>
      <c r="AN12" s="446"/>
      <c r="AO12" s="446"/>
      <c r="AP12" s="446"/>
      <c r="AQ12" s="446"/>
      <c r="AR12" s="446"/>
      <c r="AS12" s="446"/>
      <c r="AT12" s="447"/>
      <c r="AU12" s="485" t="s">
        <v>72</v>
      </c>
      <c r="AV12" s="486"/>
      <c r="AW12" s="486"/>
      <c r="AX12" s="486"/>
      <c r="AY12" s="452" t="s">
        <v>207</v>
      </c>
      <c r="AZ12" s="453"/>
      <c r="BA12" s="453"/>
      <c r="BB12" s="453"/>
      <c r="BC12" s="453"/>
      <c r="BD12" s="453"/>
      <c r="BE12" s="453"/>
      <c r="BF12" s="453"/>
      <c r="BG12" s="453"/>
      <c r="BH12" s="453"/>
      <c r="BI12" s="453"/>
      <c r="BJ12" s="453"/>
      <c r="BK12" s="453"/>
      <c r="BL12" s="453"/>
      <c r="BM12" s="454"/>
      <c r="BN12" s="455">
        <v>289814</v>
      </c>
      <c r="BO12" s="456"/>
      <c r="BP12" s="456"/>
      <c r="BQ12" s="456"/>
      <c r="BR12" s="456"/>
      <c r="BS12" s="456"/>
      <c r="BT12" s="456"/>
      <c r="BU12" s="457"/>
      <c r="BV12" s="455">
        <v>0</v>
      </c>
      <c r="BW12" s="456"/>
      <c r="BX12" s="456"/>
      <c r="BY12" s="456"/>
      <c r="BZ12" s="456"/>
      <c r="CA12" s="456"/>
      <c r="CB12" s="456"/>
      <c r="CC12" s="457"/>
      <c r="CD12" s="466" t="s">
        <v>209</v>
      </c>
      <c r="CE12" s="417"/>
      <c r="CF12" s="417"/>
      <c r="CG12" s="417"/>
      <c r="CH12" s="417"/>
      <c r="CI12" s="417"/>
      <c r="CJ12" s="417"/>
      <c r="CK12" s="417"/>
      <c r="CL12" s="417"/>
      <c r="CM12" s="417"/>
      <c r="CN12" s="417"/>
      <c r="CO12" s="417"/>
      <c r="CP12" s="417"/>
      <c r="CQ12" s="417"/>
      <c r="CR12" s="417"/>
      <c r="CS12" s="467"/>
      <c r="CT12" s="518" t="s">
        <v>199</v>
      </c>
      <c r="CU12" s="519"/>
      <c r="CV12" s="519"/>
      <c r="CW12" s="519"/>
      <c r="CX12" s="519"/>
      <c r="CY12" s="519"/>
      <c r="CZ12" s="519"/>
      <c r="DA12" s="520"/>
      <c r="DB12" s="518" t="s">
        <v>199</v>
      </c>
      <c r="DC12" s="519"/>
      <c r="DD12" s="519"/>
      <c r="DE12" s="519"/>
      <c r="DF12" s="519"/>
      <c r="DG12" s="519"/>
      <c r="DH12" s="519"/>
      <c r="DI12" s="520"/>
    </row>
    <row r="13" spans="1:119" ht="18.75" customHeight="1" x14ac:dyDescent="0.2">
      <c r="A13" s="2"/>
      <c r="B13" s="407"/>
      <c r="C13" s="408"/>
      <c r="D13" s="408"/>
      <c r="E13" s="408"/>
      <c r="F13" s="408"/>
      <c r="G13" s="408"/>
      <c r="H13" s="408"/>
      <c r="I13" s="408"/>
      <c r="J13" s="408"/>
      <c r="K13" s="409"/>
      <c r="L13" s="14"/>
      <c r="M13" s="507" t="s">
        <v>210</v>
      </c>
      <c r="N13" s="508"/>
      <c r="O13" s="508"/>
      <c r="P13" s="508"/>
      <c r="Q13" s="509"/>
      <c r="R13" s="510">
        <v>1547</v>
      </c>
      <c r="S13" s="511"/>
      <c r="T13" s="511"/>
      <c r="U13" s="511"/>
      <c r="V13" s="512"/>
      <c r="W13" s="389" t="s">
        <v>212</v>
      </c>
      <c r="X13" s="331"/>
      <c r="Y13" s="331"/>
      <c r="Z13" s="331"/>
      <c r="AA13" s="331"/>
      <c r="AB13" s="332"/>
      <c r="AC13" s="448">
        <v>55</v>
      </c>
      <c r="AD13" s="449"/>
      <c r="AE13" s="449"/>
      <c r="AF13" s="449"/>
      <c r="AG13" s="450"/>
      <c r="AH13" s="448">
        <v>80</v>
      </c>
      <c r="AI13" s="449"/>
      <c r="AJ13" s="449"/>
      <c r="AK13" s="449"/>
      <c r="AL13" s="451"/>
      <c r="AM13" s="484" t="s">
        <v>213</v>
      </c>
      <c r="AN13" s="446"/>
      <c r="AO13" s="446"/>
      <c r="AP13" s="446"/>
      <c r="AQ13" s="446"/>
      <c r="AR13" s="446"/>
      <c r="AS13" s="446"/>
      <c r="AT13" s="447"/>
      <c r="AU13" s="485" t="s">
        <v>72</v>
      </c>
      <c r="AV13" s="486"/>
      <c r="AW13" s="486"/>
      <c r="AX13" s="486"/>
      <c r="AY13" s="452" t="s">
        <v>215</v>
      </c>
      <c r="AZ13" s="453"/>
      <c r="BA13" s="453"/>
      <c r="BB13" s="453"/>
      <c r="BC13" s="453"/>
      <c r="BD13" s="453"/>
      <c r="BE13" s="453"/>
      <c r="BF13" s="453"/>
      <c r="BG13" s="453"/>
      <c r="BH13" s="453"/>
      <c r="BI13" s="453"/>
      <c r="BJ13" s="453"/>
      <c r="BK13" s="453"/>
      <c r="BL13" s="453"/>
      <c r="BM13" s="454"/>
      <c r="BN13" s="455">
        <v>-272165</v>
      </c>
      <c r="BO13" s="456"/>
      <c r="BP13" s="456"/>
      <c r="BQ13" s="456"/>
      <c r="BR13" s="456"/>
      <c r="BS13" s="456"/>
      <c r="BT13" s="456"/>
      <c r="BU13" s="457"/>
      <c r="BV13" s="455">
        <v>56858</v>
      </c>
      <c r="BW13" s="456"/>
      <c r="BX13" s="456"/>
      <c r="BY13" s="456"/>
      <c r="BZ13" s="456"/>
      <c r="CA13" s="456"/>
      <c r="CB13" s="456"/>
      <c r="CC13" s="457"/>
      <c r="CD13" s="466" t="s">
        <v>217</v>
      </c>
      <c r="CE13" s="417"/>
      <c r="CF13" s="417"/>
      <c r="CG13" s="417"/>
      <c r="CH13" s="417"/>
      <c r="CI13" s="417"/>
      <c r="CJ13" s="417"/>
      <c r="CK13" s="417"/>
      <c r="CL13" s="417"/>
      <c r="CM13" s="417"/>
      <c r="CN13" s="417"/>
      <c r="CO13" s="417"/>
      <c r="CP13" s="417"/>
      <c r="CQ13" s="417"/>
      <c r="CR13" s="417"/>
      <c r="CS13" s="467"/>
      <c r="CT13" s="318">
        <v>6.4</v>
      </c>
      <c r="CU13" s="319"/>
      <c r="CV13" s="319"/>
      <c r="CW13" s="319"/>
      <c r="CX13" s="319"/>
      <c r="CY13" s="319"/>
      <c r="CZ13" s="319"/>
      <c r="DA13" s="320"/>
      <c r="DB13" s="318">
        <v>6.9</v>
      </c>
      <c r="DC13" s="319"/>
      <c r="DD13" s="319"/>
      <c r="DE13" s="319"/>
      <c r="DF13" s="319"/>
      <c r="DG13" s="319"/>
      <c r="DH13" s="319"/>
      <c r="DI13" s="320"/>
    </row>
    <row r="14" spans="1:119" ht="18.75" customHeight="1" x14ac:dyDescent="0.2">
      <c r="A14" s="2"/>
      <c r="B14" s="407"/>
      <c r="C14" s="408"/>
      <c r="D14" s="408"/>
      <c r="E14" s="408"/>
      <c r="F14" s="408"/>
      <c r="G14" s="408"/>
      <c r="H14" s="408"/>
      <c r="I14" s="408"/>
      <c r="J14" s="408"/>
      <c r="K14" s="409"/>
      <c r="L14" s="497" t="s">
        <v>218</v>
      </c>
      <c r="M14" s="516"/>
      <c r="N14" s="516"/>
      <c r="O14" s="516"/>
      <c r="P14" s="516"/>
      <c r="Q14" s="517"/>
      <c r="R14" s="510">
        <v>1641</v>
      </c>
      <c r="S14" s="511"/>
      <c r="T14" s="511"/>
      <c r="U14" s="511"/>
      <c r="V14" s="512"/>
      <c r="W14" s="377"/>
      <c r="X14" s="334"/>
      <c r="Y14" s="334"/>
      <c r="Z14" s="334"/>
      <c r="AA14" s="334"/>
      <c r="AB14" s="335"/>
      <c r="AC14" s="500">
        <v>8.8000000000000007</v>
      </c>
      <c r="AD14" s="501"/>
      <c r="AE14" s="501"/>
      <c r="AF14" s="501"/>
      <c r="AG14" s="502"/>
      <c r="AH14" s="500">
        <v>10.5</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221</v>
      </c>
      <c r="CE14" s="462"/>
      <c r="CF14" s="462"/>
      <c r="CG14" s="462"/>
      <c r="CH14" s="462"/>
      <c r="CI14" s="462"/>
      <c r="CJ14" s="462"/>
      <c r="CK14" s="462"/>
      <c r="CL14" s="462"/>
      <c r="CM14" s="462"/>
      <c r="CN14" s="462"/>
      <c r="CO14" s="462"/>
      <c r="CP14" s="462"/>
      <c r="CQ14" s="462"/>
      <c r="CR14" s="462"/>
      <c r="CS14" s="463"/>
      <c r="CT14" s="504" t="s">
        <v>199</v>
      </c>
      <c r="CU14" s="505"/>
      <c r="CV14" s="505"/>
      <c r="CW14" s="505"/>
      <c r="CX14" s="505"/>
      <c r="CY14" s="505"/>
      <c r="CZ14" s="505"/>
      <c r="DA14" s="506"/>
      <c r="DB14" s="504" t="s">
        <v>199</v>
      </c>
      <c r="DC14" s="505"/>
      <c r="DD14" s="505"/>
      <c r="DE14" s="505"/>
      <c r="DF14" s="505"/>
      <c r="DG14" s="505"/>
      <c r="DH14" s="505"/>
      <c r="DI14" s="506"/>
    </row>
    <row r="15" spans="1:119" ht="18.75" customHeight="1" x14ac:dyDescent="0.2">
      <c r="A15" s="2"/>
      <c r="B15" s="407"/>
      <c r="C15" s="408"/>
      <c r="D15" s="408"/>
      <c r="E15" s="408"/>
      <c r="F15" s="408"/>
      <c r="G15" s="408"/>
      <c r="H15" s="408"/>
      <c r="I15" s="408"/>
      <c r="J15" s="408"/>
      <c r="K15" s="409"/>
      <c r="L15" s="14"/>
      <c r="M15" s="507" t="s">
        <v>210</v>
      </c>
      <c r="N15" s="508"/>
      <c r="O15" s="508"/>
      <c r="P15" s="508"/>
      <c r="Q15" s="509"/>
      <c r="R15" s="510">
        <v>1626</v>
      </c>
      <c r="S15" s="511"/>
      <c r="T15" s="511"/>
      <c r="U15" s="511"/>
      <c r="V15" s="512"/>
      <c r="W15" s="389" t="s">
        <v>6</v>
      </c>
      <c r="X15" s="331"/>
      <c r="Y15" s="331"/>
      <c r="Z15" s="331"/>
      <c r="AA15" s="331"/>
      <c r="AB15" s="332"/>
      <c r="AC15" s="448">
        <v>166</v>
      </c>
      <c r="AD15" s="449"/>
      <c r="AE15" s="449"/>
      <c r="AF15" s="449"/>
      <c r="AG15" s="450"/>
      <c r="AH15" s="448">
        <v>226</v>
      </c>
      <c r="AI15" s="449"/>
      <c r="AJ15" s="449"/>
      <c r="AK15" s="449"/>
      <c r="AL15" s="451"/>
      <c r="AM15" s="484"/>
      <c r="AN15" s="446"/>
      <c r="AO15" s="446"/>
      <c r="AP15" s="446"/>
      <c r="AQ15" s="446"/>
      <c r="AR15" s="446"/>
      <c r="AS15" s="446"/>
      <c r="AT15" s="447"/>
      <c r="AU15" s="485"/>
      <c r="AV15" s="486"/>
      <c r="AW15" s="486"/>
      <c r="AX15" s="486"/>
      <c r="AY15" s="458" t="s">
        <v>224</v>
      </c>
      <c r="AZ15" s="459"/>
      <c r="BA15" s="459"/>
      <c r="BB15" s="459"/>
      <c r="BC15" s="459"/>
      <c r="BD15" s="459"/>
      <c r="BE15" s="459"/>
      <c r="BF15" s="459"/>
      <c r="BG15" s="459"/>
      <c r="BH15" s="459"/>
      <c r="BI15" s="459"/>
      <c r="BJ15" s="459"/>
      <c r="BK15" s="459"/>
      <c r="BL15" s="459"/>
      <c r="BM15" s="460"/>
      <c r="BN15" s="442">
        <v>268179</v>
      </c>
      <c r="BO15" s="443"/>
      <c r="BP15" s="443"/>
      <c r="BQ15" s="443"/>
      <c r="BR15" s="443"/>
      <c r="BS15" s="443"/>
      <c r="BT15" s="443"/>
      <c r="BU15" s="444"/>
      <c r="BV15" s="442">
        <v>276598</v>
      </c>
      <c r="BW15" s="443"/>
      <c r="BX15" s="443"/>
      <c r="BY15" s="443"/>
      <c r="BZ15" s="443"/>
      <c r="CA15" s="443"/>
      <c r="CB15" s="443"/>
      <c r="CC15" s="444"/>
      <c r="CD15" s="513" t="s">
        <v>211</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2">
      <c r="A16" s="2"/>
      <c r="B16" s="407"/>
      <c r="C16" s="408"/>
      <c r="D16" s="408"/>
      <c r="E16" s="408"/>
      <c r="F16" s="408"/>
      <c r="G16" s="408"/>
      <c r="H16" s="408"/>
      <c r="I16" s="408"/>
      <c r="J16" s="408"/>
      <c r="K16" s="409"/>
      <c r="L16" s="497" t="s">
        <v>226</v>
      </c>
      <c r="M16" s="498"/>
      <c r="N16" s="498"/>
      <c r="O16" s="498"/>
      <c r="P16" s="498"/>
      <c r="Q16" s="499"/>
      <c r="R16" s="494" t="s">
        <v>27</v>
      </c>
      <c r="S16" s="495"/>
      <c r="T16" s="495"/>
      <c r="U16" s="495"/>
      <c r="V16" s="496"/>
      <c r="W16" s="377"/>
      <c r="X16" s="334"/>
      <c r="Y16" s="334"/>
      <c r="Z16" s="334"/>
      <c r="AA16" s="334"/>
      <c r="AB16" s="335"/>
      <c r="AC16" s="500">
        <v>26.6</v>
      </c>
      <c r="AD16" s="501"/>
      <c r="AE16" s="501"/>
      <c r="AF16" s="501"/>
      <c r="AG16" s="502"/>
      <c r="AH16" s="500">
        <v>29.6</v>
      </c>
      <c r="AI16" s="501"/>
      <c r="AJ16" s="501"/>
      <c r="AK16" s="501"/>
      <c r="AL16" s="503"/>
      <c r="AM16" s="484"/>
      <c r="AN16" s="446"/>
      <c r="AO16" s="446"/>
      <c r="AP16" s="446"/>
      <c r="AQ16" s="446"/>
      <c r="AR16" s="446"/>
      <c r="AS16" s="446"/>
      <c r="AT16" s="447"/>
      <c r="AU16" s="485"/>
      <c r="AV16" s="486"/>
      <c r="AW16" s="486"/>
      <c r="AX16" s="486"/>
      <c r="AY16" s="452" t="s">
        <v>110</v>
      </c>
      <c r="AZ16" s="453"/>
      <c r="BA16" s="453"/>
      <c r="BB16" s="453"/>
      <c r="BC16" s="453"/>
      <c r="BD16" s="453"/>
      <c r="BE16" s="453"/>
      <c r="BF16" s="453"/>
      <c r="BG16" s="453"/>
      <c r="BH16" s="453"/>
      <c r="BI16" s="453"/>
      <c r="BJ16" s="453"/>
      <c r="BK16" s="453"/>
      <c r="BL16" s="453"/>
      <c r="BM16" s="454"/>
      <c r="BN16" s="455">
        <v>1699887</v>
      </c>
      <c r="BO16" s="456"/>
      <c r="BP16" s="456"/>
      <c r="BQ16" s="456"/>
      <c r="BR16" s="456"/>
      <c r="BS16" s="456"/>
      <c r="BT16" s="456"/>
      <c r="BU16" s="457"/>
      <c r="BV16" s="455">
        <v>1706223</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2">
      <c r="A17" s="2"/>
      <c r="B17" s="410"/>
      <c r="C17" s="411"/>
      <c r="D17" s="411"/>
      <c r="E17" s="411"/>
      <c r="F17" s="411"/>
      <c r="G17" s="411"/>
      <c r="H17" s="411"/>
      <c r="I17" s="411"/>
      <c r="J17" s="411"/>
      <c r="K17" s="412"/>
      <c r="L17" s="15"/>
      <c r="M17" s="491" t="s">
        <v>105</v>
      </c>
      <c r="N17" s="492"/>
      <c r="O17" s="492"/>
      <c r="P17" s="492"/>
      <c r="Q17" s="493"/>
      <c r="R17" s="494" t="s">
        <v>228</v>
      </c>
      <c r="S17" s="495"/>
      <c r="T17" s="495"/>
      <c r="U17" s="495"/>
      <c r="V17" s="496"/>
      <c r="W17" s="389" t="s">
        <v>97</v>
      </c>
      <c r="X17" s="331"/>
      <c r="Y17" s="331"/>
      <c r="Z17" s="331"/>
      <c r="AA17" s="331"/>
      <c r="AB17" s="332"/>
      <c r="AC17" s="448">
        <v>404</v>
      </c>
      <c r="AD17" s="449"/>
      <c r="AE17" s="449"/>
      <c r="AF17" s="449"/>
      <c r="AG17" s="450"/>
      <c r="AH17" s="448">
        <v>457</v>
      </c>
      <c r="AI17" s="449"/>
      <c r="AJ17" s="449"/>
      <c r="AK17" s="449"/>
      <c r="AL17" s="451"/>
      <c r="AM17" s="484"/>
      <c r="AN17" s="446"/>
      <c r="AO17" s="446"/>
      <c r="AP17" s="446"/>
      <c r="AQ17" s="446"/>
      <c r="AR17" s="446"/>
      <c r="AS17" s="446"/>
      <c r="AT17" s="447"/>
      <c r="AU17" s="485"/>
      <c r="AV17" s="486"/>
      <c r="AW17" s="486"/>
      <c r="AX17" s="486"/>
      <c r="AY17" s="452" t="s">
        <v>229</v>
      </c>
      <c r="AZ17" s="453"/>
      <c r="BA17" s="453"/>
      <c r="BB17" s="453"/>
      <c r="BC17" s="453"/>
      <c r="BD17" s="453"/>
      <c r="BE17" s="453"/>
      <c r="BF17" s="453"/>
      <c r="BG17" s="453"/>
      <c r="BH17" s="453"/>
      <c r="BI17" s="453"/>
      <c r="BJ17" s="453"/>
      <c r="BK17" s="453"/>
      <c r="BL17" s="453"/>
      <c r="BM17" s="454"/>
      <c r="BN17" s="455">
        <v>328475</v>
      </c>
      <c r="BO17" s="456"/>
      <c r="BP17" s="456"/>
      <c r="BQ17" s="456"/>
      <c r="BR17" s="456"/>
      <c r="BS17" s="456"/>
      <c r="BT17" s="456"/>
      <c r="BU17" s="457"/>
      <c r="BV17" s="455">
        <v>341162</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2">
      <c r="A18" s="2"/>
      <c r="B18" s="471" t="s">
        <v>230</v>
      </c>
      <c r="C18" s="403"/>
      <c r="D18" s="403"/>
      <c r="E18" s="472"/>
      <c r="F18" s="472"/>
      <c r="G18" s="472"/>
      <c r="H18" s="472"/>
      <c r="I18" s="472"/>
      <c r="J18" s="472"/>
      <c r="K18" s="472"/>
      <c r="L18" s="487">
        <v>114.6</v>
      </c>
      <c r="M18" s="487"/>
      <c r="N18" s="487"/>
      <c r="O18" s="487"/>
      <c r="P18" s="487"/>
      <c r="Q18" s="487"/>
      <c r="R18" s="488"/>
      <c r="S18" s="488"/>
      <c r="T18" s="488"/>
      <c r="U18" s="488"/>
      <c r="V18" s="489"/>
      <c r="W18" s="390"/>
      <c r="X18" s="391"/>
      <c r="Y18" s="391"/>
      <c r="Z18" s="391"/>
      <c r="AA18" s="391"/>
      <c r="AB18" s="384"/>
      <c r="AC18" s="427">
        <v>64.599999999999994</v>
      </c>
      <c r="AD18" s="428"/>
      <c r="AE18" s="428"/>
      <c r="AF18" s="428"/>
      <c r="AG18" s="490"/>
      <c r="AH18" s="427">
        <v>59.9</v>
      </c>
      <c r="AI18" s="428"/>
      <c r="AJ18" s="428"/>
      <c r="AK18" s="428"/>
      <c r="AL18" s="429"/>
      <c r="AM18" s="484"/>
      <c r="AN18" s="446"/>
      <c r="AO18" s="446"/>
      <c r="AP18" s="446"/>
      <c r="AQ18" s="446"/>
      <c r="AR18" s="446"/>
      <c r="AS18" s="446"/>
      <c r="AT18" s="447"/>
      <c r="AU18" s="485"/>
      <c r="AV18" s="486"/>
      <c r="AW18" s="486"/>
      <c r="AX18" s="486"/>
      <c r="AY18" s="452" t="s">
        <v>231</v>
      </c>
      <c r="AZ18" s="453"/>
      <c r="BA18" s="453"/>
      <c r="BB18" s="453"/>
      <c r="BC18" s="453"/>
      <c r="BD18" s="453"/>
      <c r="BE18" s="453"/>
      <c r="BF18" s="453"/>
      <c r="BG18" s="453"/>
      <c r="BH18" s="453"/>
      <c r="BI18" s="453"/>
      <c r="BJ18" s="453"/>
      <c r="BK18" s="453"/>
      <c r="BL18" s="453"/>
      <c r="BM18" s="454"/>
      <c r="BN18" s="455">
        <v>1637967</v>
      </c>
      <c r="BO18" s="456"/>
      <c r="BP18" s="456"/>
      <c r="BQ18" s="456"/>
      <c r="BR18" s="456"/>
      <c r="BS18" s="456"/>
      <c r="BT18" s="456"/>
      <c r="BU18" s="457"/>
      <c r="BV18" s="455">
        <v>1652139</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2">
      <c r="A19" s="2"/>
      <c r="B19" s="471" t="s">
        <v>59</v>
      </c>
      <c r="C19" s="403"/>
      <c r="D19" s="403"/>
      <c r="E19" s="472"/>
      <c r="F19" s="472"/>
      <c r="G19" s="472"/>
      <c r="H19" s="472"/>
      <c r="I19" s="472"/>
      <c r="J19" s="472"/>
      <c r="K19" s="472"/>
      <c r="L19" s="473">
        <v>14</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134</v>
      </c>
      <c r="AZ19" s="453"/>
      <c r="BA19" s="453"/>
      <c r="BB19" s="453"/>
      <c r="BC19" s="453"/>
      <c r="BD19" s="453"/>
      <c r="BE19" s="453"/>
      <c r="BF19" s="453"/>
      <c r="BG19" s="453"/>
      <c r="BH19" s="453"/>
      <c r="BI19" s="453"/>
      <c r="BJ19" s="453"/>
      <c r="BK19" s="453"/>
      <c r="BL19" s="453"/>
      <c r="BM19" s="454"/>
      <c r="BN19" s="455">
        <v>2512790</v>
      </c>
      <c r="BO19" s="456"/>
      <c r="BP19" s="456"/>
      <c r="BQ19" s="456"/>
      <c r="BR19" s="456"/>
      <c r="BS19" s="456"/>
      <c r="BT19" s="456"/>
      <c r="BU19" s="457"/>
      <c r="BV19" s="455">
        <v>2346575</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2">
      <c r="A20" s="2"/>
      <c r="B20" s="471" t="s">
        <v>232</v>
      </c>
      <c r="C20" s="403"/>
      <c r="D20" s="403"/>
      <c r="E20" s="472"/>
      <c r="F20" s="472"/>
      <c r="G20" s="472"/>
      <c r="H20" s="472"/>
      <c r="I20" s="472"/>
      <c r="J20" s="472"/>
      <c r="K20" s="472"/>
      <c r="L20" s="473">
        <v>827</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2">
      <c r="A21" s="2"/>
      <c r="B21" s="468" t="s">
        <v>234</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2">
      <c r="A22" s="2"/>
      <c r="B22" s="437" t="s">
        <v>235</v>
      </c>
      <c r="C22" s="351"/>
      <c r="D22" s="352"/>
      <c r="E22" s="330" t="s">
        <v>5</v>
      </c>
      <c r="F22" s="331"/>
      <c r="G22" s="331"/>
      <c r="H22" s="331"/>
      <c r="I22" s="331"/>
      <c r="J22" s="331"/>
      <c r="K22" s="332"/>
      <c r="L22" s="330" t="s">
        <v>237</v>
      </c>
      <c r="M22" s="331"/>
      <c r="N22" s="331"/>
      <c r="O22" s="331"/>
      <c r="P22" s="332"/>
      <c r="Q22" s="336" t="s">
        <v>238</v>
      </c>
      <c r="R22" s="337"/>
      <c r="S22" s="337"/>
      <c r="T22" s="337"/>
      <c r="U22" s="337"/>
      <c r="V22" s="338"/>
      <c r="W22" s="350" t="s">
        <v>57</v>
      </c>
      <c r="X22" s="351"/>
      <c r="Y22" s="352"/>
      <c r="Z22" s="330" t="s">
        <v>5</v>
      </c>
      <c r="AA22" s="331"/>
      <c r="AB22" s="331"/>
      <c r="AC22" s="331"/>
      <c r="AD22" s="331"/>
      <c r="AE22" s="331"/>
      <c r="AF22" s="331"/>
      <c r="AG22" s="332"/>
      <c r="AH22" s="342" t="s">
        <v>182</v>
      </c>
      <c r="AI22" s="331"/>
      <c r="AJ22" s="331"/>
      <c r="AK22" s="331"/>
      <c r="AL22" s="332"/>
      <c r="AM22" s="342" t="s">
        <v>240</v>
      </c>
      <c r="AN22" s="343"/>
      <c r="AO22" s="343"/>
      <c r="AP22" s="343"/>
      <c r="AQ22" s="343"/>
      <c r="AR22" s="344"/>
      <c r="AS22" s="336" t="s">
        <v>238</v>
      </c>
      <c r="AT22" s="337"/>
      <c r="AU22" s="337"/>
      <c r="AV22" s="337"/>
      <c r="AW22" s="337"/>
      <c r="AX22" s="348"/>
      <c r="AY22" s="458" t="s">
        <v>241</v>
      </c>
      <c r="AZ22" s="459"/>
      <c r="BA22" s="459"/>
      <c r="BB22" s="459"/>
      <c r="BC22" s="459"/>
      <c r="BD22" s="459"/>
      <c r="BE22" s="459"/>
      <c r="BF22" s="459"/>
      <c r="BG22" s="459"/>
      <c r="BH22" s="459"/>
      <c r="BI22" s="459"/>
      <c r="BJ22" s="459"/>
      <c r="BK22" s="459"/>
      <c r="BL22" s="459"/>
      <c r="BM22" s="460"/>
      <c r="BN22" s="442">
        <v>2154953</v>
      </c>
      <c r="BO22" s="443"/>
      <c r="BP22" s="443"/>
      <c r="BQ22" s="443"/>
      <c r="BR22" s="443"/>
      <c r="BS22" s="443"/>
      <c r="BT22" s="443"/>
      <c r="BU22" s="444"/>
      <c r="BV22" s="442">
        <v>2199479</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2">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244</v>
      </c>
      <c r="AZ23" s="453"/>
      <c r="BA23" s="453"/>
      <c r="BB23" s="453"/>
      <c r="BC23" s="453"/>
      <c r="BD23" s="453"/>
      <c r="BE23" s="453"/>
      <c r="BF23" s="453"/>
      <c r="BG23" s="453"/>
      <c r="BH23" s="453"/>
      <c r="BI23" s="453"/>
      <c r="BJ23" s="453"/>
      <c r="BK23" s="453"/>
      <c r="BL23" s="453"/>
      <c r="BM23" s="454"/>
      <c r="BN23" s="455">
        <v>2061319</v>
      </c>
      <c r="BO23" s="456"/>
      <c r="BP23" s="456"/>
      <c r="BQ23" s="456"/>
      <c r="BR23" s="456"/>
      <c r="BS23" s="456"/>
      <c r="BT23" s="456"/>
      <c r="BU23" s="457"/>
      <c r="BV23" s="455">
        <v>2090812</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2">
      <c r="A24" s="2"/>
      <c r="B24" s="438"/>
      <c r="C24" s="354"/>
      <c r="D24" s="355"/>
      <c r="E24" s="445" t="s">
        <v>245</v>
      </c>
      <c r="F24" s="446"/>
      <c r="G24" s="446"/>
      <c r="H24" s="446"/>
      <c r="I24" s="446"/>
      <c r="J24" s="446"/>
      <c r="K24" s="447"/>
      <c r="L24" s="448">
        <v>1</v>
      </c>
      <c r="M24" s="449"/>
      <c r="N24" s="449"/>
      <c r="O24" s="449"/>
      <c r="P24" s="450"/>
      <c r="Q24" s="448">
        <v>5900</v>
      </c>
      <c r="R24" s="449"/>
      <c r="S24" s="449"/>
      <c r="T24" s="449"/>
      <c r="U24" s="449"/>
      <c r="V24" s="450"/>
      <c r="W24" s="353"/>
      <c r="X24" s="354"/>
      <c r="Y24" s="355"/>
      <c r="Z24" s="445" t="s">
        <v>247</v>
      </c>
      <c r="AA24" s="446"/>
      <c r="AB24" s="446"/>
      <c r="AC24" s="446"/>
      <c r="AD24" s="446"/>
      <c r="AE24" s="446"/>
      <c r="AF24" s="446"/>
      <c r="AG24" s="447"/>
      <c r="AH24" s="448">
        <v>56</v>
      </c>
      <c r="AI24" s="449"/>
      <c r="AJ24" s="449"/>
      <c r="AK24" s="449"/>
      <c r="AL24" s="450"/>
      <c r="AM24" s="448">
        <v>164024</v>
      </c>
      <c r="AN24" s="449"/>
      <c r="AO24" s="449"/>
      <c r="AP24" s="449"/>
      <c r="AQ24" s="449"/>
      <c r="AR24" s="450"/>
      <c r="AS24" s="448">
        <v>2929</v>
      </c>
      <c r="AT24" s="449"/>
      <c r="AU24" s="449"/>
      <c r="AV24" s="449"/>
      <c r="AW24" s="449"/>
      <c r="AX24" s="451"/>
      <c r="AY24" s="430" t="s">
        <v>248</v>
      </c>
      <c r="AZ24" s="431"/>
      <c r="BA24" s="431"/>
      <c r="BB24" s="431"/>
      <c r="BC24" s="431"/>
      <c r="BD24" s="431"/>
      <c r="BE24" s="431"/>
      <c r="BF24" s="431"/>
      <c r="BG24" s="431"/>
      <c r="BH24" s="431"/>
      <c r="BI24" s="431"/>
      <c r="BJ24" s="431"/>
      <c r="BK24" s="431"/>
      <c r="BL24" s="431"/>
      <c r="BM24" s="432"/>
      <c r="BN24" s="455">
        <v>1353065</v>
      </c>
      <c r="BO24" s="456"/>
      <c r="BP24" s="456"/>
      <c r="BQ24" s="456"/>
      <c r="BR24" s="456"/>
      <c r="BS24" s="456"/>
      <c r="BT24" s="456"/>
      <c r="BU24" s="457"/>
      <c r="BV24" s="455">
        <v>1295396</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2">
      <c r="A25" s="2"/>
      <c r="B25" s="438"/>
      <c r="C25" s="354"/>
      <c r="D25" s="355"/>
      <c r="E25" s="445" t="s">
        <v>250</v>
      </c>
      <c r="F25" s="446"/>
      <c r="G25" s="446"/>
      <c r="H25" s="446"/>
      <c r="I25" s="446"/>
      <c r="J25" s="446"/>
      <c r="K25" s="447"/>
      <c r="L25" s="448">
        <v>1</v>
      </c>
      <c r="M25" s="449"/>
      <c r="N25" s="449"/>
      <c r="O25" s="449"/>
      <c r="P25" s="450"/>
      <c r="Q25" s="448">
        <v>4860</v>
      </c>
      <c r="R25" s="449"/>
      <c r="S25" s="449"/>
      <c r="T25" s="449"/>
      <c r="U25" s="449"/>
      <c r="V25" s="450"/>
      <c r="W25" s="353"/>
      <c r="X25" s="354"/>
      <c r="Y25" s="355"/>
      <c r="Z25" s="445" t="s">
        <v>253</v>
      </c>
      <c r="AA25" s="446"/>
      <c r="AB25" s="446"/>
      <c r="AC25" s="446"/>
      <c r="AD25" s="446"/>
      <c r="AE25" s="446"/>
      <c r="AF25" s="446"/>
      <c r="AG25" s="447"/>
      <c r="AH25" s="448" t="s">
        <v>199</v>
      </c>
      <c r="AI25" s="449"/>
      <c r="AJ25" s="449"/>
      <c r="AK25" s="449"/>
      <c r="AL25" s="450"/>
      <c r="AM25" s="448" t="s">
        <v>199</v>
      </c>
      <c r="AN25" s="449"/>
      <c r="AO25" s="449"/>
      <c r="AP25" s="449"/>
      <c r="AQ25" s="449"/>
      <c r="AR25" s="450"/>
      <c r="AS25" s="448" t="s">
        <v>199</v>
      </c>
      <c r="AT25" s="449"/>
      <c r="AU25" s="449"/>
      <c r="AV25" s="449"/>
      <c r="AW25" s="449"/>
      <c r="AX25" s="451"/>
      <c r="AY25" s="458" t="s">
        <v>38</v>
      </c>
      <c r="AZ25" s="459"/>
      <c r="BA25" s="459"/>
      <c r="BB25" s="459"/>
      <c r="BC25" s="459"/>
      <c r="BD25" s="459"/>
      <c r="BE25" s="459"/>
      <c r="BF25" s="459"/>
      <c r="BG25" s="459"/>
      <c r="BH25" s="459"/>
      <c r="BI25" s="459"/>
      <c r="BJ25" s="459"/>
      <c r="BK25" s="459"/>
      <c r="BL25" s="459"/>
      <c r="BM25" s="460"/>
      <c r="BN25" s="442">
        <v>11600</v>
      </c>
      <c r="BO25" s="443"/>
      <c r="BP25" s="443"/>
      <c r="BQ25" s="443"/>
      <c r="BR25" s="443"/>
      <c r="BS25" s="443"/>
      <c r="BT25" s="443"/>
      <c r="BU25" s="444"/>
      <c r="BV25" s="442">
        <v>17700</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2">
      <c r="A26" s="2"/>
      <c r="B26" s="438"/>
      <c r="C26" s="354"/>
      <c r="D26" s="355"/>
      <c r="E26" s="445" t="s">
        <v>254</v>
      </c>
      <c r="F26" s="446"/>
      <c r="G26" s="446"/>
      <c r="H26" s="446"/>
      <c r="I26" s="446"/>
      <c r="J26" s="446"/>
      <c r="K26" s="447"/>
      <c r="L26" s="448">
        <v>1</v>
      </c>
      <c r="M26" s="449"/>
      <c r="N26" s="449"/>
      <c r="O26" s="449"/>
      <c r="P26" s="450"/>
      <c r="Q26" s="448">
        <v>4600</v>
      </c>
      <c r="R26" s="449"/>
      <c r="S26" s="449"/>
      <c r="T26" s="449"/>
      <c r="U26" s="449"/>
      <c r="V26" s="450"/>
      <c r="W26" s="353"/>
      <c r="X26" s="354"/>
      <c r="Y26" s="355"/>
      <c r="Z26" s="445" t="s">
        <v>255</v>
      </c>
      <c r="AA26" s="464"/>
      <c r="AB26" s="464"/>
      <c r="AC26" s="464"/>
      <c r="AD26" s="464"/>
      <c r="AE26" s="464"/>
      <c r="AF26" s="464"/>
      <c r="AG26" s="465"/>
      <c r="AH26" s="448" t="s">
        <v>199</v>
      </c>
      <c r="AI26" s="449"/>
      <c r="AJ26" s="449"/>
      <c r="AK26" s="449"/>
      <c r="AL26" s="450"/>
      <c r="AM26" s="448" t="s">
        <v>199</v>
      </c>
      <c r="AN26" s="449"/>
      <c r="AO26" s="449"/>
      <c r="AP26" s="449"/>
      <c r="AQ26" s="449"/>
      <c r="AR26" s="450"/>
      <c r="AS26" s="448" t="s">
        <v>199</v>
      </c>
      <c r="AT26" s="449"/>
      <c r="AU26" s="449"/>
      <c r="AV26" s="449"/>
      <c r="AW26" s="449"/>
      <c r="AX26" s="451"/>
      <c r="AY26" s="466" t="s">
        <v>256</v>
      </c>
      <c r="AZ26" s="417"/>
      <c r="BA26" s="417"/>
      <c r="BB26" s="417"/>
      <c r="BC26" s="417"/>
      <c r="BD26" s="417"/>
      <c r="BE26" s="417"/>
      <c r="BF26" s="417"/>
      <c r="BG26" s="417"/>
      <c r="BH26" s="417"/>
      <c r="BI26" s="417"/>
      <c r="BJ26" s="417"/>
      <c r="BK26" s="417"/>
      <c r="BL26" s="417"/>
      <c r="BM26" s="467"/>
      <c r="BN26" s="455" t="s">
        <v>199</v>
      </c>
      <c r="BO26" s="456"/>
      <c r="BP26" s="456"/>
      <c r="BQ26" s="456"/>
      <c r="BR26" s="456"/>
      <c r="BS26" s="456"/>
      <c r="BT26" s="456"/>
      <c r="BU26" s="457"/>
      <c r="BV26" s="455" t="s">
        <v>199</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2">
      <c r="A27" s="2"/>
      <c r="B27" s="438"/>
      <c r="C27" s="354"/>
      <c r="D27" s="355"/>
      <c r="E27" s="445" t="s">
        <v>257</v>
      </c>
      <c r="F27" s="446"/>
      <c r="G27" s="446"/>
      <c r="H27" s="446"/>
      <c r="I27" s="446"/>
      <c r="J27" s="446"/>
      <c r="K27" s="447"/>
      <c r="L27" s="448">
        <v>1</v>
      </c>
      <c r="M27" s="449"/>
      <c r="N27" s="449"/>
      <c r="O27" s="449"/>
      <c r="P27" s="450"/>
      <c r="Q27" s="448">
        <v>2400</v>
      </c>
      <c r="R27" s="449"/>
      <c r="S27" s="449"/>
      <c r="T27" s="449"/>
      <c r="U27" s="449"/>
      <c r="V27" s="450"/>
      <c r="W27" s="353"/>
      <c r="X27" s="354"/>
      <c r="Y27" s="355"/>
      <c r="Z27" s="445" t="s">
        <v>258</v>
      </c>
      <c r="AA27" s="446"/>
      <c r="AB27" s="446"/>
      <c r="AC27" s="446"/>
      <c r="AD27" s="446"/>
      <c r="AE27" s="446"/>
      <c r="AF27" s="446"/>
      <c r="AG27" s="447"/>
      <c r="AH27" s="448" t="s">
        <v>199</v>
      </c>
      <c r="AI27" s="449"/>
      <c r="AJ27" s="449"/>
      <c r="AK27" s="449"/>
      <c r="AL27" s="450"/>
      <c r="AM27" s="448" t="s">
        <v>199</v>
      </c>
      <c r="AN27" s="449"/>
      <c r="AO27" s="449"/>
      <c r="AP27" s="449"/>
      <c r="AQ27" s="449"/>
      <c r="AR27" s="450"/>
      <c r="AS27" s="448" t="s">
        <v>199</v>
      </c>
      <c r="AT27" s="449"/>
      <c r="AU27" s="449"/>
      <c r="AV27" s="449"/>
      <c r="AW27" s="449"/>
      <c r="AX27" s="451"/>
      <c r="AY27" s="461" t="s">
        <v>261</v>
      </c>
      <c r="AZ27" s="462"/>
      <c r="BA27" s="462"/>
      <c r="BB27" s="462"/>
      <c r="BC27" s="462"/>
      <c r="BD27" s="462"/>
      <c r="BE27" s="462"/>
      <c r="BF27" s="462"/>
      <c r="BG27" s="462"/>
      <c r="BH27" s="462"/>
      <c r="BI27" s="462"/>
      <c r="BJ27" s="462"/>
      <c r="BK27" s="462"/>
      <c r="BL27" s="462"/>
      <c r="BM27" s="463"/>
      <c r="BN27" s="433">
        <v>108589</v>
      </c>
      <c r="BO27" s="434"/>
      <c r="BP27" s="434"/>
      <c r="BQ27" s="434"/>
      <c r="BR27" s="434"/>
      <c r="BS27" s="434"/>
      <c r="BT27" s="434"/>
      <c r="BU27" s="435"/>
      <c r="BV27" s="433">
        <v>108587</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2">
      <c r="A28" s="2"/>
      <c r="B28" s="438"/>
      <c r="C28" s="354"/>
      <c r="D28" s="355"/>
      <c r="E28" s="445" t="s">
        <v>262</v>
      </c>
      <c r="F28" s="446"/>
      <c r="G28" s="446"/>
      <c r="H28" s="446"/>
      <c r="I28" s="446"/>
      <c r="J28" s="446"/>
      <c r="K28" s="447"/>
      <c r="L28" s="448">
        <v>1</v>
      </c>
      <c r="M28" s="449"/>
      <c r="N28" s="449"/>
      <c r="O28" s="449"/>
      <c r="P28" s="450"/>
      <c r="Q28" s="448">
        <v>1780</v>
      </c>
      <c r="R28" s="449"/>
      <c r="S28" s="449"/>
      <c r="T28" s="449"/>
      <c r="U28" s="449"/>
      <c r="V28" s="450"/>
      <c r="W28" s="353"/>
      <c r="X28" s="354"/>
      <c r="Y28" s="355"/>
      <c r="Z28" s="445" t="s">
        <v>36</v>
      </c>
      <c r="AA28" s="446"/>
      <c r="AB28" s="446"/>
      <c r="AC28" s="446"/>
      <c r="AD28" s="446"/>
      <c r="AE28" s="446"/>
      <c r="AF28" s="446"/>
      <c r="AG28" s="447"/>
      <c r="AH28" s="448" t="s">
        <v>199</v>
      </c>
      <c r="AI28" s="449"/>
      <c r="AJ28" s="449"/>
      <c r="AK28" s="449"/>
      <c r="AL28" s="450"/>
      <c r="AM28" s="448" t="s">
        <v>199</v>
      </c>
      <c r="AN28" s="449"/>
      <c r="AO28" s="449"/>
      <c r="AP28" s="449"/>
      <c r="AQ28" s="449"/>
      <c r="AR28" s="450"/>
      <c r="AS28" s="448" t="s">
        <v>199</v>
      </c>
      <c r="AT28" s="449"/>
      <c r="AU28" s="449"/>
      <c r="AV28" s="449"/>
      <c r="AW28" s="449"/>
      <c r="AX28" s="451"/>
      <c r="AY28" s="321" t="s">
        <v>263</v>
      </c>
      <c r="AZ28" s="322"/>
      <c r="BA28" s="322"/>
      <c r="BB28" s="323"/>
      <c r="BC28" s="458" t="s">
        <v>104</v>
      </c>
      <c r="BD28" s="459"/>
      <c r="BE28" s="459"/>
      <c r="BF28" s="459"/>
      <c r="BG28" s="459"/>
      <c r="BH28" s="459"/>
      <c r="BI28" s="459"/>
      <c r="BJ28" s="459"/>
      <c r="BK28" s="459"/>
      <c r="BL28" s="459"/>
      <c r="BM28" s="460"/>
      <c r="BN28" s="442">
        <v>958608</v>
      </c>
      <c r="BO28" s="443"/>
      <c r="BP28" s="443"/>
      <c r="BQ28" s="443"/>
      <c r="BR28" s="443"/>
      <c r="BS28" s="443"/>
      <c r="BT28" s="443"/>
      <c r="BU28" s="444"/>
      <c r="BV28" s="442">
        <v>1188044</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2">
      <c r="A29" s="2"/>
      <c r="B29" s="438"/>
      <c r="C29" s="354"/>
      <c r="D29" s="355"/>
      <c r="E29" s="445" t="s">
        <v>266</v>
      </c>
      <c r="F29" s="446"/>
      <c r="G29" s="446"/>
      <c r="H29" s="446"/>
      <c r="I29" s="446"/>
      <c r="J29" s="446"/>
      <c r="K29" s="447"/>
      <c r="L29" s="448">
        <v>6</v>
      </c>
      <c r="M29" s="449"/>
      <c r="N29" s="449"/>
      <c r="O29" s="449"/>
      <c r="P29" s="450"/>
      <c r="Q29" s="448">
        <v>1570</v>
      </c>
      <c r="R29" s="449"/>
      <c r="S29" s="449"/>
      <c r="T29" s="449"/>
      <c r="U29" s="449"/>
      <c r="V29" s="450"/>
      <c r="W29" s="356"/>
      <c r="X29" s="357"/>
      <c r="Y29" s="358"/>
      <c r="Z29" s="445" t="s">
        <v>268</v>
      </c>
      <c r="AA29" s="446"/>
      <c r="AB29" s="446"/>
      <c r="AC29" s="446"/>
      <c r="AD29" s="446"/>
      <c r="AE29" s="446"/>
      <c r="AF29" s="446"/>
      <c r="AG29" s="447"/>
      <c r="AH29" s="448">
        <v>56</v>
      </c>
      <c r="AI29" s="449"/>
      <c r="AJ29" s="449"/>
      <c r="AK29" s="449"/>
      <c r="AL29" s="450"/>
      <c r="AM29" s="448">
        <v>164024</v>
      </c>
      <c r="AN29" s="449"/>
      <c r="AO29" s="449"/>
      <c r="AP29" s="449"/>
      <c r="AQ29" s="449"/>
      <c r="AR29" s="450"/>
      <c r="AS29" s="448">
        <v>2929</v>
      </c>
      <c r="AT29" s="449"/>
      <c r="AU29" s="449"/>
      <c r="AV29" s="449"/>
      <c r="AW29" s="449"/>
      <c r="AX29" s="451"/>
      <c r="AY29" s="324"/>
      <c r="AZ29" s="325"/>
      <c r="BA29" s="325"/>
      <c r="BB29" s="326"/>
      <c r="BC29" s="452" t="s">
        <v>269</v>
      </c>
      <c r="BD29" s="453"/>
      <c r="BE29" s="453"/>
      <c r="BF29" s="453"/>
      <c r="BG29" s="453"/>
      <c r="BH29" s="453"/>
      <c r="BI29" s="453"/>
      <c r="BJ29" s="453"/>
      <c r="BK29" s="453"/>
      <c r="BL29" s="453"/>
      <c r="BM29" s="454"/>
      <c r="BN29" s="455">
        <v>1217494</v>
      </c>
      <c r="BO29" s="456"/>
      <c r="BP29" s="456"/>
      <c r="BQ29" s="456"/>
      <c r="BR29" s="456"/>
      <c r="BS29" s="456"/>
      <c r="BT29" s="456"/>
      <c r="BU29" s="457"/>
      <c r="BV29" s="455">
        <v>1297468</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2">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271</v>
      </c>
      <c r="X30" s="425"/>
      <c r="Y30" s="425"/>
      <c r="Z30" s="425"/>
      <c r="AA30" s="425"/>
      <c r="AB30" s="425"/>
      <c r="AC30" s="425"/>
      <c r="AD30" s="425"/>
      <c r="AE30" s="425"/>
      <c r="AF30" s="425"/>
      <c r="AG30" s="426"/>
      <c r="AH30" s="427">
        <v>90.9</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71</v>
      </c>
      <c r="BD30" s="431"/>
      <c r="BE30" s="431"/>
      <c r="BF30" s="431"/>
      <c r="BG30" s="431"/>
      <c r="BH30" s="431"/>
      <c r="BI30" s="431"/>
      <c r="BJ30" s="431"/>
      <c r="BK30" s="431"/>
      <c r="BL30" s="431"/>
      <c r="BM30" s="432"/>
      <c r="BN30" s="433">
        <v>1870845</v>
      </c>
      <c r="BO30" s="434"/>
      <c r="BP30" s="434"/>
      <c r="BQ30" s="434"/>
      <c r="BR30" s="434"/>
      <c r="BS30" s="434"/>
      <c r="BT30" s="434"/>
      <c r="BU30" s="435"/>
      <c r="BV30" s="433">
        <v>1554823</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6" t="s">
        <v>186</v>
      </c>
      <c r="D32" s="436"/>
      <c r="E32" s="436"/>
      <c r="F32" s="436"/>
      <c r="G32" s="436"/>
      <c r="H32" s="436"/>
      <c r="I32" s="436"/>
      <c r="J32" s="436"/>
      <c r="K32" s="436"/>
      <c r="L32" s="436"/>
      <c r="M32" s="436"/>
      <c r="N32" s="436"/>
      <c r="O32" s="436"/>
      <c r="P32" s="436"/>
      <c r="Q32" s="436"/>
      <c r="R32" s="436"/>
      <c r="S32" s="436"/>
      <c r="U32" s="417" t="s">
        <v>95</v>
      </c>
      <c r="V32" s="417"/>
      <c r="W32" s="417"/>
      <c r="X32" s="417"/>
      <c r="Y32" s="417"/>
      <c r="Z32" s="417"/>
      <c r="AA32" s="417"/>
      <c r="AB32" s="417"/>
      <c r="AC32" s="417"/>
      <c r="AD32" s="417"/>
      <c r="AE32" s="417"/>
      <c r="AF32" s="417"/>
      <c r="AG32" s="417"/>
      <c r="AH32" s="417"/>
      <c r="AI32" s="417"/>
      <c r="AJ32" s="417"/>
      <c r="AK32" s="417"/>
      <c r="AM32" s="417" t="s">
        <v>273</v>
      </c>
      <c r="AN32" s="417"/>
      <c r="AO32" s="417"/>
      <c r="AP32" s="417"/>
      <c r="AQ32" s="417"/>
      <c r="AR32" s="417"/>
      <c r="AS32" s="417"/>
      <c r="AT32" s="417"/>
      <c r="AU32" s="417"/>
      <c r="AV32" s="417"/>
      <c r="AW32" s="417"/>
      <c r="AX32" s="417"/>
      <c r="AY32" s="417"/>
      <c r="AZ32" s="417"/>
      <c r="BA32" s="417"/>
      <c r="BB32" s="417"/>
      <c r="BC32" s="417"/>
      <c r="BE32" s="417" t="s">
        <v>274</v>
      </c>
      <c r="BF32" s="417"/>
      <c r="BG32" s="417"/>
      <c r="BH32" s="417"/>
      <c r="BI32" s="417"/>
      <c r="BJ32" s="417"/>
      <c r="BK32" s="417"/>
      <c r="BL32" s="417"/>
      <c r="BM32" s="417"/>
      <c r="BN32" s="417"/>
      <c r="BO32" s="417"/>
      <c r="BP32" s="417"/>
      <c r="BQ32" s="417"/>
      <c r="BR32" s="417"/>
      <c r="BS32" s="417"/>
      <c r="BT32" s="417"/>
      <c r="BU32" s="417"/>
      <c r="BW32" s="417" t="s">
        <v>275</v>
      </c>
      <c r="BX32" s="417"/>
      <c r="BY32" s="417"/>
      <c r="BZ32" s="417"/>
      <c r="CA32" s="417"/>
      <c r="CB32" s="417"/>
      <c r="CC32" s="417"/>
      <c r="CD32" s="417"/>
      <c r="CE32" s="417"/>
      <c r="CF32" s="417"/>
      <c r="CG32" s="417"/>
      <c r="CH32" s="417"/>
      <c r="CI32" s="417"/>
      <c r="CJ32" s="417"/>
      <c r="CK32" s="417"/>
      <c r="CL32" s="417"/>
      <c r="CM32" s="417"/>
      <c r="CO32" s="417" t="s">
        <v>277</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2">
      <c r="A33" s="2"/>
      <c r="B33" s="5"/>
      <c r="C33" s="396" t="s">
        <v>122</v>
      </c>
      <c r="D33" s="396"/>
      <c r="E33" s="376" t="s">
        <v>278</v>
      </c>
      <c r="F33" s="376"/>
      <c r="G33" s="376"/>
      <c r="H33" s="376"/>
      <c r="I33" s="376"/>
      <c r="J33" s="376"/>
      <c r="K33" s="376"/>
      <c r="L33" s="376"/>
      <c r="M33" s="376"/>
      <c r="N33" s="376"/>
      <c r="O33" s="376"/>
      <c r="P33" s="376"/>
      <c r="Q33" s="376"/>
      <c r="R33" s="376"/>
      <c r="S33" s="376"/>
      <c r="T33" s="12"/>
      <c r="U33" s="396" t="s">
        <v>122</v>
      </c>
      <c r="V33" s="396"/>
      <c r="W33" s="376" t="s">
        <v>278</v>
      </c>
      <c r="X33" s="376"/>
      <c r="Y33" s="376"/>
      <c r="Z33" s="376"/>
      <c r="AA33" s="376"/>
      <c r="AB33" s="376"/>
      <c r="AC33" s="376"/>
      <c r="AD33" s="376"/>
      <c r="AE33" s="376"/>
      <c r="AF33" s="376"/>
      <c r="AG33" s="376"/>
      <c r="AH33" s="376"/>
      <c r="AI33" s="376"/>
      <c r="AJ33" s="376"/>
      <c r="AK33" s="376"/>
      <c r="AL33" s="12"/>
      <c r="AM33" s="396" t="s">
        <v>122</v>
      </c>
      <c r="AN33" s="396"/>
      <c r="AO33" s="376" t="s">
        <v>278</v>
      </c>
      <c r="AP33" s="376"/>
      <c r="AQ33" s="376"/>
      <c r="AR33" s="376"/>
      <c r="AS33" s="376"/>
      <c r="AT33" s="376"/>
      <c r="AU33" s="376"/>
      <c r="AV33" s="376"/>
      <c r="AW33" s="376"/>
      <c r="AX33" s="376"/>
      <c r="AY33" s="376"/>
      <c r="AZ33" s="376"/>
      <c r="BA33" s="376"/>
      <c r="BB33" s="376"/>
      <c r="BC33" s="376"/>
      <c r="BD33" s="8"/>
      <c r="BE33" s="376" t="s">
        <v>279</v>
      </c>
      <c r="BF33" s="376"/>
      <c r="BG33" s="376" t="s">
        <v>168</v>
      </c>
      <c r="BH33" s="376"/>
      <c r="BI33" s="376"/>
      <c r="BJ33" s="376"/>
      <c r="BK33" s="376"/>
      <c r="BL33" s="376"/>
      <c r="BM33" s="376"/>
      <c r="BN33" s="376"/>
      <c r="BO33" s="376"/>
      <c r="BP33" s="376"/>
      <c r="BQ33" s="376"/>
      <c r="BR33" s="376"/>
      <c r="BS33" s="376"/>
      <c r="BT33" s="376"/>
      <c r="BU33" s="376"/>
      <c r="BV33" s="8"/>
      <c r="BW33" s="396" t="s">
        <v>279</v>
      </c>
      <c r="BX33" s="396"/>
      <c r="BY33" s="376" t="s">
        <v>111</v>
      </c>
      <c r="BZ33" s="376"/>
      <c r="CA33" s="376"/>
      <c r="CB33" s="376"/>
      <c r="CC33" s="376"/>
      <c r="CD33" s="376"/>
      <c r="CE33" s="376"/>
      <c r="CF33" s="376"/>
      <c r="CG33" s="376"/>
      <c r="CH33" s="376"/>
      <c r="CI33" s="376"/>
      <c r="CJ33" s="376"/>
      <c r="CK33" s="376"/>
      <c r="CL33" s="376"/>
      <c r="CM33" s="376"/>
      <c r="CN33" s="12"/>
      <c r="CO33" s="396" t="s">
        <v>122</v>
      </c>
      <c r="CP33" s="396"/>
      <c r="CQ33" s="376" t="s">
        <v>281</v>
      </c>
      <c r="CR33" s="376"/>
      <c r="CS33" s="376"/>
      <c r="CT33" s="376"/>
      <c r="CU33" s="376"/>
      <c r="CV33" s="376"/>
      <c r="CW33" s="376"/>
      <c r="CX33" s="376"/>
      <c r="CY33" s="376"/>
      <c r="CZ33" s="376"/>
      <c r="DA33" s="376"/>
      <c r="DB33" s="376"/>
      <c r="DC33" s="376"/>
      <c r="DD33" s="376"/>
      <c r="DE33" s="376"/>
      <c r="DF33" s="12"/>
      <c r="DG33" s="416" t="s">
        <v>82</v>
      </c>
      <c r="DH33" s="416"/>
      <c r="DI33" s="19"/>
    </row>
    <row r="34" spans="1:113" ht="32.25" customHeight="1" x14ac:dyDescent="0.2">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4</v>
      </c>
      <c r="V34" s="414"/>
      <c r="W34" s="413" t="str">
        <f>IF('各会計、関係団体の財政状況及び健全化判断比率'!B28="","",'各会計、関係団体の財政状況及び健全化判断比率'!B28)</f>
        <v>国民健康保険事業特別会計</v>
      </c>
      <c r="X34" s="413"/>
      <c r="Y34" s="413"/>
      <c r="Z34" s="413"/>
      <c r="AA34" s="413"/>
      <c r="AB34" s="413"/>
      <c r="AC34" s="413"/>
      <c r="AD34" s="413"/>
      <c r="AE34" s="413"/>
      <c r="AF34" s="413"/>
      <c r="AG34" s="413"/>
      <c r="AH34" s="413"/>
      <c r="AI34" s="413"/>
      <c r="AJ34" s="413"/>
      <c r="AK34" s="413"/>
      <c r="AL34" s="2"/>
      <c r="AM34" s="414" t="str">
        <f>IF(AO34="","",MAX(C34:D43,U34:V43)+1)</f>
        <v/>
      </c>
      <c r="AN34" s="414"/>
      <c r="AO34" s="413"/>
      <c r="AP34" s="413"/>
      <c r="AQ34" s="413"/>
      <c r="AR34" s="413"/>
      <c r="AS34" s="413"/>
      <c r="AT34" s="413"/>
      <c r="AU34" s="413"/>
      <c r="AV34" s="413"/>
      <c r="AW34" s="413"/>
      <c r="AX34" s="413"/>
      <c r="AY34" s="413"/>
      <c r="AZ34" s="413"/>
      <c r="BA34" s="413"/>
      <c r="BB34" s="413"/>
      <c r="BC34" s="413"/>
      <c r="BD34" s="2"/>
      <c r="BE34" s="414">
        <f>IF(BG34="","",MAX(C34:D43,U34:V43,AM34:AN43)+1)</f>
        <v>8</v>
      </c>
      <c r="BF34" s="414"/>
      <c r="BG34" s="413" t="str">
        <f>IF('各会計、関係団体の財政状況及び健全化判断比率'!B32="","",'各会計、関係団体の財政状況及び健全化判断比率'!B32)</f>
        <v>簡易水道事業特別会計</v>
      </c>
      <c r="BH34" s="413"/>
      <c r="BI34" s="413"/>
      <c r="BJ34" s="413"/>
      <c r="BK34" s="413"/>
      <c r="BL34" s="413"/>
      <c r="BM34" s="413"/>
      <c r="BN34" s="413"/>
      <c r="BO34" s="413"/>
      <c r="BP34" s="413"/>
      <c r="BQ34" s="413"/>
      <c r="BR34" s="413"/>
      <c r="BS34" s="413"/>
      <c r="BT34" s="413"/>
      <c r="BU34" s="413"/>
      <c r="BV34" s="2"/>
      <c r="BW34" s="414">
        <f>IF(BY34="","",MAX(C34:D43,U34:V43,AM34:AN43,BE34:BF43)+1)</f>
        <v>10</v>
      </c>
      <c r="BX34" s="414"/>
      <c r="BY34" s="413" t="str">
        <f>IF('各会計、関係団体の財政状況及び健全化判断比率'!B68="","",'各会計、関係団体の財政状況及び健全化判断比率'!B68)</f>
        <v>多野藤岡広域市町村圏振興整備組合</v>
      </c>
      <c r="BZ34" s="413"/>
      <c r="CA34" s="413"/>
      <c r="CB34" s="413"/>
      <c r="CC34" s="413"/>
      <c r="CD34" s="413"/>
      <c r="CE34" s="413"/>
      <c r="CF34" s="413"/>
      <c r="CG34" s="413"/>
      <c r="CH34" s="413"/>
      <c r="CI34" s="413"/>
      <c r="CJ34" s="413"/>
      <c r="CK34" s="413"/>
      <c r="CL34" s="413"/>
      <c r="CM34" s="413"/>
      <c r="CN34" s="2"/>
      <c r="CO34" s="414">
        <f>IF(CQ34="","",MAX(C34:D43,U34:V43,AM34:AN43,BE34:BF43,BW34:BX43)+1)</f>
        <v>17</v>
      </c>
      <c r="CP34" s="414"/>
      <c r="CQ34" s="413" t="str">
        <f>IF('各会計、関係団体の財政状況及び健全化判断比率'!BS7="","",'各会計、関係団体の財政状況及び健全化判断比率'!BS7)</f>
        <v>神流振興</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2">
      <c r="A35" s="2"/>
      <c r="B35" s="5"/>
      <c r="C35" s="414">
        <f t="shared" ref="C35:C43" si="0">IF(E35="","",C34+1)</f>
        <v>2</v>
      </c>
      <c r="D35" s="414"/>
      <c r="E35" s="413" t="str">
        <f>IF('各会計、関係団体の財政状況及び健全化判断比率'!B8="","",'各会計、関係団体の財政状況及び健全化判断比率'!B8)</f>
        <v>万場診療所特別会計</v>
      </c>
      <c r="F35" s="413"/>
      <c r="G35" s="413"/>
      <c r="H35" s="413"/>
      <c r="I35" s="413"/>
      <c r="J35" s="413"/>
      <c r="K35" s="413"/>
      <c r="L35" s="413"/>
      <c r="M35" s="413"/>
      <c r="N35" s="413"/>
      <c r="O35" s="413"/>
      <c r="P35" s="413"/>
      <c r="Q35" s="413"/>
      <c r="R35" s="413"/>
      <c r="S35" s="413"/>
      <c r="T35" s="2"/>
      <c r="U35" s="414">
        <f t="shared" ref="U35:U43" si="1">IF(W35="","",U34+1)</f>
        <v>5</v>
      </c>
      <c r="V35" s="414"/>
      <c r="W35" s="413" t="str">
        <f>IF('各会計、関係団体の財政状況及び健全化判断比率'!B29="","",'各会計、関係団体の財政状況及び健全化判断比率'!B29)</f>
        <v>国民健康保険直営中里診療所特別会計</v>
      </c>
      <c r="X35" s="413"/>
      <c r="Y35" s="413"/>
      <c r="Z35" s="413"/>
      <c r="AA35" s="413"/>
      <c r="AB35" s="413"/>
      <c r="AC35" s="413"/>
      <c r="AD35" s="413"/>
      <c r="AE35" s="413"/>
      <c r="AF35" s="413"/>
      <c r="AG35" s="413"/>
      <c r="AH35" s="413"/>
      <c r="AI35" s="413"/>
      <c r="AJ35" s="413"/>
      <c r="AK35" s="413"/>
      <c r="AL35" s="2"/>
      <c r="AM35" s="414" t="str">
        <f t="shared" ref="AM35:AM43" si="2">IF(AO35="","",AM34+1)</f>
        <v/>
      </c>
      <c r="AN35" s="414"/>
      <c r="AO35" s="413"/>
      <c r="AP35" s="413"/>
      <c r="AQ35" s="413"/>
      <c r="AR35" s="413"/>
      <c r="AS35" s="413"/>
      <c r="AT35" s="413"/>
      <c r="AU35" s="413"/>
      <c r="AV35" s="413"/>
      <c r="AW35" s="413"/>
      <c r="AX35" s="413"/>
      <c r="AY35" s="413"/>
      <c r="AZ35" s="413"/>
      <c r="BA35" s="413"/>
      <c r="BB35" s="413"/>
      <c r="BC35" s="413"/>
      <c r="BD35" s="2"/>
      <c r="BE35" s="414">
        <f t="shared" ref="BE35:BE43" si="3">IF(BG35="","",BE34+1)</f>
        <v>9</v>
      </c>
      <c r="BF35" s="414"/>
      <c r="BG35" s="413" t="str">
        <f>IF('各会計、関係団体の財政状況及び健全化判断比率'!B33="","",'各会計、関係団体の財政状況及び健全化判断比率'!B33)</f>
        <v>生活排水処理事業特別会計</v>
      </c>
      <c r="BH35" s="413"/>
      <c r="BI35" s="413"/>
      <c r="BJ35" s="413"/>
      <c r="BK35" s="413"/>
      <c r="BL35" s="413"/>
      <c r="BM35" s="413"/>
      <c r="BN35" s="413"/>
      <c r="BO35" s="413"/>
      <c r="BP35" s="413"/>
      <c r="BQ35" s="413"/>
      <c r="BR35" s="413"/>
      <c r="BS35" s="413"/>
      <c r="BT35" s="413"/>
      <c r="BU35" s="413"/>
      <c r="BV35" s="2"/>
      <c r="BW35" s="414">
        <f t="shared" ref="BW35:BW43" si="4">IF(BY35="","",BW34+1)</f>
        <v>11</v>
      </c>
      <c r="BX35" s="414"/>
      <c r="BY35" s="413" t="str">
        <f>IF('各会計、関係団体の財政状況及び健全化判断比率'!B69="","",'各会計、関係団体の財政状況及び健全化判断比率'!B69)</f>
        <v>多野藤岡医療事務市町村組合（病院事業会計）</v>
      </c>
      <c r="BZ35" s="413"/>
      <c r="CA35" s="413"/>
      <c r="CB35" s="413"/>
      <c r="CC35" s="413"/>
      <c r="CD35" s="413"/>
      <c r="CE35" s="413"/>
      <c r="CF35" s="413"/>
      <c r="CG35" s="413"/>
      <c r="CH35" s="413"/>
      <c r="CI35" s="413"/>
      <c r="CJ35" s="413"/>
      <c r="CK35" s="413"/>
      <c r="CL35" s="413"/>
      <c r="CM35" s="413"/>
      <c r="CN35" s="2"/>
      <c r="CO35" s="414" t="str">
        <f t="shared" ref="CO35:CO43" si="5">IF(CQ35="","",CO34+1)</f>
        <v/>
      </c>
      <c r="CP35" s="414"/>
      <c r="CQ35" s="413" t="str">
        <f>IF('各会計、関係団体の財政状況及び健全化判断比率'!BS8="","",'各会計、関係団体の財政状況及び健全化判断比率'!BS8)</f>
        <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2">
      <c r="A36" s="2"/>
      <c r="B36" s="5"/>
      <c r="C36" s="414">
        <f t="shared" si="0"/>
        <v>3</v>
      </c>
      <c r="D36" s="414"/>
      <c r="E36" s="413" t="str">
        <f>IF('各会計、関係団体の財政状況及び健全化判断比率'!B9="","",'各会計、関係団体の財政状況及び健全化判断比率'!B9)</f>
        <v>地域活性化施設特別会計</v>
      </c>
      <c r="F36" s="413"/>
      <c r="G36" s="413"/>
      <c r="H36" s="413"/>
      <c r="I36" s="413"/>
      <c r="J36" s="413"/>
      <c r="K36" s="413"/>
      <c r="L36" s="413"/>
      <c r="M36" s="413"/>
      <c r="N36" s="413"/>
      <c r="O36" s="413"/>
      <c r="P36" s="413"/>
      <c r="Q36" s="413"/>
      <c r="R36" s="413"/>
      <c r="S36" s="413"/>
      <c r="T36" s="2"/>
      <c r="U36" s="414">
        <f t="shared" si="1"/>
        <v>6</v>
      </c>
      <c r="V36" s="414"/>
      <c r="W36" s="413" t="str">
        <f>IF('各会計、関係団体の財政状況及び健全化判断比率'!B30="","",'各会計、関係団体の財政状況及び健全化判断比率'!B30)</f>
        <v>介護保険特別会計</v>
      </c>
      <c r="X36" s="413"/>
      <c r="Y36" s="413"/>
      <c r="Z36" s="413"/>
      <c r="AA36" s="413"/>
      <c r="AB36" s="413"/>
      <c r="AC36" s="413"/>
      <c r="AD36" s="413"/>
      <c r="AE36" s="413"/>
      <c r="AF36" s="413"/>
      <c r="AG36" s="413"/>
      <c r="AH36" s="413"/>
      <c r="AI36" s="413"/>
      <c r="AJ36" s="413"/>
      <c r="AK36" s="413"/>
      <c r="AL36" s="2"/>
      <c r="AM36" s="414" t="str">
        <f t="shared" si="2"/>
        <v/>
      </c>
      <c r="AN36" s="414"/>
      <c r="AO36" s="413"/>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12</v>
      </c>
      <c r="BX36" s="414"/>
      <c r="BY36" s="413" t="str">
        <f>IF('各会計、関係団体の財政状況及び健全化判断比率'!B70="","",'各会計、関係団体の財政状況及び健全化判断比率'!B70)</f>
        <v>多野藤岡医療事務市町村組合（老健施設会計）</v>
      </c>
      <c r="BZ36" s="413"/>
      <c r="CA36" s="413"/>
      <c r="CB36" s="413"/>
      <c r="CC36" s="413"/>
      <c r="CD36" s="413"/>
      <c r="CE36" s="413"/>
      <c r="CF36" s="413"/>
      <c r="CG36" s="413"/>
      <c r="CH36" s="413"/>
      <c r="CI36" s="413"/>
      <c r="CJ36" s="413"/>
      <c r="CK36" s="413"/>
      <c r="CL36" s="413"/>
      <c r="CM36" s="413"/>
      <c r="CN36" s="2"/>
      <c r="CO36" s="414" t="str">
        <f t="shared" si="5"/>
        <v/>
      </c>
      <c r="CP36" s="414"/>
      <c r="CQ36" s="413" t="str">
        <f>IF('各会計、関係団体の財政状況及び健全化判断比率'!BS9="","",'各会計、関係団体の財政状況及び健全化判断比率'!BS9)</f>
        <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2">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f t="shared" si="1"/>
        <v>7</v>
      </c>
      <c r="V37" s="414"/>
      <c r="W37" s="413" t="str">
        <f>IF('各会計、関係団体の財政状況及び健全化判断比率'!B31="","",'各会計、関係団体の財政状況及び健全化判断比率'!B31)</f>
        <v>後期高齢者医療特別会計</v>
      </c>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13</v>
      </c>
      <c r="BX37" s="414"/>
      <c r="BY37" s="413" t="str">
        <f>IF('各会計、関係団体の財政状況及び健全化判断比率'!B71="","",'各会計、関係団体の財政状況及び健全化判断比率'!B71)</f>
        <v>群馬県市町村会館管理組合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2">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14</v>
      </c>
      <c r="BX38" s="414"/>
      <c r="BY38" s="413" t="str">
        <f>IF('各会計、関係団体の財政状況及び健全化判断比率'!B72="","",'各会計、関係団体の財政状況及び健全化判断比率'!B72)</f>
        <v>群馬県市町村総合事務組合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2">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15</v>
      </c>
      <c r="BX39" s="414"/>
      <c r="BY39" s="413" t="str">
        <f>IF('各会計、関係団体の財政状況及び健全化判断比率'!B73="","",'各会計、関係団体の財政状況及び健全化判断比率'!B73)</f>
        <v>群馬県後期高齢者医療広域連合（一般会計）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2">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f t="shared" si="4"/>
        <v>16</v>
      </c>
      <c r="BX40" s="414"/>
      <c r="BY40" s="413" t="str">
        <f>IF('各会計、関係団体の財政状況及び健全化判断比率'!B74="","",'各会計、関係団体の財政状況及び健全化判断比率'!B74)</f>
        <v>群馬県後期高齢者医療広域連合（事業会計）</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2">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t="str">
        <f t="shared" si="4"/>
        <v/>
      </c>
      <c r="BX41" s="414"/>
      <c r="BY41" s="413" t="str">
        <f>IF('各会計、関係団体の財政状況及び健全化判断比率'!B75="","",'各会計、関係団体の財政状況及び健全化判断比率'!B75)</f>
        <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2">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t="str">
        <f t="shared" si="4"/>
        <v/>
      </c>
      <c r="BX42" s="414"/>
      <c r="BY42" s="413" t="str">
        <f>IF('各会計、関係団体の財政状況及び健全化判断比率'!B76="","",'各会計、関係団体の財政状況及び健全化判断比率'!B76)</f>
        <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2">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282</v>
      </c>
      <c r="E46" s="359" t="s">
        <v>283</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284</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286</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288</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196</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c r="E51" s="359" t="s">
        <v>290</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2">
      <c r="E52" s="359" t="s">
        <v>293</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2">
      <c r="E53" s="359" t="s">
        <v>295</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2"/>
    <row r="55" spans="5:113" x14ac:dyDescent="0.2"/>
    <row r="56" spans="5:113" x14ac:dyDescent="0.2"/>
  </sheetData>
  <sheetProtection algorithmName="SHA-512" hashValue="MMyzsn8UVC49SjQB78UYYUI3wAALPqFLbxWRYsx3Tij4QYQDr7qj6COUR97UdJigQwAFzSv7cBkvh8uSdCZTdw==" saltValue="XWc7iK+zXAEf77IsX7qik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11</v>
      </c>
      <c r="C33" s="193"/>
      <c r="D33" s="193"/>
      <c r="E33" s="195" t="s">
        <v>17</v>
      </c>
      <c r="F33" s="196" t="s">
        <v>525</v>
      </c>
      <c r="G33" s="201" t="s">
        <v>526</v>
      </c>
      <c r="H33" s="201" t="s">
        <v>527</v>
      </c>
      <c r="I33" s="201" t="s">
        <v>528</v>
      </c>
      <c r="J33" s="205" t="s">
        <v>251</v>
      </c>
      <c r="K33" s="186"/>
      <c r="L33" s="186"/>
      <c r="M33" s="186"/>
      <c r="N33" s="186"/>
      <c r="O33" s="186"/>
      <c r="P33" s="186"/>
    </row>
    <row r="34" spans="1:16" ht="39" customHeight="1" x14ac:dyDescent="0.2">
      <c r="A34" s="186"/>
      <c r="B34" s="188"/>
      <c r="C34" s="1025" t="s">
        <v>454</v>
      </c>
      <c r="D34" s="1025"/>
      <c r="E34" s="1026"/>
      <c r="F34" s="197">
        <v>7.41</v>
      </c>
      <c r="G34" s="202">
        <v>1.5</v>
      </c>
      <c r="H34" s="202">
        <v>2.58</v>
      </c>
      <c r="I34" s="202">
        <v>5.8</v>
      </c>
      <c r="J34" s="206">
        <v>6.9</v>
      </c>
      <c r="K34" s="186"/>
      <c r="L34" s="186"/>
      <c r="M34" s="186"/>
      <c r="N34" s="186"/>
      <c r="O34" s="186"/>
      <c r="P34" s="186"/>
    </row>
    <row r="35" spans="1:16" ht="39" customHeight="1" x14ac:dyDescent="0.2">
      <c r="A35" s="186"/>
      <c r="B35" s="189"/>
      <c r="C35" s="1021" t="s">
        <v>25</v>
      </c>
      <c r="D35" s="1021"/>
      <c r="E35" s="1022"/>
      <c r="F35" s="198">
        <v>0.81</v>
      </c>
      <c r="G35" s="203">
        <v>0.73</v>
      </c>
      <c r="H35" s="203">
        <v>1.04</v>
      </c>
      <c r="I35" s="203">
        <v>0.88</v>
      </c>
      <c r="J35" s="207">
        <v>1.1599999999999999</v>
      </c>
      <c r="K35" s="186"/>
      <c r="L35" s="186"/>
      <c r="M35" s="186"/>
      <c r="N35" s="186"/>
      <c r="O35" s="186"/>
      <c r="P35" s="186"/>
    </row>
    <row r="36" spans="1:16" ht="39" customHeight="1" x14ac:dyDescent="0.2">
      <c r="A36" s="186"/>
      <c r="B36" s="189"/>
      <c r="C36" s="1021" t="s">
        <v>465</v>
      </c>
      <c r="D36" s="1021"/>
      <c r="E36" s="1022"/>
      <c r="F36" s="198">
        <v>0.03</v>
      </c>
      <c r="G36" s="203">
        <v>0.17</v>
      </c>
      <c r="H36" s="203">
        <v>0.16</v>
      </c>
      <c r="I36" s="203">
        <v>0.13</v>
      </c>
      <c r="J36" s="207">
        <v>0.66</v>
      </c>
      <c r="K36" s="186"/>
      <c r="L36" s="186"/>
      <c r="M36" s="186"/>
      <c r="N36" s="186"/>
      <c r="O36" s="186"/>
      <c r="P36" s="186"/>
    </row>
    <row r="37" spans="1:16" ht="39" customHeight="1" x14ac:dyDescent="0.2">
      <c r="A37" s="186"/>
      <c r="B37" s="189"/>
      <c r="C37" s="1021" t="s">
        <v>50</v>
      </c>
      <c r="D37" s="1021"/>
      <c r="E37" s="1022"/>
      <c r="F37" s="198">
        <v>0.09</v>
      </c>
      <c r="G37" s="203">
        <v>0.05</v>
      </c>
      <c r="H37" s="203">
        <v>0.02</v>
      </c>
      <c r="I37" s="203">
        <v>0.03</v>
      </c>
      <c r="J37" s="207">
        <v>0.27</v>
      </c>
      <c r="K37" s="186"/>
      <c r="L37" s="186"/>
      <c r="M37" s="186"/>
      <c r="N37" s="186"/>
      <c r="O37" s="186"/>
      <c r="P37" s="186"/>
    </row>
    <row r="38" spans="1:16" ht="39" customHeight="1" x14ac:dyDescent="0.2">
      <c r="A38" s="186"/>
      <c r="B38" s="189"/>
      <c r="C38" s="1021" t="s">
        <v>464</v>
      </c>
      <c r="D38" s="1021"/>
      <c r="E38" s="1022"/>
      <c r="F38" s="198">
        <v>0.32</v>
      </c>
      <c r="G38" s="203">
        <v>0.14000000000000001</v>
      </c>
      <c r="H38" s="203">
        <v>0.17</v>
      </c>
      <c r="I38" s="203">
        <v>0.17</v>
      </c>
      <c r="J38" s="207">
        <v>0.19</v>
      </c>
      <c r="K38" s="186"/>
      <c r="L38" s="186"/>
      <c r="M38" s="186"/>
      <c r="N38" s="186"/>
      <c r="O38" s="186"/>
      <c r="P38" s="186"/>
    </row>
    <row r="39" spans="1:16" ht="39" customHeight="1" x14ac:dyDescent="0.2">
      <c r="A39" s="186"/>
      <c r="B39" s="189"/>
      <c r="C39" s="1021" t="s">
        <v>463</v>
      </c>
      <c r="D39" s="1021"/>
      <c r="E39" s="1022"/>
      <c r="F39" s="198">
        <v>0.18</v>
      </c>
      <c r="G39" s="203">
        <v>0.19</v>
      </c>
      <c r="H39" s="203">
        <v>0.17</v>
      </c>
      <c r="I39" s="203">
        <v>0.09</v>
      </c>
      <c r="J39" s="207">
        <v>0.17</v>
      </c>
      <c r="K39" s="186"/>
      <c r="L39" s="186"/>
      <c r="M39" s="186"/>
      <c r="N39" s="186"/>
      <c r="O39" s="186"/>
      <c r="P39" s="186"/>
    </row>
    <row r="40" spans="1:16" ht="39" customHeight="1" x14ac:dyDescent="0.2">
      <c r="A40" s="186"/>
      <c r="B40" s="189"/>
      <c r="C40" s="1021" t="s">
        <v>439</v>
      </c>
      <c r="D40" s="1021"/>
      <c r="E40" s="1022"/>
      <c r="F40" s="198">
        <v>0.4</v>
      </c>
      <c r="G40" s="203">
        <v>0.05</v>
      </c>
      <c r="H40" s="203">
        <v>0.11</v>
      </c>
      <c r="I40" s="203">
        <v>0.2</v>
      </c>
      <c r="J40" s="207">
        <v>0.12</v>
      </c>
      <c r="K40" s="186"/>
      <c r="L40" s="186"/>
      <c r="M40" s="186"/>
      <c r="N40" s="186"/>
      <c r="O40" s="186"/>
      <c r="P40" s="186"/>
    </row>
    <row r="41" spans="1:16" ht="39" customHeight="1" x14ac:dyDescent="0.2">
      <c r="A41" s="186"/>
      <c r="B41" s="189"/>
      <c r="C41" s="1021" t="s">
        <v>456</v>
      </c>
      <c r="D41" s="1021"/>
      <c r="E41" s="1022"/>
      <c r="F41" s="198">
        <v>0.02</v>
      </c>
      <c r="G41" s="203">
        <v>0</v>
      </c>
      <c r="H41" s="203">
        <v>0.1</v>
      </c>
      <c r="I41" s="203">
        <v>0.05</v>
      </c>
      <c r="J41" s="207">
        <v>0.06</v>
      </c>
      <c r="K41" s="186"/>
      <c r="L41" s="186"/>
      <c r="M41" s="186"/>
      <c r="N41" s="186"/>
      <c r="O41" s="186"/>
      <c r="P41" s="186"/>
    </row>
    <row r="42" spans="1:16" ht="39" customHeight="1" x14ac:dyDescent="0.2">
      <c r="A42" s="186"/>
      <c r="B42" s="190"/>
      <c r="C42" s="1021" t="s">
        <v>532</v>
      </c>
      <c r="D42" s="1021"/>
      <c r="E42" s="1022"/>
      <c r="F42" s="198" t="s">
        <v>199</v>
      </c>
      <c r="G42" s="203" t="s">
        <v>199</v>
      </c>
      <c r="H42" s="203" t="s">
        <v>199</v>
      </c>
      <c r="I42" s="203" t="s">
        <v>199</v>
      </c>
      <c r="J42" s="207" t="s">
        <v>199</v>
      </c>
      <c r="K42" s="186"/>
      <c r="L42" s="186"/>
      <c r="M42" s="186"/>
      <c r="N42" s="186"/>
      <c r="O42" s="186"/>
      <c r="P42" s="186"/>
    </row>
    <row r="43" spans="1:16" ht="39" customHeight="1" x14ac:dyDescent="0.2">
      <c r="A43" s="186"/>
      <c r="B43" s="191"/>
      <c r="C43" s="1023" t="s">
        <v>488</v>
      </c>
      <c r="D43" s="1023"/>
      <c r="E43" s="1024"/>
      <c r="F43" s="199">
        <v>0.02</v>
      </c>
      <c r="G43" s="204">
        <v>0</v>
      </c>
      <c r="H43" s="204">
        <v>0.03</v>
      </c>
      <c r="I43" s="204">
        <v>0.02</v>
      </c>
      <c r="J43" s="208">
        <v>0.02</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qqt41L9dkzSgUQ4vRV13MliiQ8EA4hdCGrTpP3uHZ3tR+bOMeDWGHZwlDQ8Vnf2Y3/x1deFW2DyrqsCbuVlQ7g==" saltValue="2mS1I/KXUQhOk7xRj17SB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25">
      <c r="A44" s="85"/>
      <c r="B44" s="209" t="s">
        <v>21</v>
      </c>
      <c r="C44" s="215"/>
      <c r="D44" s="215"/>
      <c r="E44" s="223"/>
      <c r="F44" s="223"/>
      <c r="G44" s="223"/>
      <c r="H44" s="223"/>
      <c r="I44" s="223"/>
      <c r="J44" s="226" t="s">
        <v>17</v>
      </c>
      <c r="K44" s="228" t="s">
        <v>525</v>
      </c>
      <c r="L44" s="237" t="s">
        <v>526</v>
      </c>
      <c r="M44" s="237" t="s">
        <v>527</v>
      </c>
      <c r="N44" s="237" t="s">
        <v>528</v>
      </c>
      <c r="O44" s="246" t="s">
        <v>251</v>
      </c>
      <c r="P44" s="85"/>
      <c r="Q44" s="85"/>
      <c r="R44" s="85"/>
      <c r="S44" s="85"/>
      <c r="T44" s="85"/>
      <c r="U44" s="85"/>
    </row>
    <row r="45" spans="1:21" ht="30.75" customHeight="1" x14ac:dyDescent="0.2">
      <c r="A45" s="85"/>
      <c r="B45" s="1042" t="s">
        <v>26</v>
      </c>
      <c r="C45" s="1043"/>
      <c r="D45" s="218"/>
      <c r="E45" s="1056" t="s">
        <v>23</v>
      </c>
      <c r="F45" s="1056"/>
      <c r="G45" s="1056"/>
      <c r="H45" s="1056"/>
      <c r="I45" s="1056"/>
      <c r="J45" s="1057"/>
      <c r="K45" s="229">
        <v>263</v>
      </c>
      <c r="L45" s="238">
        <v>270</v>
      </c>
      <c r="M45" s="238">
        <v>288</v>
      </c>
      <c r="N45" s="238">
        <v>289</v>
      </c>
      <c r="O45" s="247">
        <v>244</v>
      </c>
      <c r="P45" s="85"/>
      <c r="Q45" s="85"/>
      <c r="R45" s="85"/>
      <c r="S45" s="85"/>
      <c r="T45" s="85"/>
      <c r="U45" s="85"/>
    </row>
    <row r="46" spans="1:21" ht="30.75" customHeight="1" x14ac:dyDescent="0.2">
      <c r="A46" s="85"/>
      <c r="B46" s="1044"/>
      <c r="C46" s="1045"/>
      <c r="D46" s="219"/>
      <c r="E46" s="1048" t="s">
        <v>30</v>
      </c>
      <c r="F46" s="1048"/>
      <c r="G46" s="1048"/>
      <c r="H46" s="1048"/>
      <c r="I46" s="1048"/>
      <c r="J46" s="1049"/>
      <c r="K46" s="230" t="s">
        <v>199</v>
      </c>
      <c r="L46" s="239" t="s">
        <v>199</v>
      </c>
      <c r="M46" s="239" t="s">
        <v>199</v>
      </c>
      <c r="N46" s="239" t="s">
        <v>199</v>
      </c>
      <c r="O46" s="248" t="s">
        <v>199</v>
      </c>
      <c r="P46" s="85"/>
      <c r="Q46" s="85"/>
      <c r="R46" s="85"/>
      <c r="S46" s="85"/>
      <c r="T46" s="85"/>
      <c r="U46" s="85"/>
    </row>
    <row r="47" spans="1:21" ht="30.75" customHeight="1" x14ac:dyDescent="0.2">
      <c r="A47" s="85"/>
      <c r="B47" s="1044"/>
      <c r="C47" s="1045"/>
      <c r="D47" s="219"/>
      <c r="E47" s="1048" t="s">
        <v>34</v>
      </c>
      <c r="F47" s="1048"/>
      <c r="G47" s="1048"/>
      <c r="H47" s="1048"/>
      <c r="I47" s="1048"/>
      <c r="J47" s="1049"/>
      <c r="K47" s="230" t="s">
        <v>199</v>
      </c>
      <c r="L47" s="239" t="s">
        <v>199</v>
      </c>
      <c r="M47" s="239" t="s">
        <v>199</v>
      </c>
      <c r="N47" s="239" t="s">
        <v>199</v>
      </c>
      <c r="O47" s="248" t="s">
        <v>199</v>
      </c>
      <c r="P47" s="85"/>
      <c r="Q47" s="85"/>
      <c r="R47" s="85"/>
      <c r="S47" s="85"/>
      <c r="T47" s="85"/>
      <c r="U47" s="85"/>
    </row>
    <row r="48" spans="1:21" ht="30.75" customHeight="1" x14ac:dyDescent="0.2">
      <c r="A48" s="85"/>
      <c r="B48" s="1044"/>
      <c r="C48" s="1045"/>
      <c r="D48" s="219"/>
      <c r="E48" s="1048" t="s">
        <v>37</v>
      </c>
      <c r="F48" s="1048"/>
      <c r="G48" s="1048"/>
      <c r="H48" s="1048"/>
      <c r="I48" s="1048"/>
      <c r="J48" s="1049"/>
      <c r="K48" s="230">
        <v>41</v>
      </c>
      <c r="L48" s="239">
        <v>53</v>
      </c>
      <c r="M48" s="239">
        <v>40</v>
      </c>
      <c r="N48" s="239">
        <v>55</v>
      </c>
      <c r="O48" s="248">
        <v>58</v>
      </c>
      <c r="P48" s="85"/>
      <c r="Q48" s="85"/>
      <c r="R48" s="85"/>
      <c r="S48" s="85"/>
      <c r="T48" s="85"/>
      <c r="U48" s="85"/>
    </row>
    <row r="49" spans="1:21" ht="30.75" customHeight="1" x14ac:dyDescent="0.2">
      <c r="A49" s="85"/>
      <c r="B49" s="1044"/>
      <c r="C49" s="1045"/>
      <c r="D49" s="219"/>
      <c r="E49" s="1048" t="s">
        <v>0</v>
      </c>
      <c r="F49" s="1048"/>
      <c r="G49" s="1048"/>
      <c r="H49" s="1048"/>
      <c r="I49" s="1048"/>
      <c r="J49" s="1049"/>
      <c r="K49" s="230">
        <v>23</v>
      </c>
      <c r="L49" s="239">
        <v>23</v>
      </c>
      <c r="M49" s="239">
        <v>18</v>
      </c>
      <c r="N49" s="239">
        <v>16</v>
      </c>
      <c r="O49" s="248">
        <v>17</v>
      </c>
      <c r="P49" s="85"/>
      <c r="Q49" s="85"/>
      <c r="R49" s="85"/>
      <c r="S49" s="85"/>
      <c r="T49" s="85"/>
      <c r="U49" s="85"/>
    </row>
    <row r="50" spans="1:21" ht="30.75" customHeight="1" x14ac:dyDescent="0.2">
      <c r="A50" s="85"/>
      <c r="B50" s="1044"/>
      <c r="C50" s="1045"/>
      <c r="D50" s="219"/>
      <c r="E50" s="1048" t="s">
        <v>42</v>
      </c>
      <c r="F50" s="1048"/>
      <c r="G50" s="1048"/>
      <c r="H50" s="1048"/>
      <c r="I50" s="1048"/>
      <c r="J50" s="1049"/>
      <c r="K50" s="230" t="s">
        <v>199</v>
      </c>
      <c r="L50" s="239" t="s">
        <v>199</v>
      </c>
      <c r="M50" s="239" t="s">
        <v>199</v>
      </c>
      <c r="N50" s="239" t="s">
        <v>199</v>
      </c>
      <c r="O50" s="248" t="s">
        <v>199</v>
      </c>
      <c r="P50" s="85"/>
      <c r="Q50" s="85"/>
      <c r="R50" s="85"/>
      <c r="S50" s="85"/>
      <c r="T50" s="85"/>
      <c r="U50" s="85"/>
    </row>
    <row r="51" spans="1:21" ht="30.75" customHeight="1" x14ac:dyDescent="0.2">
      <c r="A51" s="85"/>
      <c r="B51" s="1046"/>
      <c r="C51" s="1047"/>
      <c r="D51" s="220"/>
      <c r="E51" s="1048" t="s">
        <v>45</v>
      </c>
      <c r="F51" s="1048"/>
      <c r="G51" s="1048"/>
      <c r="H51" s="1048"/>
      <c r="I51" s="1048"/>
      <c r="J51" s="1049"/>
      <c r="K51" s="230" t="s">
        <v>199</v>
      </c>
      <c r="L51" s="239">
        <v>0</v>
      </c>
      <c r="M51" s="239">
        <v>0</v>
      </c>
      <c r="N51" s="239" t="s">
        <v>199</v>
      </c>
      <c r="O51" s="248" t="s">
        <v>199</v>
      </c>
      <c r="P51" s="85"/>
      <c r="Q51" s="85"/>
      <c r="R51" s="85"/>
      <c r="S51" s="85"/>
      <c r="T51" s="85"/>
      <c r="U51" s="85"/>
    </row>
    <row r="52" spans="1:21" ht="30.75" customHeight="1" x14ac:dyDescent="0.2">
      <c r="A52" s="85"/>
      <c r="B52" s="1050" t="s">
        <v>48</v>
      </c>
      <c r="C52" s="1051"/>
      <c r="D52" s="220"/>
      <c r="E52" s="1048" t="s">
        <v>51</v>
      </c>
      <c r="F52" s="1048"/>
      <c r="G52" s="1048"/>
      <c r="H52" s="1048"/>
      <c r="I52" s="1048"/>
      <c r="J52" s="1049"/>
      <c r="K52" s="230">
        <v>233</v>
      </c>
      <c r="L52" s="239">
        <v>243</v>
      </c>
      <c r="M52" s="239">
        <v>253</v>
      </c>
      <c r="N52" s="239">
        <v>237</v>
      </c>
      <c r="O52" s="248">
        <v>231</v>
      </c>
      <c r="P52" s="85"/>
      <c r="Q52" s="85"/>
      <c r="R52" s="85"/>
      <c r="S52" s="85"/>
      <c r="T52" s="85"/>
      <c r="U52" s="85"/>
    </row>
    <row r="53" spans="1:21" ht="30.75" customHeight="1" x14ac:dyDescent="0.2">
      <c r="A53" s="85"/>
      <c r="B53" s="1052" t="s">
        <v>53</v>
      </c>
      <c r="C53" s="1053"/>
      <c r="D53" s="221"/>
      <c r="E53" s="1054" t="s">
        <v>56</v>
      </c>
      <c r="F53" s="1054"/>
      <c r="G53" s="1054"/>
      <c r="H53" s="1054"/>
      <c r="I53" s="1054"/>
      <c r="J53" s="1055"/>
      <c r="K53" s="231">
        <v>94</v>
      </c>
      <c r="L53" s="240">
        <v>103</v>
      </c>
      <c r="M53" s="240">
        <v>93</v>
      </c>
      <c r="N53" s="240">
        <v>123</v>
      </c>
      <c r="O53" s="249">
        <v>88</v>
      </c>
      <c r="P53" s="85"/>
      <c r="Q53" s="85"/>
      <c r="R53" s="85"/>
      <c r="S53" s="85"/>
      <c r="T53" s="85"/>
      <c r="U53" s="85"/>
    </row>
    <row r="54" spans="1:21" ht="24" customHeight="1" x14ac:dyDescent="0.25">
      <c r="A54" s="85"/>
      <c r="B54" s="210" t="s">
        <v>58</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8</v>
      </c>
      <c r="C56" s="216"/>
      <c r="D56" s="216"/>
      <c r="E56" s="216"/>
      <c r="F56" s="216"/>
      <c r="G56" s="216"/>
      <c r="H56" s="216"/>
      <c r="I56" s="216"/>
      <c r="J56" s="216"/>
      <c r="K56" s="232"/>
      <c r="L56" s="232"/>
      <c r="M56" s="232"/>
      <c r="N56" s="232"/>
      <c r="O56" s="250" t="s">
        <v>28</v>
      </c>
      <c r="P56" s="85"/>
      <c r="Q56" s="85"/>
      <c r="R56" s="85"/>
      <c r="S56" s="85"/>
      <c r="T56" s="85"/>
      <c r="U56" s="85"/>
    </row>
    <row r="57" spans="1:21" ht="31.5" customHeight="1" x14ac:dyDescent="0.25">
      <c r="A57" s="85"/>
      <c r="B57" s="212"/>
      <c r="C57" s="217"/>
      <c r="D57" s="217"/>
      <c r="E57" s="224"/>
      <c r="F57" s="224"/>
      <c r="G57" s="224"/>
      <c r="H57" s="224"/>
      <c r="I57" s="224"/>
      <c r="J57" s="227" t="s">
        <v>17</v>
      </c>
      <c r="K57" s="233" t="s">
        <v>525</v>
      </c>
      <c r="L57" s="241" t="s">
        <v>526</v>
      </c>
      <c r="M57" s="241" t="s">
        <v>527</v>
      </c>
      <c r="N57" s="241" t="s">
        <v>528</v>
      </c>
      <c r="O57" s="251" t="s">
        <v>251</v>
      </c>
      <c r="P57" s="85"/>
      <c r="Q57" s="85"/>
      <c r="R57" s="85"/>
      <c r="S57" s="85"/>
      <c r="T57" s="85"/>
      <c r="U57" s="85"/>
    </row>
    <row r="58" spans="1:21" ht="31.5" customHeight="1" x14ac:dyDescent="0.2">
      <c r="B58" s="1036" t="s">
        <v>62</v>
      </c>
      <c r="C58" s="1037"/>
      <c r="D58" s="1027" t="s">
        <v>65</v>
      </c>
      <c r="E58" s="1028"/>
      <c r="F58" s="1028"/>
      <c r="G58" s="1028"/>
      <c r="H58" s="1028"/>
      <c r="I58" s="1028"/>
      <c r="J58" s="1029"/>
      <c r="K58" s="234"/>
      <c r="L58" s="242"/>
      <c r="M58" s="242"/>
      <c r="N58" s="242"/>
      <c r="O58" s="252"/>
    </row>
    <row r="59" spans="1:21" ht="31.5" customHeight="1" x14ac:dyDescent="0.2">
      <c r="B59" s="1038"/>
      <c r="C59" s="1039"/>
      <c r="D59" s="1030" t="s">
        <v>14</v>
      </c>
      <c r="E59" s="1031"/>
      <c r="F59" s="1031"/>
      <c r="G59" s="1031"/>
      <c r="H59" s="1031"/>
      <c r="I59" s="1031"/>
      <c r="J59" s="1032"/>
      <c r="K59" s="235"/>
      <c r="L59" s="243"/>
      <c r="M59" s="243"/>
      <c r="N59" s="243"/>
      <c r="O59" s="253"/>
    </row>
    <row r="60" spans="1:21" ht="31.5" customHeight="1" x14ac:dyDescent="0.2">
      <c r="B60" s="1040"/>
      <c r="C60" s="1041"/>
      <c r="D60" s="1033" t="s">
        <v>67</v>
      </c>
      <c r="E60" s="1034"/>
      <c r="F60" s="1034"/>
      <c r="G60" s="1034"/>
      <c r="H60" s="1034"/>
      <c r="I60" s="1034"/>
      <c r="J60" s="1035"/>
      <c r="K60" s="236"/>
      <c r="L60" s="244"/>
      <c r="M60" s="244"/>
      <c r="N60" s="244"/>
      <c r="O60" s="254"/>
    </row>
    <row r="61" spans="1:21" ht="24" customHeight="1" x14ac:dyDescent="0.2">
      <c r="B61" s="213"/>
      <c r="C61" s="213"/>
      <c r="D61" s="222" t="s">
        <v>49</v>
      </c>
      <c r="E61" s="225"/>
      <c r="F61" s="225"/>
      <c r="G61" s="225"/>
      <c r="H61" s="225"/>
      <c r="I61" s="225"/>
      <c r="J61" s="225"/>
      <c r="K61" s="225"/>
      <c r="L61" s="225"/>
      <c r="M61" s="225"/>
      <c r="N61" s="225"/>
      <c r="O61" s="225"/>
    </row>
    <row r="62" spans="1:21" ht="24" customHeight="1" x14ac:dyDescent="0.2">
      <c r="B62" s="214"/>
      <c r="C62" s="214"/>
      <c r="D62" s="222" t="s">
        <v>43</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xESs+jeGUC8VYM2F8tpbFptrthYQ7/13LMrwfLY/Sv09u6gf1JQ2jZOGcV+4+aEOi94e6NJagFeo8bZzLjiTYQ==" saltValue="NCtqfMpH+Squf0Xy4g20q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20</v>
      </c>
    </row>
    <row r="40" spans="2:13" ht="27.75" customHeight="1" x14ac:dyDescent="0.25">
      <c r="B40" s="209" t="s">
        <v>21</v>
      </c>
      <c r="C40" s="215"/>
      <c r="D40" s="215"/>
      <c r="E40" s="223"/>
      <c r="F40" s="223"/>
      <c r="G40" s="223"/>
      <c r="H40" s="226" t="s">
        <v>17</v>
      </c>
      <c r="I40" s="228" t="s">
        <v>525</v>
      </c>
      <c r="J40" s="237" t="s">
        <v>526</v>
      </c>
      <c r="K40" s="237" t="s">
        <v>527</v>
      </c>
      <c r="L40" s="237" t="s">
        <v>528</v>
      </c>
      <c r="M40" s="266" t="s">
        <v>251</v>
      </c>
    </row>
    <row r="41" spans="2:13" ht="27.75" customHeight="1" x14ac:dyDescent="0.2">
      <c r="B41" s="1042" t="s">
        <v>39</v>
      </c>
      <c r="C41" s="1043"/>
      <c r="D41" s="218"/>
      <c r="E41" s="1067" t="s">
        <v>60</v>
      </c>
      <c r="F41" s="1067"/>
      <c r="G41" s="1067"/>
      <c r="H41" s="1068"/>
      <c r="I41" s="259">
        <v>2418</v>
      </c>
      <c r="J41" s="263">
        <v>2322</v>
      </c>
      <c r="K41" s="263">
        <v>2290</v>
      </c>
      <c r="L41" s="263">
        <v>2199</v>
      </c>
      <c r="M41" s="267">
        <v>2155</v>
      </c>
    </row>
    <row r="42" spans="2:13" ht="27.75" customHeight="1" x14ac:dyDescent="0.2">
      <c r="B42" s="1044"/>
      <c r="C42" s="1045"/>
      <c r="D42" s="219"/>
      <c r="E42" s="1058" t="s">
        <v>73</v>
      </c>
      <c r="F42" s="1058"/>
      <c r="G42" s="1058"/>
      <c r="H42" s="1059"/>
      <c r="I42" s="260" t="s">
        <v>199</v>
      </c>
      <c r="J42" s="264" t="s">
        <v>199</v>
      </c>
      <c r="K42" s="264" t="s">
        <v>199</v>
      </c>
      <c r="L42" s="264" t="s">
        <v>199</v>
      </c>
      <c r="M42" s="268" t="s">
        <v>199</v>
      </c>
    </row>
    <row r="43" spans="2:13" ht="27.75" customHeight="1" x14ac:dyDescent="0.2">
      <c r="B43" s="1044"/>
      <c r="C43" s="1045"/>
      <c r="D43" s="219"/>
      <c r="E43" s="1058" t="s">
        <v>75</v>
      </c>
      <c r="F43" s="1058"/>
      <c r="G43" s="1058"/>
      <c r="H43" s="1059"/>
      <c r="I43" s="260">
        <v>546</v>
      </c>
      <c r="J43" s="264">
        <v>573</v>
      </c>
      <c r="K43" s="264">
        <v>660</v>
      </c>
      <c r="L43" s="264">
        <v>620</v>
      </c>
      <c r="M43" s="268">
        <v>556</v>
      </c>
    </row>
    <row r="44" spans="2:13" ht="27.75" customHeight="1" x14ac:dyDescent="0.2">
      <c r="B44" s="1044"/>
      <c r="C44" s="1045"/>
      <c r="D44" s="219"/>
      <c r="E44" s="1058" t="s">
        <v>77</v>
      </c>
      <c r="F44" s="1058"/>
      <c r="G44" s="1058"/>
      <c r="H44" s="1059"/>
      <c r="I44" s="260">
        <v>202</v>
      </c>
      <c r="J44" s="264">
        <v>192</v>
      </c>
      <c r="K44" s="264">
        <v>175</v>
      </c>
      <c r="L44" s="264">
        <v>175</v>
      </c>
      <c r="M44" s="268">
        <v>191</v>
      </c>
    </row>
    <row r="45" spans="2:13" ht="27.75" customHeight="1" x14ac:dyDescent="0.2">
      <c r="B45" s="1044"/>
      <c r="C45" s="1045"/>
      <c r="D45" s="219"/>
      <c r="E45" s="1058" t="s">
        <v>79</v>
      </c>
      <c r="F45" s="1058"/>
      <c r="G45" s="1058"/>
      <c r="H45" s="1059"/>
      <c r="I45" s="260">
        <v>972</v>
      </c>
      <c r="J45" s="264">
        <v>977</v>
      </c>
      <c r="K45" s="264">
        <v>961</v>
      </c>
      <c r="L45" s="264">
        <v>980</v>
      </c>
      <c r="M45" s="268">
        <v>969</v>
      </c>
    </row>
    <row r="46" spans="2:13" ht="27.75" customHeight="1" x14ac:dyDescent="0.2">
      <c r="B46" s="1044"/>
      <c r="C46" s="1045"/>
      <c r="D46" s="220"/>
      <c r="E46" s="1058" t="s">
        <v>78</v>
      </c>
      <c r="F46" s="1058"/>
      <c r="G46" s="1058"/>
      <c r="H46" s="1059"/>
      <c r="I46" s="260" t="s">
        <v>199</v>
      </c>
      <c r="J46" s="264" t="s">
        <v>199</v>
      </c>
      <c r="K46" s="264" t="s">
        <v>199</v>
      </c>
      <c r="L46" s="264" t="s">
        <v>199</v>
      </c>
      <c r="M46" s="268" t="s">
        <v>199</v>
      </c>
    </row>
    <row r="47" spans="2:13" ht="27.75" customHeight="1" x14ac:dyDescent="0.2">
      <c r="B47" s="1044"/>
      <c r="C47" s="1045"/>
      <c r="D47" s="256"/>
      <c r="E47" s="1064" t="s">
        <v>81</v>
      </c>
      <c r="F47" s="1065"/>
      <c r="G47" s="1065"/>
      <c r="H47" s="1066"/>
      <c r="I47" s="260" t="s">
        <v>199</v>
      </c>
      <c r="J47" s="264" t="s">
        <v>199</v>
      </c>
      <c r="K47" s="264" t="s">
        <v>199</v>
      </c>
      <c r="L47" s="264" t="s">
        <v>199</v>
      </c>
      <c r="M47" s="268" t="s">
        <v>199</v>
      </c>
    </row>
    <row r="48" spans="2:13" ht="27.75" customHeight="1" x14ac:dyDescent="0.2">
      <c r="B48" s="1044"/>
      <c r="C48" s="1045"/>
      <c r="D48" s="219"/>
      <c r="E48" s="1058" t="s">
        <v>87</v>
      </c>
      <c r="F48" s="1058"/>
      <c r="G48" s="1058"/>
      <c r="H48" s="1059"/>
      <c r="I48" s="260" t="s">
        <v>199</v>
      </c>
      <c r="J48" s="264" t="s">
        <v>199</v>
      </c>
      <c r="K48" s="264" t="s">
        <v>199</v>
      </c>
      <c r="L48" s="264" t="s">
        <v>199</v>
      </c>
      <c r="M48" s="268" t="s">
        <v>199</v>
      </c>
    </row>
    <row r="49" spans="2:13" ht="27.75" customHeight="1" x14ac:dyDescent="0.2">
      <c r="B49" s="1046"/>
      <c r="C49" s="1047"/>
      <c r="D49" s="219"/>
      <c r="E49" s="1058" t="s">
        <v>91</v>
      </c>
      <c r="F49" s="1058"/>
      <c r="G49" s="1058"/>
      <c r="H49" s="1059"/>
      <c r="I49" s="260" t="s">
        <v>199</v>
      </c>
      <c r="J49" s="264" t="s">
        <v>199</v>
      </c>
      <c r="K49" s="264" t="s">
        <v>199</v>
      </c>
      <c r="L49" s="264" t="s">
        <v>199</v>
      </c>
      <c r="M49" s="268" t="s">
        <v>199</v>
      </c>
    </row>
    <row r="50" spans="2:13" ht="27.75" customHeight="1" x14ac:dyDescent="0.2">
      <c r="B50" s="1062" t="s">
        <v>93</v>
      </c>
      <c r="C50" s="1063"/>
      <c r="D50" s="257"/>
      <c r="E50" s="1058" t="s">
        <v>94</v>
      </c>
      <c r="F50" s="1058"/>
      <c r="G50" s="1058"/>
      <c r="H50" s="1059"/>
      <c r="I50" s="260">
        <v>4280</v>
      </c>
      <c r="J50" s="264">
        <v>4148</v>
      </c>
      <c r="K50" s="264">
        <v>4304</v>
      </c>
      <c r="L50" s="264">
        <v>4381</v>
      </c>
      <c r="M50" s="268">
        <v>4391</v>
      </c>
    </row>
    <row r="51" spans="2:13" ht="27.75" customHeight="1" x14ac:dyDescent="0.2">
      <c r="B51" s="1044"/>
      <c r="C51" s="1045"/>
      <c r="D51" s="219"/>
      <c r="E51" s="1058" t="s">
        <v>96</v>
      </c>
      <c r="F51" s="1058"/>
      <c r="G51" s="1058"/>
      <c r="H51" s="1059"/>
      <c r="I51" s="260">
        <v>1</v>
      </c>
      <c r="J51" s="264">
        <v>1</v>
      </c>
      <c r="K51" s="264" t="s">
        <v>199</v>
      </c>
      <c r="L51" s="264" t="s">
        <v>199</v>
      </c>
      <c r="M51" s="268" t="s">
        <v>199</v>
      </c>
    </row>
    <row r="52" spans="2:13" ht="27.75" customHeight="1" x14ac:dyDescent="0.2">
      <c r="B52" s="1046"/>
      <c r="C52" s="1047"/>
      <c r="D52" s="219"/>
      <c r="E52" s="1058" t="s">
        <v>47</v>
      </c>
      <c r="F52" s="1058"/>
      <c r="G52" s="1058"/>
      <c r="H52" s="1059"/>
      <c r="I52" s="260">
        <v>2232</v>
      </c>
      <c r="J52" s="264">
        <v>2225</v>
      </c>
      <c r="K52" s="264">
        <v>2113</v>
      </c>
      <c r="L52" s="264">
        <v>1983</v>
      </c>
      <c r="M52" s="268">
        <v>2045</v>
      </c>
    </row>
    <row r="53" spans="2:13" ht="27.75" customHeight="1" x14ac:dyDescent="0.2">
      <c r="B53" s="1052" t="s">
        <v>53</v>
      </c>
      <c r="C53" s="1053"/>
      <c r="D53" s="221"/>
      <c r="E53" s="1060" t="s">
        <v>100</v>
      </c>
      <c r="F53" s="1060"/>
      <c r="G53" s="1060"/>
      <c r="H53" s="1061"/>
      <c r="I53" s="261">
        <v>-2375</v>
      </c>
      <c r="J53" s="265">
        <v>-2309</v>
      </c>
      <c r="K53" s="265">
        <v>-2331</v>
      </c>
      <c r="L53" s="265">
        <v>-2389</v>
      </c>
      <c r="M53" s="269">
        <v>-2564</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xUxEmwxW9OIEtSsv/vhmYihIA+EjxZuz3BErufOEBmQuB3/8QZ2ceg6lIknB+yp762CEd9Z9CbXn3d/NUvYlXQ==" saltValue="i5vQwX1Uch01REgoqd3Nk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98</v>
      </c>
    </row>
    <row r="54" spans="2:8" ht="29.25" customHeight="1" x14ac:dyDescent="0.3">
      <c r="B54" s="270" t="s">
        <v>5</v>
      </c>
      <c r="C54" s="276"/>
      <c r="D54" s="276"/>
      <c r="E54" s="277" t="s">
        <v>17</v>
      </c>
      <c r="F54" s="278" t="s">
        <v>527</v>
      </c>
      <c r="G54" s="278" t="s">
        <v>528</v>
      </c>
      <c r="H54" s="286" t="s">
        <v>251</v>
      </c>
    </row>
    <row r="55" spans="2:8" ht="52.5" customHeight="1" x14ac:dyDescent="0.2">
      <c r="B55" s="271"/>
      <c r="C55" s="1077" t="s">
        <v>104</v>
      </c>
      <c r="D55" s="1077"/>
      <c r="E55" s="1078"/>
      <c r="F55" s="279">
        <v>1164</v>
      </c>
      <c r="G55" s="279">
        <v>1188</v>
      </c>
      <c r="H55" s="287">
        <v>959</v>
      </c>
    </row>
    <row r="56" spans="2:8" ht="52.5" customHeight="1" x14ac:dyDescent="0.2">
      <c r="B56" s="272"/>
      <c r="C56" s="1079" t="s">
        <v>107</v>
      </c>
      <c r="D56" s="1079"/>
      <c r="E56" s="1080"/>
      <c r="F56" s="280">
        <v>1238</v>
      </c>
      <c r="G56" s="280">
        <v>1297</v>
      </c>
      <c r="H56" s="288">
        <v>1217</v>
      </c>
    </row>
    <row r="57" spans="2:8" ht="53.25" customHeight="1" x14ac:dyDescent="0.2">
      <c r="B57" s="272"/>
      <c r="C57" s="1081" t="s">
        <v>71</v>
      </c>
      <c r="D57" s="1081"/>
      <c r="E57" s="1082"/>
      <c r="F57" s="281">
        <v>1570</v>
      </c>
      <c r="G57" s="281">
        <v>1555</v>
      </c>
      <c r="H57" s="289">
        <v>1871</v>
      </c>
    </row>
    <row r="58" spans="2:8" ht="45.75" customHeight="1" x14ac:dyDescent="0.2">
      <c r="B58" s="273"/>
      <c r="C58" s="1069" t="s">
        <v>533</v>
      </c>
      <c r="D58" s="1070"/>
      <c r="E58" s="1071"/>
      <c r="F58" s="282">
        <v>300</v>
      </c>
      <c r="G58" s="282">
        <v>300</v>
      </c>
      <c r="H58" s="290">
        <v>620</v>
      </c>
    </row>
    <row r="59" spans="2:8" ht="45.75" customHeight="1" x14ac:dyDescent="0.2">
      <c r="B59" s="273"/>
      <c r="C59" s="1069" t="s">
        <v>414</v>
      </c>
      <c r="D59" s="1070"/>
      <c r="E59" s="1071"/>
      <c r="F59" s="282">
        <v>600</v>
      </c>
      <c r="G59" s="282">
        <v>600</v>
      </c>
      <c r="H59" s="290">
        <v>599</v>
      </c>
    </row>
    <row r="60" spans="2:8" ht="45.75" customHeight="1" x14ac:dyDescent="0.2">
      <c r="B60" s="273"/>
      <c r="C60" s="1069" t="s">
        <v>534</v>
      </c>
      <c r="D60" s="1070"/>
      <c r="E60" s="1071"/>
      <c r="F60" s="282">
        <v>296</v>
      </c>
      <c r="G60" s="282">
        <v>296</v>
      </c>
      <c r="H60" s="290">
        <v>296</v>
      </c>
    </row>
    <row r="61" spans="2:8" ht="45.75" customHeight="1" x14ac:dyDescent="0.2">
      <c r="B61" s="273"/>
      <c r="C61" s="1069" t="s">
        <v>498</v>
      </c>
      <c r="D61" s="1070"/>
      <c r="E61" s="1071"/>
      <c r="F61" s="282">
        <v>202</v>
      </c>
      <c r="G61" s="282">
        <v>189</v>
      </c>
      <c r="H61" s="290">
        <v>186</v>
      </c>
    </row>
    <row r="62" spans="2:8" ht="45.75" customHeight="1" x14ac:dyDescent="0.2">
      <c r="B62" s="274"/>
      <c r="C62" s="1072" t="s">
        <v>535</v>
      </c>
      <c r="D62" s="1073"/>
      <c r="E62" s="1074"/>
      <c r="F62" s="283">
        <v>130</v>
      </c>
      <c r="G62" s="283">
        <v>130</v>
      </c>
      <c r="H62" s="291">
        <v>130</v>
      </c>
    </row>
    <row r="63" spans="2:8" ht="52.5" customHeight="1" x14ac:dyDescent="0.2">
      <c r="B63" s="275"/>
      <c r="C63" s="1075" t="s">
        <v>109</v>
      </c>
      <c r="D63" s="1075"/>
      <c r="E63" s="1076"/>
      <c r="F63" s="284">
        <v>3972</v>
      </c>
      <c r="G63" s="284">
        <v>4040</v>
      </c>
      <c r="H63" s="292">
        <v>4047</v>
      </c>
    </row>
    <row r="64" spans="2:8" ht="13" x14ac:dyDescent="0.2"/>
  </sheetData>
  <sheetProtection algorithmName="SHA-512" hashValue="NQxUUJWIwlqDxreFo5moRHvEjpwLMF7WRKq53QRTS/jFBT0jmhOGzEal50P5czs1OBZ8gsh6BsOwLc6NyjqGtw==" saltValue="sdOsyDnum4c3EOyH5b50G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9DFCE-A182-47BE-9910-6010D50E96AF}">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085" customWidth="1"/>
    <col min="2" max="107" width="2.453125" style="1085" customWidth="1"/>
    <col min="108" max="108" width="6.08984375" style="1093" customWidth="1"/>
    <col min="109" max="109" width="5.90625" style="1092" customWidth="1"/>
    <col min="110" max="16384" width="8.6328125" style="1085" hidden="1"/>
  </cols>
  <sheetData>
    <row r="1" spans="1:109" ht="42.75" customHeight="1" x14ac:dyDescent="0.2">
      <c r="A1" s="1083"/>
      <c r="B1" s="1084"/>
      <c r="DD1" s="1085"/>
      <c r="DE1" s="1085"/>
    </row>
    <row r="2" spans="1:109" ht="25.5" customHeight="1" x14ac:dyDescent="0.2">
      <c r="A2" s="1086"/>
      <c r="C2" s="1086"/>
      <c r="O2" s="1086"/>
      <c r="P2" s="1086"/>
      <c r="Q2" s="1086"/>
      <c r="R2" s="1086"/>
      <c r="S2" s="1086"/>
      <c r="T2" s="1086"/>
      <c r="U2" s="1086"/>
      <c r="V2" s="1086"/>
      <c r="W2" s="1086"/>
      <c r="X2" s="1086"/>
      <c r="Y2" s="1086"/>
      <c r="Z2" s="1086"/>
      <c r="AA2" s="1086"/>
      <c r="AB2" s="1086"/>
      <c r="AC2" s="1086"/>
      <c r="AD2" s="1086"/>
      <c r="AE2" s="1086"/>
      <c r="AF2" s="1086"/>
      <c r="AG2" s="1086"/>
      <c r="AH2" s="1086"/>
      <c r="AI2" s="1086"/>
      <c r="AU2" s="1086"/>
      <c r="BG2" s="1086"/>
      <c r="BS2" s="1086"/>
      <c r="CE2" s="1086"/>
      <c r="CQ2" s="1086"/>
      <c r="DD2" s="1085"/>
      <c r="DE2" s="1085"/>
    </row>
    <row r="3" spans="1:109" ht="25.5" customHeight="1" x14ac:dyDescent="0.2">
      <c r="A3" s="1086"/>
      <c r="C3" s="1086"/>
      <c r="O3" s="1086"/>
      <c r="P3" s="1086"/>
      <c r="Q3" s="1086"/>
      <c r="R3" s="1086"/>
      <c r="S3" s="1086"/>
      <c r="T3" s="1086"/>
      <c r="U3" s="1086"/>
      <c r="V3" s="1086"/>
      <c r="W3" s="1086"/>
      <c r="X3" s="1086"/>
      <c r="Y3" s="1086"/>
      <c r="Z3" s="1086"/>
      <c r="AA3" s="1086"/>
      <c r="AB3" s="1086"/>
      <c r="AC3" s="1086"/>
      <c r="AD3" s="1086"/>
      <c r="AE3" s="1086"/>
      <c r="AF3" s="1086"/>
      <c r="AG3" s="1086"/>
      <c r="AH3" s="1086"/>
      <c r="AI3" s="1086"/>
      <c r="AU3" s="1086"/>
      <c r="BG3" s="1086"/>
      <c r="BS3" s="1086"/>
      <c r="CE3" s="1086"/>
      <c r="CQ3" s="1086"/>
      <c r="DD3" s="1085"/>
      <c r="DE3" s="1085"/>
    </row>
    <row r="4" spans="1:109" s="1087" customFormat="1" ht="13" x14ac:dyDescent="0.2">
      <c r="A4" s="1086"/>
      <c r="B4" s="1086"/>
      <c r="C4" s="1086"/>
      <c r="D4" s="1086"/>
      <c r="E4" s="1086"/>
      <c r="F4" s="1086"/>
      <c r="G4" s="1086"/>
      <c r="H4" s="1086"/>
      <c r="I4" s="1086"/>
      <c r="J4" s="1086"/>
      <c r="K4" s="1086"/>
      <c r="L4" s="1086"/>
      <c r="M4" s="1086"/>
      <c r="N4" s="1086"/>
      <c r="O4" s="1086"/>
      <c r="P4" s="1086"/>
      <c r="Q4" s="1086"/>
      <c r="R4" s="1086"/>
      <c r="S4" s="1086"/>
      <c r="T4" s="1086"/>
      <c r="U4" s="1086"/>
      <c r="V4" s="1086"/>
      <c r="W4" s="1086"/>
      <c r="X4" s="1086"/>
      <c r="Y4" s="1086"/>
      <c r="Z4" s="1086"/>
      <c r="AA4" s="1086"/>
      <c r="AB4" s="1086"/>
      <c r="AC4" s="1086"/>
      <c r="AD4" s="1086"/>
      <c r="AE4" s="1086"/>
      <c r="AF4" s="1086"/>
      <c r="AG4" s="1086"/>
      <c r="AH4" s="1086"/>
      <c r="AI4" s="1086"/>
      <c r="AJ4" s="1086"/>
      <c r="AK4" s="1086"/>
      <c r="AL4" s="1086"/>
      <c r="AM4" s="1086"/>
      <c r="AN4" s="1086"/>
      <c r="AO4" s="1086"/>
      <c r="AP4" s="1086"/>
      <c r="AQ4" s="1086"/>
      <c r="AR4" s="1086"/>
      <c r="AS4" s="1086"/>
      <c r="AT4" s="1086"/>
      <c r="AU4" s="1086"/>
      <c r="AV4" s="1086"/>
      <c r="AW4" s="1086"/>
      <c r="AX4" s="1086"/>
      <c r="AY4" s="1086"/>
      <c r="AZ4" s="1086"/>
      <c r="BA4" s="1086"/>
      <c r="BB4" s="1086"/>
      <c r="BC4" s="1086"/>
      <c r="BD4" s="1086"/>
      <c r="BE4" s="1086"/>
      <c r="BF4" s="1086"/>
      <c r="BG4" s="1086"/>
      <c r="BH4" s="1086"/>
      <c r="BI4" s="1086"/>
      <c r="BJ4" s="1086"/>
      <c r="BK4" s="1086"/>
      <c r="BL4" s="1086"/>
      <c r="BM4" s="1086"/>
      <c r="BN4" s="1086"/>
      <c r="BO4" s="1086"/>
      <c r="BP4" s="1086"/>
      <c r="BQ4" s="1086"/>
      <c r="BR4" s="1086"/>
      <c r="BS4" s="1086"/>
      <c r="BT4" s="1086"/>
      <c r="BU4" s="1086"/>
      <c r="BV4" s="1086"/>
      <c r="BW4" s="1086"/>
      <c r="BX4" s="1086"/>
      <c r="BY4" s="1086"/>
      <c r="BZ4" s="1086"/>
      <c r="CA4" s="1086"/>
      <c r="CB4" s="1086"/>
      <c r="CC4" s="1086"/>
      <c r="CD4" s="1086"/>
      <c r="CE4" s="1086"/>
      <c r="CF4" s="1086"/>
      <c r="CG4" s="1086"/>
      <c r="CH4" s="1086"/>
      <c r="CI4" s="1086"/>
      <c r="CJ4" s="1086"/>
      <c r="CK4" s="1086"/>
      <c r="CL4" s="1086"/>
      <c r="CM4" s="1086"/>
      <c r="CN4" s="1086"/>
      <c r="CO4" s="1086"/>
      <c r="CP4" s="1086"/>
      <c r="CQ4" s="1086"/>
      <c r="CR4" s="1086"/>
      <c r="CS4" s="1086"/>
      <c r="CT4" s="1086"/>
      <c r="CU4" s="1086"/>
      <c r="CV4" s="1086"/>
      <c r="CW4" s="1086"/>
      <c r="CX4" s="1086"/>
      <c r="CY4" s="1086"/>
      <c r="CZ4" s="1086"/>
      <c r="DA4" s="1086"/>
      <c r="DB4" s="1086"/>
      <c r="DC4" s="1086"/>
      <c r="DD4" s="1086"/>
      <c r="DE4" s="1086"/>
    </row>
    <row r="5" spans="1:109" s="1087" customFormat="1" ht="13" x14ac:dyDescent="0.2">
      <c r="A5" s="1086"/>
      <c r="B5" s="1086"/>
      <c r="C5" s="1086"/>
      <c r="D5" s="1086"/>
      <c r="E5" s="1086"/>
      <c r="F5" s="1086"/>
      <c r="G5" s="1086"/>
      <c r="H5" s="1086"/>
      <c r="I5" s="1086"/>
      <c r="J5" s="1086"/>
      <c r="K5" s="1086"/>
      <c r="L5" s="1086"/>
      <c r="M5" s="1086"/>
      <c r="N5" s="1086"/>
      <c r="O5" s="1086"/>
      <c r="P5" s="1086"/>
      <c r="Q5" s="1086"/>
      <c r="R5" s="1086"/>
      <c r="S5" s="1086"/>
      <c r="T5" s="1086"/>
      <c r="U5" s="1086"/>
      <c r="V5" s="1086"/>
      <c r="W5" s="1086"/>
      <c r="X5" s="1086"/>
      <c r="Y5" s="1086"/>
      <c r="Z5" s="1086"/>
      <c r="AA5" s="1086"/>
      <c r="AB5" s="1086"/>
      <c r="AC5" s="1086"/>
      <c r="AD5" s="1086"/>
      <c r="AE5" s="1086"/>
      <c r="AF5" s="1086"/>
      <c r="AG5" s="1086"/>
      <c r="AH5" s="1086"/>
      <c r="AI5" s="1086"/>
      <c r="AJ5" s="1086"/>
      <c r="AK5" s="1086"/>
      <c r="AL5" s="1086"/>
      <c r="AM5" s="1086"/>
      <c r="AN5" s="1086"/>
      <c r="AO5" s="1086"/>
      <c r="AP5" s="1086"/>
      <c r="AQ5" s="1086"/>
      <c r="AR5" s="1086"/>
      <c r="AS5" s="1086"/>
      <c r="AT5" s="1086"/>
      <c r="AU5" s="1086"/>
      <c r="AV5" s="1086"/>
      <c r="AW5" s="1086"/>
      <c r="AX5" s="1086"/>
      <c r="AY5" s="1086"/>
      <c r="AZ5" s="1086"/>
      <c r="BA5" s="1086"/>
      <c r="BB5" s="1086"/>
      <c r="BC5" s="1086"/>
      <c r="BD5" s="1086"/>
      <c r="BE5" s="1086"/>
      <c r="BF5" s="1086"/>
      <c r="BG5" s="1086"/>
      <c r="BH5" s="1086"/>
      <c r="BI5" s="1086"/>
      <c r="BJ5" s="1086"/>
      <c r="BK5" s="1086"/>
      <c r="BL5" s="1086"/>
      <c r="BM5" s="1086"/>
      <c r="BN5" s="1086"/>
      <c r="BO5" s="1086"/>
      <c r="BP5" s="1086"/>
      <c r="BQ5" s="1086"/>
      <c r="BR5" s="1086"/>
      <c r="BS5" s="1086"/>
      <c r="BT5" s="1086"/>
      <c r="BU5" s="1086"/>
      <c r="BV5" s="1086"/>
      <c r="BW5" s="1086"/>
      <c r="BX5" s="1086"/>
      <c r="BY5" s="1086"/>
      <c r="BZ5" s="1086"/>
      <c r="CA5" s="1086"/>
      <c r="CB5" s="1086"/>
      <c r="CC5" s="1086"/>
      <c r="CD5" s="1086"/>
      <c r="CE5" s="1086"/>
      <c r="CF5" s="1086"/>
      <c r="CG5" s="1086"/>
      <c r="CH5" s="1086"/>
      <c r="CI5" s="1086"/>
      <c r="CJ5" s="1086"/>
      <c r="CK5" s="1086"/>
      <c r="CL5" s="1086"/>
      <c r="CM5" s="1086"/>
      <c r="CN5" s="1086"/>
      <c r="CO5" s="1086"/>
      <c r="CP5" s="1086"/>
      <c r="CQ5" s="1086"/>
      <c r="CR5" s="1086"/>
      <c r="CS5" s="1086"/>
      <c r="CT5" s="1086"/>
      <c r="CU5" s="1086"/>
      <c r="CV5" s="1086"/>
      <c r="CW5" s="1086"/>
      <c r="CX5" s="1086"/>
      <c r="CY5" s="1086"/>
      <c r="CZ5" s="1086"/>
      <c r="DA5" s="1086"/>
      <c r="DB5" s="1086"/>
      <c r="DC5" s="1086"/>
      <c r="DD5" s="1086"/>
      <c r="DE5" s="1086"/>
    </row>
    <row r="6" spans="1:109" s="1087" customFormat="1" ht="13" x14ac:dyDescent="0.2">
      <c r="A6" s="1086"/>
      <c r="B6" s="1086"/>
      <c r="C6" s="1086"/>
      <c r="D6" s="1086"/>
      <c r="E6" s="1086"/>
      <c r="F6" s="1086"/>
      <c r="G6" s="1086"/>
      <c r="H6" s="1086"/>
      <c r="I6" s="1086"/>
      <c r="J6" s="1086"/>
      <c r="K6" s="1086"/>
      <c r="L6" s="1086"/>
      <c r="M6" s="1086"/>
      <c r="N6" s="1086"/>
      <c r="O6" s="1086"/>
      <c r="P6" s="1086"/>
      <c r="Q6" s="1086"/>
      <c r="R6" s="1086"/>
      <c r="S6" s="1086"/>
      <c r="T6" s="1086"/>
      <c r="U6" s="1086"/>
      <c r="V6" s="1086"/>
      <c r="W6" s="1086"/>
      <c r="X6" s="1086"/>
      <c r="Y6" s="1086"/>
      <c r="Z6" s="1086"/>
      <c r="AA6" s="1086"/>
      <c r="AB6" s="1086"/>
      <c r="AC6" s="1086"/>
      <c r="AD6" s="1086"/>
      <c r="AE6" s="1086"/>
      <c r="AF6" s="1086"/>
      <c r="AG6" s="1086"/>
      <c r="AH6" s="1086"/>
      <c r="AI6" s="1086"/>
      <c r="AJ6" s="1086"/>
      <c r="AK6" s="1086"/>
      <c r="AL6" s="1086"/>
      <c r="AM6" s="1086"/>
      <c r="AN6" s="1086"/>
      <c r="AO6" s="1086"/>
      <c r="AP6" s="1086"/>
      <c r="AQ6" s="1086"/>
      <c r="AR6" s="1086"/>
      <c r="AS6" s="1086"/>
      <c r="AT6" s="1086"/>
      <c r="AU6" s="1086"/>
      <c r="AV6" s="1086"/>
      <c r="AW6" s="1086"/>
      <c r="AX6" s="1086"/>
      <c r="AY6" s="1086"/>
      <c r="AZ6" s="1086"/>
      <c r="BA6" s="1086"/>
      <c r="BB6" s="1086"/>
      <c r="BC6" s="1086"/>
      <c r="BD6" s="1086"/>
      <c r="BE6" s="1086"/>
      <c r="BF6" s="1086"/>
      <c r="BG6" s="1086"/>
      <c r="BH6" s="1086"/>
      <c r="BI6" s="1086"/>
      <c r="BJ6" s="1086"/>
      <c r="BK6" s="1086"/>
      <c r="BL6" s="1086"/>
      <c r="BM6" s="1086"/>
      <c r="BN6" s="1086"/>
      <c r="BO6" s="1086"/>
      <c r="BP6" s="1086"/>
      <c r="BQ6" s="1086"/>
      <c r="BR6" s="1086"/>
      <c r="BS6" s="1086"/>
      <c r="BT6" s="1086"/>
      <c r="BU6" s="1086"/>
      <c r="BV6" s="1086"/>
      <c r="BW6" s="1086"/>
      <c r="BX6" s="1086"/>
      <c r="BY6" s="1086"/>
      <c r="BZ6" s="1086"/>
      <c r="CA6" s="1086"/>
      <c r="CB6" s="1086"/>
      <c r="CC6" s="1086"/>
      <c r="CD6" s="1086"/>
      <c r="CE6" s="1086"/>
      <c r="CF6" s="1086"/>
      <c r="CG6" s="1086"/>
      <c r="CH6" s="1086"/>
      <c r="CI6" s="1086"/>
      <c r="CJ6" s="1086"/>
      <c r="CK6" s="1086"/>
      <c r="CL6" s="1086"/>
      <c r="CM6" s="1086"/>
      <c r="CN6" s="1086"/>
      <c r="CO6" s="1086"/>
      <c r="CP6" s="1086"/>
      <c r="CQ6" s="1086"/>
      <c r="CR6" s="1086"/>
      <c r="CS6" s="1086"/>
      <c r="CT6" s="1086"/>
      <c r="CU6" s="1086"/>
      <c r="CV6" s="1086"/>
      <c r="CW6" s="1086"/>
      <c r="CX6" s="1086"/>
      <c r="CY6" s="1086"/>
      <c r="CZ6" s="1086"/>
      <c r="DA6" s="1086"/>
      <c r="DB6" s="1086"/>
      <c r="DC6" s="1086"/>
      <c r="DD6" s="1086"/>
      <c r="DE6" s="1086"/>
    </row>
    <row r="7" spans="1:109" s="1087" customFormat="1" ht="13" x14ac:dyDescent="0.2">
      <c r="A7" s="1086"/>
      <c r="B7" s="1086"/>
      <c r="C7" s="1086"/>
      <c r="D7" s="1086"/>
      <c r="E7" s="1086"/>
      <c r="F7" s="1086"/>
      <c r="G7" s="1086"/>
      <c r="H7" s="1086"/>
      <c r="I7" s="1086"/>
      <c r="J7" s="1086"/>
      <c r="K7" s="1086"/>
      <c r="L7" s="1086"/>
      <c r="M7" s="1086"/>
      <c r="N7" s="1086"/>
      <c r="O7" s="1086"/>
      <c r="P7" s="1086"/>
      <c r="Q7" s="1086"/>
      <c r="R7" s="1086"/>
      <c r="S7" s="1086"/>
      <c r="T7" s="1086"/>
      <c r="U7" s="1086"/>
      <c r="V7" s="1086"/>
      <c r="W7" s="1086"/>
      <c r="X7" s="1086"/>
      <c r="Y7" s="1086"/>
      <c r="Z7" s="1086"/>
      <c r="AA7" s="1086"/>
      <c r="AB7" s="1086"/>
      <c r="AC7" s="1086"/>
      <c r="AD7" s="1086"/>
      <c r="AE7" s="1086"/>
      <c r="AF7" s="1086"/>
      <c r="AG7" s="1086"/>
      <c r="AH7" s="1086"/>
      <c r="AI7" s="1086"/>
      <c r="AJ7" s="1086"/>
      <c r="AK7" s="1086"/>
      <c r="AL7" s="1086"/>
      <c r="AM7" s="1086"/>
      <c r="AN7" s="1086"/>
      <c r="AO7" s="1086"/>
      <c r="AP7" s="1086"/>
      <c r="AQ7" s="1086"/>
      <c r="AR7" s="1086"/>
      <c r="AS7" s="1086"/>
      <c r="AT7" s="1086"/>
      <c r="AU7" s="1086"/>
      <c r="AV7" s="1086"/>
      <c r="AW7" s="1086"/>
      <c r="AX7" s="1086"/>
      <c r="AY7" s="1086"/>
      <c r="AZ7" s="1086"/>
      <c r="BA7" s="1086"/>
      <c r="BB7" s="1086"/>
      <c r="BC7" s="1086"/>
      <c r="BD7" s="1086"/>
      <c r="BE7" s="1086"/>
      <c r="BF7" s="1086"/>
      <c r="BG7" s="1086"/>
      <c r="BH7" s="1086"/>
      <c r="BI7" s="1086"/>
      <c r="BJ7" s="1086"/>
      <c r="BK7" s="1086"/>
      <c r="BL7" s="1086"/>
      <c r="BM7" s="1086"/>
      <c r="BN7" s="1086"/>
      <c r="BO7" s="1086"/>
      <c r="BP7" s="1086"/>
      <c r="BQ7" s="1086"/>
      <c r="BR7" s="1086"/>
      <c r="BS7" s="1086"/>
      <c r="BT7" s="1086"/>
      <c r="BU7" s="1086"/>
      <c r="BV7" s="1086"/>
      <c r="BW7" s="1086"/>
      <c r="BX7" s="1086"/>
      <c r="BY7" s="1086"/>
      <c r="BZ7" s="1086"/>
      <c r="CA7" s="1086"/>
      <c r="CB7" s="1086"/>
      <c r="CC7" s="1086"/>
      <c r="CD7" s="1086"/>
      <c r="CE7" s="1086"/>
      <c r="CF7" s="1086"/>
      <c r="CG7" s="1086"/>
      <c r="CH7" s="1086"/>
      <c r="CI7" s="1086"/>
      <c r="CJ7" s="1086"/>
      <c r="CK7" s="1086"/>
      <c r="CL7" s="1086"/>
      <c r="CM7" s="1086"/>
      <c r="CN7" s="1086"/>
      <c r="CO7" s="1086"/>
      <c r="CP7" s="1086"/>
      <c r="CQ7" s="1086"/>
      <c r="CR7" s="1086"/>
      <c r="CS7" s="1086"/>
      <c r="CT7" s="1086"/>
      <c r="CU7" s="1086"/>
      <c r="CV7" s="1086"/>
      <c r="CW7" s="1086"/>
      <c r="CX7" s="1086"/>
      <c r="CY7" s="1086"/>
      <c r="CZ7" s="1086"/>
      <c r="DA7" s="1086"/>
      <c r="DB7" s="1086"/>
      <c r="DC7" s="1086"/>
      <c r="DD7" s="1086"/>
      <c r="DE7" s="1086"/>
    </row>
    <row r="8" spans="1:109" s="1087" customFormat="1" ht="13" x14ac:dyDescent="0.2">
      <c r="A8" s="1086"/>
      <c r="B8" s="1086"/>
      <c r="C8" s="1086"/>
      <c r="D8" s="1086"/>
      <c r="E8" s="1086"/>
      <c r="F8" s="1086"/>
      <c r="G8" s="1086"/>
      <c r="H8" s="1086"/>
      <c r="I8" s="1086"/>
      <c r="J8" s="1086"/>
      <c r="K8" s="1086"/>
      <c r="L8" s="1086"/>
      <c r="M8" s="1086"/>
      <c r="N8" s="1086"/>
      <c r="O8" s="1086"/>
      <c r="P8" s="1086"/>
      <c r="Q8" s="1086"/>
      <c r="R8" s="1086"/>
      <c r="S8" s="1086"/>
      <c r="T8" s="1086"/>
      <c r="U8" s="1086"/>
      <c r="V8" s="1086"/>
      <c r="W8" s="1086"/>
      <c r="X8" s="1086"/>
      <c r="Y8" s="1086"/>
      <c r="Z8" s="1086"/>
      <c r="AA8" s="1086"/>
      <c r="AB8" s="1086"/>
      <c r="AC8" s="1086"/>
      <c r="AD8" s="1086"/>
      <c r="AE8" s="1086"/>
      <c r="AF8" s="1086"/>
      <c r="AG8" s="1086"/>
      <c r="AH8" s="1086"/>
      <c r="AI8" s="1086"/>
      <c r="AJ8" s="1086"/>
      <c r="AK8" s="1086"/>
      <c r="AL8" s="1086"/>
      <c r="AM8" s="1086"/>
      <c r="AN8" s="1086"/>
      <c r="AO8" s="1086"/>
      <c r="AP8" s="1086"/>
      <c r="AQ8" s="1086"/>
      <c r="AR8" s="1086"/>
      <c r="AS8" s="1086"/>
      <c r="AT8" s="1086"/>
      <c r="AU8" s="1086"/>
      <c r="AV8" s="1086"/>
      <c r="AW8" s="1086"/>
      <c r="AX8" s="1086"/>
      <c r="AY8" s="1086"/>
      <c r="AZ8" s="1086"/>
      <c r="BA8" s="1086"/>
      <c r="BB8" s="1086"/>
      <c r="BC8" s="1086"/>
      <c r="BD8" s="1086"/>
      <c r="BE8" s="1086"/>
      <c r="BF8" s="1086"/>
      <c r="BG8" s="1086"/>
      <c r="BH8" s="1086"/>
      <c r="BI8" s="1086"/>
      <c r="BJ8" s="1086"/>
      <c r="BK8" s="1086"/>
      <c r="BL8" s="1086"/>
      <c r="BM8" s="1086"/>
      <c r="BN8" s="1086"/>
      <c r="BO8" s="1086"/>
      <c r="BP8" s="1086"/>
      <c r="BQ8" s="1086"/>
      <c r="BR8" s="1086"/>
      <c r="BS8" s="1086"/>
      <c r="BT8" s="1086"/>
      <c r="BU8" s="1086"/>
      <c r="BV8" s="1086"/>
      <c r="BW8" s="1086"/>
      <c r="BX8" s="1086"/>
      <c r="BY8" s="1086"/>
      <c r="BZ8" s="1086"/>
      <c r="CA8" s="1086"/>
      <c r="CB8" s="1086"/>
      <c r="CC8" s="1086"/>
      <c r="CD8" s="1086"/>
      <c r="CE8" s="1086"/>
      <c r="CF8" s="1086"/>
      <c r="CG8" s="1086"/>
      <c r="CH8" s="1086"/>
      <c r="CI8" s="1086"/>
      <c r="CJ8" s="1086"/>
      <c r="CK8" s="1086"/>
      <c r="CL8" s="1086"/>
      <c r="CM8" s="1086"/>
      <c r="CN8" s="1086"/>
      <c r="CO8" s="1086"/>
      <c r="CP8" s="1086"/>
      <c r="CQ8" s="1086"/>
      <c r="CR8" s="1086"/>
      <c r="CS8" s="1086"/>
      <c r="CT8" s="1086"/>
      <c r="CU8" s="1086"/>
      <c r="CV8" s="1086"/>
      <c r="CW8" s="1086"/>
      <c r="CX8" s="1086"/>
      <c r="CY8" s="1086"/>
      <c r="CZ8" s="1086"/>
      <c r="DA8" s="1086"/>
      <c r="DB8" s="1086"/>
      <c r="DC8" s="1086"/>
      <c r="DD8" s="1086"/>
      <c r="DE8" s="1086"/>
    </row>
    <row r="9" spans="1:109" s="1087" customFormat="1" ht="13" x14ac:dyDescent="0.2">
      <c r="A9" s="1086"/>
      <c r="B9" s="1086"/>
      <c r="C9" s="1086"/>
      <c r="D9" s="1086"/>
      <c r="E9" s="1086"/>
      <c r="F9" s="1086"/>
      <c r="G9" s="1086"/>
      <c r="H9" s="1086"/>
      <c r="I9" s="1086"/>
      <c r="J9" s="1086"/>
      <c r="K9" s="1086"/>
      <c r="L9" s="1086"/>
      <c r="M9" s="1086"/>
      <c r="N9" s="1086"/>
      <c r="O9" s="1086"/>
      <c r="P9" s="1086"/>
      <c r="Q9" s="1086"/>
      <c r="R9" s="1086"/>
      <c r="S9" s="1086"/>
      <c r="T9" s="1086"/>
      <c r="U9" s="1086"/>
      <c r="V9" s="1086"/>
      <c r="W9" s="1086"/>
      <c r="X9" s="1086"/>
      <c r="Y9" s="1086"/>
      <c r="Z9" s="1086"/>
      <c r="AA9" s="1086"/>
      <c r="AB9" s="1086"/>
      <c r="AC9" s="1086"/>
      <c r="AD9" s="1086"/>
      <c r="AE9" s="1086"/>
      <c r="AF9" s="1086"/>
      <c r="AG9" s="1086"/>
      <c r="AH9" s="1086"/>
      <c r="AI9" s="1086"/>
      <c r="AJ9" s="1086"/>
      <c r="AK9" s="1086"/>
      <c r="AL9" s="1086"/>
      <c r="AM9" s="1086"/>
      <c r="AN9" s="1086"/>
      <c r="AO9" s="1086"/>
      <c r="AP9" s="1086"/>
      <c r="AQ9" s="1086"/>
      <c r="AR9" s="1086"/>
      <c r="AS9" s="1086"/>
      <c r="AT9" s="1086"/>
      <c r="AU9" s="1086"/>
      <c r="AV9" s="1086"/>
      <c r="AW9" s="1086"/>
      <c r="AX9" s="1086"/>
      <c r="AY9" s="1086"/>
      <c r="AZ9" s="1086"/>
      <c r="BA9" s="1086"/>
      <c r="BB9" s="1086"/>
      <c r="BC9" s="1086"/>
      <c r="BD9" s="1086"/>
      <c r="BE9" s="1086"/>
      <c r="BF9" s="1086"/>
      <c r="BG9" s="1086"/>
      <c r="BH9" s="1086"/>
      <c r="BI9" s="1086"/>
      <c r="BJ9" s="1086"/>
      <c r="BK9" s="1086"/>
      <c r="BL9" s="1086"/>
      <c r="BM9" s="1086"/>
      <c r="BN9" s="1086"/>
      <c r="BO9" s="1086"/>
      <c r="BP9" s="1086"/>
      <c r="BQ9" s="1086"/>
      <c r="BR9" s="1086"/>
      <c r="BS9" s="1086"/>
      <c r="BT9" s="1086"/>
      <c r="BU9" s="1086"/>
      <c r="BV9" s="1086"/>
      <c r="BW9" s="1086"/>
      <c r="BX9" s="1086"/>
      <c r="BY9" s="1086"/>
      <c r="BZ9" s="1086"/>
      <c r="CA9" s="1086"/>
      <c r="CB9" s="1086"/>
      <c r="CC9" s="1086"/>
      <c r="CD9" s="1086"/>
      <c r="CE9" s="1086"/>
      <c r="CF9" s="1086"/>
      <c r="CG9" s="1086"/>
      <c r="CH9" s="1086"/>
      <c r="CI9" s="1086"/>
      <c r="CJ9" s="1086"/>
      <c r="CK9" s="1086"/>
      <c r="CL9" s="1086"/>
      <c r="CM9" s="1086"/>
      <c r="CN9" s="1086"/>
      <c r="CO9" s="1086"/>
      <c r="CP9" s="1086"/>
      <c r="CQ9" s="1086"/>
      <c r="CR9" s="1086"/>
      <c r="CS9" s="1086"/>
      <c r="CT9" s="1086"/>
      <c r="CU9" s="1086"/>
      <c r="CV9" s="1086"/>
      <c r="CW9" s="1086"/>
      <c r="CX9" s="1086"/>
      <c r="CY9" s="1086"/>
      <c r="CZ9" s="1086"/>
      <c r="DA9" s="1086"/>
      <c r="DB9" s="1086"/>
      <c r="DC9" s="1086"/>
      <c r="DD9" s="1086"/>
      <c r="DE9" s="1086"/>
    </row>
    <row r="10" spans="1:109" s="1087" customFormat="1" ht="13" x14ac:dyDescent="0.2">
      <c r="A10" s="1086"/>
      <c r="B10" s="1086"/>
      <c r="C10" s="1086"/>
      <c r="D10" s="1086"/>
      <c r="E10" s="1086"/>
      <c r="F10" s="1086"/>
      <c r="G10" s="1086"/>
      <c r="H10" s="1086"/>
      <c r="I10" s="1086"/>
      <c r="J10" s="1086"/>
      <c r="K10" s="1086"/>
      <c r="L10" s="1086"/>
      <c r="M10" s="1086"/>
      <c r="N10" s="1086"/>
      <c r="O10" s="1086"/>
      <c r="P10" s="1086"/>
      <c r="Q10" s="1086"/>
      <c r="R10" s="1086"/>
      <c r="S10" s="1086"/>
      <c r="T10" s="1086"/>
      <c r="U10" s="1086"/>
      <c r="V10" s="1086"/>
      <c r="W10" s="1086"/>
      <c r="X10" s="1086"/>
      <c r="Y10" s="1086"/>
      <c r="Z10" s="1086"/>
      <c r="AA10" s="1086"/>
      <c r="AB10" s="1086"/>
      <c r="AC10" s="1086"/>
      <c r="AD10" s="1086"/>
      <c r="AE10" s="1086"/>
      <c r="AF10" s="1086"/>
      <c r="AG10" s="1086"/>
      <c r="AH10" s="1086"/>
      <c r="AI10" s="1086"/>
      <c r="AJ10" s="1086"/>
      <c r="AK10" s="1086"/>
      <c r="AL10" s="1086"/>
      <c r="AM10" s="1086"/>
      <c r="AN10" s="1086"/>
      <c r="AO10" s="1086"/>
      <c r="AP10" s="1086"/>
      <c r="AQ10" s="1086"/>
      <c r="AR10" s="1086"/>
      <c r="AS10" s="1086"/>
      <c r="AT10" s="1086"/>
      <c r="AU10" s="1086"/>
      <c r="AV10" s="1086"/>
      <c r="AW10" s="1086"/>
      <c r="AX10" s="1086"/>
      <c r="AY10" s="1086"/>
      <c r="AZ10" s="1086"/>
      <c r="BA10" s="1086"/>
      <c r="BB10" s="1086"/>
      <c r="BC10" s="1086"/>
      <c r="BD10" s="1086"/>
      <c r="BE10" s="1086"/>
      <c r="BF10" s="1086"/>
      <c r="BG10" s="1086"/>
      <c r="BH10" s="1086"/>
      <c r="BI10" s="1086"/>
      <c r="BJ10" s="1086"/>
      <c r="BK10" s="1086"/>
      <c r="BL10" s="1086"/>
      <c r="BM10" s="1086"/>
      <c r="BN10" s="1086"/>
      <c r="BO10" s="1086"/>
      <c r="BP10" s="1086"/>
      <c r="BQ10" s="1086"/>
      <c r="BR10" s="1086"/>
      <c r="BS10" s="1086"/>
      <c r="BT10" s="1086"/>
      <c r="BU10" s="1086"/>
      <c r="BV10" s="1086"/>
      <c r="BW10" s="1086"/>
      <c r="BX10" s="1086"/>
      <c r="BY10" s="1086"/>
      <c r="BZ10" s="1086"/>
      <c r="CA10" s="1086"/>
      <c r="CB10" s="1086"/>
      <c r="CC10" s="1086"/>
      <c r="CD10" s="1086"/>
      <c r="CE10" s="1086"/>
      <c r="CF10" s="1086"/>
      <c r="CG10" s="1086"/>
      <c r="CH10" s="1086"/>
      <c r="CI10" s="1086"/>
      <c r="CJ10" s="1086"/>
      <c r="CK10" s="1086"/>
      <c r="CL10" s="1086"/>
      <c r="CM10" s="1086"/>
      <c r="CN10" s="1086"/>
      <c r="CO10" s="1086"/>
      <c r="CP10" s="1086"/>
      <c r="CQ10" s="1086"/>
      <c r="CR10" s="1086"/>
      <c r="CS10" s="1086"/>
      <c r="CT10" s="1086"/>
      <c r="CU10" s="1086"/>
      <c r="CV10" s="1086"/>
      <c r="CW10" s="1086"/>
      <c r="CX10" s="1086"/>
      <c r="CY10" s="1086"/>
      <c r="CZ10" s="1086"/>
      <c r="DA10" s="1086"/>
      <c r="DB10" s="1086"/>
      <c r="DC10" s="1086"/>
      <c r="DD10" s="1086"/>
      <c r="DE10" s="1086"/>
    </row>
    <row r="11" spans="1:109" s="1087" customFormat="1" ht="13" x14ac:dyDescent="0.2">
      <c r="A11" s="1086"/>
      <c r="B11" s="1086"/>
      <c r="C11" s="1086"/>
      <c r="D11" s="1086"/>
      <c r="E11" s="1086"/>
      <c r="F11" s="1086"/>
      <c r="G11" s="1086"/>
      <c r="H11" s="1086"/>
      <c r="I11" s="1086"/>
      <c r="J11" s="1086"/>
      <c r="K11" s="1086"/>
      <c r="L11" s="1086"/>
      <c r="M11" s="1086"/>
      <c r="N11" s="1086"/>
      <c r="O11" s="1086"/>
      <c r="P11" s="1086"/>
      <c r="Q11" s="1086"/>
      <c r="R11" s="1086"/>
      <c r="S11" s="1086"/>
      <c r="T11" s="1086"/>
      <c r="U11" s="1086"/>
      <c r="V11" s="1086"/>
      <c r="W11" s="1086"/>
      <c r="X11" s="1086"/>
      <c r="Y11" s="1086"/>
      <c r="Z11" s="1086"/>
      <c r="AA11" s="1086"/>
      <c r="AB11" s="1086"/>
      <c r="AC11" s="1086"/>
      <c r="AD11" s="1086"/>
      <c r="AE11" s="1086"/>
      <c r="AF11" s="1086"/>
      <c r="AG11" s="1086"/>
      <c r="AH11" s="1086"/>
      <c r="AI11" s="1086"/>
      <c r="AJ11" s="1086"/>
      <c r="AK11" s="1086"/>
      <c r="AL11" s="1086"/>
      <c r="AM11" s="1086"/>
      <c r="AN11" s="1086"/>
      <c r="AO11" s="1086"/>
      <c r="AP11" s="1086"/>
      <c r="AQ11" s="1086"/>
      <c r="AR11" s="1086"/>
      <c r="AS11" s="1086"/>
      <c r="AT11" s="1086"/>
      <c r="AU11" s="1086"/>
      <c r="AV11" s="1086"/>
      <c r="AW11" s="1086"/>
      <c r="AX11" s="1086"/>
      <c r="AY11" s="1086"/>
      <c r="AZ11" s="1086"/>
      <c r="BA11" s="1086"/>
      <c r="BB11" s="1086"/>
      <c r="BC11" s="1086"/>
      <c r="BD11" s="1086"/>
      <c r="BE11" s="1086"/>
      <c r="BF11" s="1086"/>
      <c r="BG11" s="1086"/>
      <c r="BH11" s="1086"/>
      <c r="BI11" s="1086"/>
      <c r="BJ11" s="1086"/>
      <c r="BK11" s="1086"/>
      <c r="BL11" s="1086"/>
      <c r="BM11" s="1086"/>
      <c r="BN11" s="1086"/>
      <c r="BO11" s="1086"/>
      <c r="BP11" s="1086"/>
      <c r="BQ11" s="1086"/>
      <c r="BR11" s="1086"/>
      <c r="BS11" s="1086"/>
      <c r="BT11" s="1086"/>
      <c r="BU11" s="1086"/>
      <c r="BV11" s="1086"/>
      <c r="BW11" s="1086"/>
      <c r="BX11" s="1086"/>
      <c r="BY11" s="1086"/>
      <c r="BZ11" s="1086"/>
      <c r="CA11" s="1086"/>
      <c r="CB11" s="1086"/>
      <c r="CC11" s="1086"/>
      <c r="CD11" s="1086"/>
      <c r="CE11" s="1086"/>
      <c r="CF11" s="1086"/>
      <c r="CG11" s="1086"/>
      <c r="CH11" s="1086"/>
      <c r="CI11" s="1086"/>
      <c r="CJ11" s="1086"/>
      <c r="CK11" s="1086"/>
      <c r="CL11" s="1086"/>
      <c r="CM11" s="1086"/>
      <c r="CN11" s="1086"/>
      <c r="CO11" s="1086"/>
      <c r="CP11" s="1086"/>
      <c r="CQ11" s="1086"/>
      <c r="CR11" s="1086"/>
      <c r="CS11" s="1086"/>
      <c r="CT11" s="1086"/>
      <c r="CU11" s="1086"/>
      <c r="CV11" s="1086"/>
      <c r="CW11" s="1086"/>
      <c r="CX11" s="1086"/>
      <c r="CY11" s="1086"/>
      <c r="CZ11" s="1086"/>
      <c r="DA11" s="1086"/>
      <c r="DB11" s="1086"/>
      <c r="DC11" s="1086"/>
      <c r="DD11" s="1086"/>
      <c r="DE11" s="1086"/>
    </row>
    <row r="12" spans="1:109" s="1087" customFormat="1" ht="13" x14ac:dyDescent="0.2">
      <c r="A12" s="1086"/>
      <c r="B12" s="1086"/>
      <c r="C12" s="1086"/>
      <c r="D12" s="1086"/>
      <c r="E12" s="1086"/>
      <c r="F12" s="1086"/>
      <c r="G12" s="1086"/>
      <c r="H12" s="1086"/>
      <c r="I12" s="1086"/>
      <c r="J12" s="1086"/>
      <c r="K12" s="1086"/>
      <c r="L12" s="1086"/>
      <c r="M12" s="1086"/>
      <c r="N12" s="1086"/>
      <c r="O12" s="1086"/>
      <c r="P12" s="1086"/>
      <c r="Q12" s="1086"/>
      <c r="R12" s="1086"/>
      <c r="S12" s="1086"/>
      <c r="T12" s="1086"/>
      <c r="U12" s="1086"/>
      <c r="V12" s="1086"/>
      <c r="W12" s="1086"/>
      <c r="X12" s="1086"/>
      <c r="Y12" s="1086"/>
      <c r="Z12" s="1086"/>
      <c r="AA12" s="1086"/>
      <c r="AB12" s="1086"/>
      <c r="AC12" s="1086"/>
      <c r="AD12" s="1086"/>
      <c r="AE12" s="1086"/>
      <c r="AF12" s="1086"/>
      <c r="AG12" s="1086"/>
      <c r="AH12" s="1086"/>
      <c r="AI12" s="1086"/>
      <c r="AJ12" s="1086"/>
      <c r="AK12" s="1086"/>
      <c r="AL12" s="1086"/>
      <c r="AM12" s="1086"/>
      <c r="AN12" s="1086"/>
      <c r="AO12" s="1086"/>
      <c r="AP12" s="1086"/>
      <c r="AQ12" s="1086"/>
      <c r="AR12" s="1086"/>
      <c r="AS12" s="1086"/>
      <c r="AT12" s="1086"/>
      <c r="AU12" s="1086"/>
      <c r="AV12" s="1086"/>
      <c r="AW12" s="1086"/>
      <c r="AX12" s="1086"/>
      <c r="AY12" s="1086"/>
      <c r="AZ12" s="1086"/>
      <c r="BA12" s="1086"/>
      <c r="BB12" s="1086"/>
      <c r="BC12" s="1086"/>
      <c r="BD12" s="1086"/>
      <c r="BE12" s="1086"/>
      <c r="BF12" s="1086"/>
      <c r="BG12" s="1086"/>
      <c r="BH12" s="1086"/>
      <c r="BI12" s="1086"/>
      <c r="BJ12" s="1086"/>
      <c r="BK12" s="1086"/>
      <c r="BL12" s="1086"/>
      <c r="BM12" s="1086"/>
      <c r="BN12" s="1086"/>
      <c r="BO12" s="1086"/>
      <c r="BP12" s="1086"/>
      <c r="BQ12" s="1086"/>
      <c r="BR12" s="1086"/>
      <c r="BS12" s="1086"/>
      <c r="BT12" s="1086"/>
      <c r="BU12" s="1086"/>
      <c r="BV12" s="1086"/>
      <c r="BW12" s="1086"/>
      <c r="BX12" s="1086"/>
      <c r="BY12" s="1086"/>
      <c r="BZ12" s="1086"/>
      <c r="CA12" s="1086"/>
      <c r="CB12" s="1086"/>
      <c r="CC12" s="1086"/>
      <c r="CD12" s="1086"/>
      <c r="CE12" s="1086"/>
      <c r="CF12" s="1086"/>
      <c r="CG12" s="1086"/>
      <c r="CH12" s="1086"/>
      <c r="CI12" s="1086"/>
      <c r="CJ12" s="1086"/>
      <c r="CK12" s="1086"/>
      <c r="CL12" s="1086"/>
      <c r="CM12" s="1086"/>
      <c r="CN12" s="1086"/>
      <c r="CO12" s="1086"/>
      <c r="CP12" s="1086"/>
      <c r="CQ12" s="1086"/>
      <c r="CR12" s="1086"/>
      <c r="CS12" s="1086"/>
      <c r="CT12" s="1086"/>
      <c r="CU12" s="1086"/>
      <c r="CV12" s="1086"/>
      <c r="CW12" s="1086"/>
      <c r="CX12" s="1086"/>
      <c r="CY12" s="1086"/>
      <c r="CZ12" s="1086"/>
      <c r="DA12" s="1086"/>
      <c r="DB12" s="1086"/>
      <c r="DC12" s="1086"/>
      <c r="DD12" s="1086"/>
      <c r="DE12" s="1086"/>
    </row>
    <row r="13" spans="1:109" s="1087" customFormat="1" ht="13" x14ac:dyDescent="0.2">
      <c r="A13" s="1086"/>
      <c r="B13" s="1086"/>
      <c r="C13" s="1086"/>
      <c r="D13" s="1086"/>
      <c r="E13" s="1086"/>
      <c r="F13" s="1086"/>
      <c r="G13" s="1086"/>
      <c r="H13" s="1086"/>
      <c r="I13" s="1086"/>
      <c r="J13" s="1086"/>
      <c r="K13" s="1086"/>
      <c r="L13" s="1086"/>
      <c r="M13" s="1086"/>
      <c r="N13" s="1086"/>
      <c r="O13" s="1086"/>
      <c r="P13" s="1086"/>
      <c r="Q13" s="1086"/>
      <c r="R13" s="1086"/>
      <c r="S13" s="1086"/>
      <c r="T13" s="1086"/>
      <c r="U13" s="1086"/>
      <c r="V13" s="1086"/>
      <c r="W13" s="1086"/>
      <c r="X13" s="1086"/>
      <c r="Y13" s="1086"/>
      <c r="Z13" s="1086"/>
      <c r="AA13" s="1086"/>
      <c r="AB13" s="1086"/>
      <c r="AC13" s="1086"/>
      <c r="AD13" s="1086"/>
      <c r="AE13" s="1086"/>
      <c r="AF13" s="1086"/>
      <c r="AG13" s="1086"/>
      <c r="AH13" s="1086"/>
      <c r="AI13" s="1086"/>
      <c r="AJ13" s="1086"/>
      <c r="AK13" s="1086"/>
      <c r="AL13" s="1086"/>
      <c r="AM13" s="1086"/>
      <c r="AN13" s="1086"/>
      <c r="AO13" s="1086"/>
      <c r="AP13" s="1086"/>
      <c r="AQ13" s="1086"/>
      <c r="AR13" s="1086"/>
      <c r="AS13" s="1086"/>
      <c r="AT13" s="1086"/>
      <c r="AU13" s="1086"/>
      <c r="AV13" s="1086"/>
      <c r="AW13" s="1086"/>
      <c r="AX13" s="1086"/>
      <c r="AY13" s="1086"/>
      <c r="AZ13" s="1086"/>
      <c r="BA13" s="1086"/>
      <c r="BB13" s="1086"/>
      <c r="BC13" s="1086"/>
      <c r="BD13" s="1086"/>
      <c r="BE13" s="1086"/>
      <c r="BF13" s="1086"/>
      <c r="BG13" s="1086"/>
      <c r="BH13" s="1086"/>
      <c r="BI13" s="1086"/>
      <c r="BJ13" s="1086"/>
      <c r="BK13" s="1086"/>
      <c r="BL13" s="1086"/>
      <c r="BM13" s="1086"/>
      <c r="BN13" s="1086"/>
      <c r="BO13" s="1086"/>
      <c r="BP13" s="1086"/>
      <c r="BQ13" s="1086"/>
      <c r="BR13" s="1086"/>
      <c r="BS13" s="1086"/>
      <c r="BT13" s="1086"/>
      <c r="BU13" s="1086"/>
      <c r="BV13" s="1086"/>
      <c r="BW13" s="1086"/>
      <c r="BX13" s="1086"/>
      <c r="BY13" s="1086"/>
      <c r="BZ13" s="1086"/>
      <c r="CA13" s="1086"/>
      <c r="CB13" s="1086"/>
      <c r="CC13" s="1086"/>
      <c r="CD13" s="1086"/>
      <c r="CE13" s="1086"/>
      <c r="CF13" s="1086"/>
      <c r="CG13" s="1086"/>
      <c r="CH13" s="1086"/>
      <c r="CI13" s="1086"/>
      <c r="CJ13" s="1086"/>
      <c r="CK13" s="1086"/>
      <c r="CL13" s="1086"/>
      <c r="CM13" s="1086"/>
      <c r="CN13" s="1086"/>
      <c r="CO13" s="1086"/>
      <c r="CP13" s="1086"/>
      <c r="CQ13" s="1086"/>
      <c r="CR13" s="1086"/>
      <c r="CS13" s="1086"/>
      <c r="CT13" s="1086"/>
      <c r="CU13" s="1086"/>
      <c r="CV13" s="1086"/>
      <c r="CW13" s="1086"/>
      <c r="CX13" s="1086"/>
      <c r="CY13" s="1086"/>
      <c r="CZ13" s="1086"/>
      <c r="DA13" s="1086"/>
      <c r="DB13" s="1086"/>
      <c r="DC13" s="1086"/>
      <c r="DD13" s="1086"/>
      <c r="DE13" s="1086"/>
    </row>
    <row r="14" spans="1:109" s="1087" customFormat="1" ht="13" x14ac:dyDescent="0.2">
      <c r="A14" s="1086"/>
      <c r="B14" s="1086"/>
      <c r="C14" s="1086"/>
      <c r="D14" s="1086"/>
      <c r="E14" s="1086"/>
      <c r="F14" s="1086"/>
      <c r="G14" s="1086"/>
      <c r="H14" s="1086"/>
      <c r="I14" s="1086"/>
      <c r="J14" s="1086"/>
      <c r="K14" s="1086"/>
      <c r="L14" s="1086"/>
      <c r="M14" s="1086"/>
      <c r="N14" s="1086"/>
      <c r="O14" s="1086"/>
      <c r="P14" s="1086"/>
      <c r="Q14" s="1086"/>
      <c r="R14" s="1086"/>
      <c r="S14" s="1086"/>
      <c r="T14" s="1086"/>
      <c r="U14" s="1086"/>
      <c r="V14" s="1086"/>
      <c r="W14" s="1086"/>
      <c r="X14" s="1086"/>
      <c r="Y14" s="1086"/>
      <c r="Z14" s="1086"/>
      <c r="AA14" s="1086"/>
      <c r="AB14" s="1086"/>
      <c r="AC14" s="1086"/>
      <c r="AD14" s="1086"/>
      <c r="AE14" s="1086"/>
      <c r="AF14" s="1086"/>
      <c r="AG14" s="1086"/>
      <c r="AH14" s="1086"/>
      <c r="AI14" s="1086"/>
      <c r="AJ14" s="1086"/>
      <c r="AK14" s="1086"/>
      <c r="AL14" s="1086"/>
      <c r="AM14" s="1086"/>
      <c r="AN14" s="1086"/>
      <c r="AO14" s="1086"/>
      <c r="AP14" s="1086"/>
      <c r="AQ14" s="1086"/>
      <c r="AR14" s="1086"/>
      <c r="AS14" s="1086"/>
      <c r="AT14" s="1086"/>
      <c r="AU14" s="1086"/>
      <c r="AV14" s="1086"/>
      <c r="AW14" s="1086"/>
      <c r="AX14" s="1086"/>
      <c r="AY14" s="1086"/>
      <c r="AZ14" s="1086"/>
      <c r="BA14" s="1086"/>
      <c r="BB14" s="1086"/>
      <c r="BC14" s="1086"/>
      <c r="BD14" s="1086"/>
      <c r="BE14" s="1086"/>
      <c r="BF14" s="1086"/>
      <c r="BG14" s="1086"/>
      <c r="BH14" s="1086"/>
      <c r="BI14" s="1086"/>
      <c r="BJ14" s="1086"/>
      <c r="BK14" s="1086"/>
      <c r="BL14" s="1086"/>
      <c r="BM14" s="1086"/>
      <c r="BN14" s="1086"/>
      <c r="BO14" s="1086"/>
      <c r="BP14" s="1086"/>
      <c r="BQ14" s="1086"/>
      <c r="BR14" s="1086"/>
      <c r="BS14" s="1086"/>
      <c r="BT14" s="1086"/>
      <c r="BU14" s="1086"/>
      <c r="BV14" s="1086"/>
      <c r="BW14" s="1086"/>
      <c r="BX14" s="1086"/>
      <c r="BY14" s="1086"/>
      <c r="BZ14" s="1086"/>
      <c r="CA14" s="1086"/>
      <c r="CB14" s="1086"/>
      <c r="CC14" s="1086"/>
      <c r="CD14" s="1086"/>
      <c r="CE14" s="1086"/>
      <c r="CF14" s="1086"/>
      <c r="CG14" s="1086"/>
      <c r="CH14" s="1086"/>
      <c r="CI14" s="1086"/>
      <c r="CJ14" s="1086"/>
      <c r="CK14" s="1086"/>
      <c r="CL14" s="1086"/>
      <c r="CM14" s="1086"/>
      <c r="CN14" s="1086"/>
      <c r="CO14" s="1086"/>
      <c r="CP14" s="1086"/>
      <c r="CQ14" s="1086"/>
      <c r="CR14" s="1086"/>
      <c r="CS14" s="1086"/>
      <c r="CT14" s="1086"/>
      <c r="CU14" s="1086"/>
      <c r="CV14" s="1086"/>
      <c r="CW14" s="1086"/>
      <c r="CX14" s="1086"/>
      <c r="CY14" s="1086"/>
      <c r="CZ14" s="1086"/>
      <c r="DA14" s="1086"/>
      <c r="DB14" s="1086"/>
      <c r="DC14" s="1086"/>
      <c r="DD14" s="1086"/>
      <c r="DE14" s="1086"/>
    </row>
    <row r="15" spans="1:109" s="1087" customFormat="1" ht="13" x14ac:dyDescent="0.2">
      <c r="A15" s="1085"/>
      <c r="B15" s="1086"/>
      <c r="C15" s="1086"/>
      <c r="D15" s="1086"/>
      <c r="E15" s="1086"/>
      <c r="F15" s="1086"/>
      <c r="G15" s="1086"/>
      <c r="H15" s="1086"/>
      <c r="I15" s="1086"/>
      <c r="J15" s="1086"/>
      <c r="K15" s="1086"/>
      <c r="L15" s="1086"/>
      <c r="M15" s="1086"/>
      <c r="N15" s="1086"/>
      <c r="O15" s="1086"/>
      <c r="P15" s="1086"/>
      <c r="Q15" s="1086"/>
      <c r="R15" s="1086"/>
      <c r="S15" s="1086"/>
      <c r="T15" s="1086"/>
      <c r="U15" s="1086"/>
      <c r="V15" s="1086"/>
      <c r="W15" s="1086"/>
      <c r="X15" s="1086"/>
      <c r="Y15" s="1086"/>
      <c r="Z15" s="1086"/>
      <c r="AA15" s="1086"/>
      <c r="AB15" s="1086"/>
      <c r="AC15" s="1086"/>
      <c r="AD15" s="1086"/>
      <c r="AE15" s="1086"/>
      <c r="AF15" s="1086"/>
      <c r="AG15" s="1086"/>
      <c r="AH15" s="1086"/>
      <c r="AI15" s="1086"/>
      <c r="AJ15" s="1086"/>
      <c r="AK15" s="1086"/>
      <c r="AL15" s="1086"/>
      <c r="AM15" s="1086"/>
      <c r="AN15" s="1086"/>
      <c r="AO15" s="1086"/>
      <c r="AP15" s="1086"/>
      <c r="AQ15" s="1086"/>
      <c r="AR15" s="1086"/>
      <c r="AS15" s="1086"/>
      <c r="AT15" s="1086"/>
      <c r="AU15" s="1086"/>
      <c r="AV15" s="1086"/>
      <c r="AW15" s="1086"/>
      <c r="AX15" s="1086"/>
      <c r="AY15" s="1086"/>
      <c r="AZ15" s="1086"/>
      <c r="BA15" s="1086"/>
      <c r="BB15" s="1086"/>
      <c r="BC15" s="1086"/>
      <c r="BD15" s="1086"/>
      <c r="BE15" s="1086"/>
      <c r="BF15" s="1086"/>
      <c r="BG15" s="1086"/>
      <c r="BH15" s="1086"/>
      <c r="BI15" s="1086"/>
      <c r="BJ15" s="1086"/>
      <c r="BK15" s="1086"/>
      <c r="BL15" s="1086"/>
      <c r="BM15" s="1086"/>
      <c r="BN15" s="1086"/>
      <c r="BO15" s="1086"/>
      <c r="BP15" s="1086"/>
      <c r="BQ15" s="1086"/>
      <c r="BR15" s="1086"/>
      <c r="BS15" s="1086"/>
      <c r="BT15" s="1086"/>
      <c r="BU15" s="1086"/>
      <c r="BV15" s="1086"/>
      <c r="BW15" s="1086"/>
      <c r="BX15" s="1086"/>
      <c r="BY15" s="1086"/>
      <c r="BZ15" s="1086"/>
      <c r="CA15" s="1086"/>
      <c r="CB15" s="1086"/>
      <c r="CC15" s="1086"/>
      <c r="CD15" s="1086"/>
      <c r="CE15" s="1086"/>
      <c r="CF15" s="1086"/>
      <c r="CG15" s="1086"/>
      <c r="CH15" s="1086"/>
      <c r="CI15" s="1086"/>
      <c r="CJ15" s="1086"/>
      <c r="CK15" s="1086"/>
      <c r="CL15" s="1086"/>
      <c r="CM15" s="1086"/>
      <c r="CN15" s="1086"/>
      <c r="CO15" s="1086"/>
      <c r="CP15" s="1086"/>
      <c r="CQ15" s="1086"/>
      <c r="CR15" s="1086"/>
      <c r="CS15" s="1086"/>
      <c r="CT15" s="1086"/>
      <c r="CU15" s="1086"/>
      <c r="CV15" s="1086"/>
      <c r="CW15" s="1086"/>
      <c r="CX15" s="1086"/>
      <c r="CY15" s="1086"/>
      <c r="CZ15" s="1086"/>
      <c r="DA15" s="1086"/>
      <c r="DB15" s="1086"/>
      <c r="DC15" s="1086"/>
      <c r="DD15" s="1086"/>
      <c r="DE15" s="1086"/>
    </row>
    <row r="16" spans="1:109" s="1087" customFormat="1" ht="13" x14ac:dyDescent="0.2">
      <c r="A16" s="1085"/>
      <c r="B16" s="1086"/>
      <c r="C16" s="1086"/>
      <c r="D16" s="1086"/>
      <c r="E16" s="1086"/>
      <c r="F16" s="1086"/>
      <c r="G16" s="1086"/>
      <c r="H16" s="1086"/>
      <c r="I16" s="1086"/>
      <c r="J16" s="1086"/>
      <c r="K16" s="1086"/>
      <c r="L16" s="1086"/>
      <c r="M16" s="1086"/>
      <c r="N16" s="1086"/>
      <c r="O16" s="1086"/>
      <c r="P16" s="1086"/>
      <c r="Q16" s="1086"/>
      <c r="R16" s="1086"/>
      <c r="S16" s="1086"/>
      <c r="T16" s="1086"/>
      <c r="U16" s="1086"/>
      <c r="V16" s="1086"/>
      <c r="W16" s="1086"/>
      <c r="X16" s="1086"/>
      <c r="Y16" s="1086"/>
      <c r="Z16" s="1086"/>
      <c r="AA16" s="1086"/>
      <c r="AB16" s="1086"/>
      <c r="AC16" s="1086"/>
      <c r="AD16" s="1086"/>
      <c r="AE16" s="1086"/>
      <c r="AF16" s="1086"/>
      <c r="AG16" s="1086"/>
      <c r="AH16" s="1086"/>
      <c r="AI16" s="1086"/>
      <c r="AJ16" s="1086"/>
      <c r="AK16" s="1086"/>
      <c r="AL16" s="1086"/>
      <c r="AM16" s="1086"/>
      <c r="AN16" s="1086"/>
      <c r="AO16" s="1086"/>
      <c r="AP16" s="1086"/>
      <c r="AQ16" s="1086"/>
      <c r="AR16" s="1086"/>
      <c r="AS16" s="1086"/>
      <c r="AT16" s="1086"/>
      <c r="AU16" s="1086"/>
      <c r="AV16" s="1086"/>
      <c r="AW16" s="1086"/>
      <c r="AX16" s="1086"/>
      <c r="AY16" s="1086"/>
      <c r="AZ16" s="1086"/>
      <c r="BA16" s="1086"/>
      <c r="BB16" s="1086"/>
      <c r="BC16" s="1086"/>
      <c r="BD16" s="1086"/>
      <c r="BE16" s="1086"/>
      <c r="BF16" s="1086"/>
      <c r="BG16" s="1086"/>
      <c r="BH16" s="1086"/>
      <c r="BI16" s="1086"/>
      <c r="BJ16" s="1086"/>
      <c r="BK16" s="1086"/>
      <c r="BL16" s="1086"/>
      <c r="BM16" s="1086"/>
      <c r="BN16" s="1086"/>
      <c r="BO16" s="1086"/>
      <c r="BP16" s="1086"/>
      <c r="BQ16" s="1086"/>
      <c r="BR16" s="1086"/>
      <c r="BS16" s="1086"/>
      <c r="BT16" s="1086"/>
      <c r="BU16" s="1086"/>
      <c r="BV16" s="1086"/>
      <c r="BW16" s="1086"/>
      <c r="BX16" s="1086"/>
      <c r="BY16" s="1086"/>
      <c r="BZ16" s="1086"/>
      <c r="CA16" s="1086"/>
      <c r="CB16" s="1086"/>
      <c r="CC16" s="1086"/>
      <c r="CD16" s="1086"/>
      <c r="CE16" s="1086"/>
      <c r="CF16" s="1086"/>
      <c r="CG16" s="1086"/>
      <c r="CH16" s="1086"/>
      <c r="CI16" s="1086"/>
      <c r="CJ16" s="1086"/>
      <c r="CK16" s="1086"/>
      <c r="CL16" s="1086"/>
      <c r="CM16" s="1086"/>
      <c r="CN16" s="1086"/>
      <c r="CO16" s="1086"/>
      <c r="CP16" s="1086"/>
      <c r="CQ16" s="1086"/>
      <c r="CR16" s="1086"/>
      <c r="CS16" s="1086"/>
      <c r="CT16" s="1086"/>
      <c r="CU16" s="1086"/>
      <c r="CV16" s="1086"/>
      <c r="CW16" s="1086"/>
      <c r="CX16" s="1086"/>
      <c r="CY16" s="1086"/>
      <c r="CZ16" s="1086"/>
      <c r="DA16" s="1086"/>
      <c r="DB16" s="1086"/>
      <c r="DC16" s="1086"/>
      <c r="DD16" s="1086"/>
      <c r="DE16" s="1086"/>
    </row>
    <row r="17" spans="1:109" s="1087" customFormat="1" ht="13" x14ac:dyDescent="0.2">
      <c r="A17" s="1085"/>
      <c r="B17" s="1086"/>
      <c r="C17" s="1086"/>
      <c r="D17" s="1086"/>
      <c r="E17" s="1086"/>
      <c r="F17" s="1086"/>
      <c r="G17" s="1086"/>
      <c r="H17" s="1086"/>
      <c r="I17" s="1086"/>
      <c r="J17" s="1086"/>
      <c r="K17" s="1086"/>
      <c r="L17" s="1086"/>
      <c r="M17" s="1086"/>
      <c r="N17" s="1086"/>
      <c r="O17" s="1086"/>
      <c r="P17" s="1086"/>
      <c r="Q17" s="1086"/>
      <c r="R17" s="1086"/>
      <c r="S17" s="1086"/>
      <c r="T17" s="1086"/>
      <c r="U17" s="1086"/>
      <c r="V17" s="1086"/>
      <c r="W17" s="1086"/>
      <c r="X17" s="1086"/>
      <c r="Y17" s="1086"/>
      <c r="Z17" s="1086"/>
      <c r="AA17" s="1086"/>
      <c r="AB17" s="1086"/>
      <c r="AC17" s="1086"/>
      <c r="AD17" s="1086"/>
      <c r="AE17" s="1086"/>
      <c r="AF17" s="1086"/>
      <c r="AG17" s="1086"/>
      <c r="AH17" s="1086"/>
      <c r="AI17" s="1086"/>
      <c r="AJ17" s="1086"/>
      <c r="AK17" s="1086"/>
      <c r="AL17" s="1086"/>
      <c r="AM17" s="1086"/>
      <c r="AN17" s="1086"/>
      <c r="AO17" s="1086"/>
      <c r="AP17" s="1086"/>
      <c r="AQ17" s="1086"/>
      <c r="AR17" s="1086"/>
      <c r="AS17" s="1086"/>
      <c r="AT17" s="1086"/>
      <c r="AU17" s="1086"/>
      <c r="AV17" s="1086"/>
      <c r="AW17" s="1086"/>
      <c r="AX17" s="1086"/>
      <c r="AY17" s="1086"/>
      <c r="AZ17" s="1086"/>
      <c r="BA17" s="1086"/>
      <c r="BB17" s="1086"/>
      <c r="BC17" s="1086"/>
      <c r="BD17" s="1086"/>
      <c r="BE17" s="1086"/>
      <c r="BF17" s="1086"/>
      <c r="BG17" s="1086"/>
      <c r="BH17" s="1086"/>
      <c r="BI17" s="1086"/>
      <c r="BJ17" s="1086"/>
      <c r="BK17" s="1086"/>
      <c r="BL17" s="1086"/>
      <c r="BM17" s="1086"/>
      <c r="BN17" s="1086"/>
      <c r="BO17" s="1086"/>
      <c r="BP17" s="1086"/>
      <c r="BQ17" s="1086"/>
      <c r="BR17" s="1086"/>
      <c r="BS17" s="1086"/>
      <c r="BT17" s="1086"/>
      <c r="BU17" s="1086"/>
      <c r="BV17" s="1086"/>
      <c r="BW17" s="1086"/>
      <c r="BX17" s="1086"/>
      <c r="BY17" s="1086"/>
      <c r="BZ17" s="1086"/>
      <c r="CA17" s="1086"/>
      <c r="CB17" s="1086"/>
      <c r="CC17" s="1086"/>
      <c r="CD17" s="1086"/>
      <c r="CE17" s="1086"/>
      <c r="CF17" s="1086"/>
      <c r="CG17" s="1086"/>
      <c r="CH17" s="1086"/>
      <c r="CI17" s="1086"/>
      <c r="CJ17" s="1086"/>
      <c r="CK17" s="1086"/>
      <c r="CL17" s="1086"/>
      <c r="CM17" s="1086"/>
      <c r="CN17" s="1086"/>
      <c r="CO17" s="1086"/>
      <c r="CP17" s="1086"/>
      <c r="CQ17" s="1086"/>
      <c r="CR17" s="1086"/>
      <c r="CS17" s="1086"/>
      <c r="CT17" s="1086"/>
      <c r="CU17" s="1086"/>
      <c r="CV17" s="1086"/>
      <c r="CW17" s="1086"/>
      <c r="CX17" s="1086"/>
      <c r="CY17" s="1086"/>
      <c r="CZ17" s="1086"/>
      <c r="DA17" s="1086"/>
      <c r="DB17" s="1086"/>
      <c r="DC17" s="1086"/>
      <c r="DD17" s="1086"/>
      <c r="DE17" s="1086"/>
    </row>
    <row r="18" spans="1:109" s="1087" customFormat="1" ht="13" x14ac:dyDescent="0.2">
      <c r="A18" s="1085"/>
      <c r="B18" s="1086"/>
      <c r="C18" s="1086"/>
      <c r="D18" s="1086"/>
      <c r="E18" s="1086"/>
      <c r="F18" s="1086"/>
      <c r="G18" s="1086"/>
      <c r="H18" s="1086"/>
      <c r="I18" s="1086"/>
      <c r="J18" s="1086"/>
      <c r="K18" s="1086"/>
      <c r="L18" s="1086"/>
      <c r="M18" s="1086"/>
      <c r="N18" s="1086"/>
      <c r="O18" s="1086"/>
      <c r="P18" s="1086"/>
      <c r="Q18" s="1086"/>
      <c r="R18" s="1086"/>
      <c r="S18" s="1086"/>
      <c r="T18" s="1086"/>
      <c r="U18" s="1086"/>
      <c r="V18" s="1086"/>
      <c r="W18" s="1086"/>
      <c r="X18" s="1086"/>
      <c r="Y18" s="1086"/>
      <c r="Z18" s="1086"/>
      <c r="AA18" s="1086"/>
      <c r="AB18" s="1086"/>
      <c r="AC18" s="1086"/>
      <c r="AD18" s="1086"/>
      <c r="AE18" s="1086"/>
      <c r="AF18" s="1086"/>
      <c r="AG18" s="1086"/>
      <c r="AH18" s="1086"/>
      <c r="AI18" s="1086"/>
      <c r="AJ18" s="1086"/>
      <c r="AK18" s="1086"/>
      <c r="AL18" s="1086"/>
      <c r="AM18" s="1086"/>
      <c r="AN18" s="1086"/>
      <c r="AO18" s="1086"/>
      <c r="AP18" s="1086"/>
      <c r="AQ18" s="1086"/>
      <c r="AR18" s="1086"/>
      <c r="AS18" s="1086"/>
      <c r="AT18" s="1086"/>
      <c r="AU18" s="1086"/>
      <c r="AV18" s="1086"/>
      <c r="AW18" s="1086"/>
      <c r="AX18" s="1086"/>
      <c r="AY18" s="1086"/>
      <c r="AZ18" s="1086"/>
      <c r="BA18" s="1086"/>
      <c r="BB18" s="1086"/>
      <c r="BC18" s="1086"/>
      <c r="BD18" s="1086"/>
      <c r="BE18" s="1086"/>
      <c r="BF18" s="1086"/>
      <c r="BG18" s="1086"/>
      <c r="BH18" s="1086"/>
      <c r="BI18" s="1086"/>
      <c r="BJ18" s="1086"/>
      <c r="BK18" s="1086"/>
      <c r="BL18" s="1086"/>
      <c r="BM18" s="1086"/>
      <c r="BN18" s="1086"/>
      <c r="BO18" s="1086"/>
      <c r="BP18" s="1086"/>
      <c r="BQ18" s="1086"/>
      <c r="BR18" s="1086"/>
      <c r="BS18" s="1086"/>
      <c r="BT18" s="1086"/>
      <c r="BU18" s="1086"/>
      <c r="BV18" s="1086"/>
      <c r="BW18" s="1086"/>
      <c r="BX18" s="1086"/>
      <c r="BY18" s="1086"/>
      <c r="BZ18" s="1086"/>
      <c r="CA18" s="1086"/>
      <c r="CB18" s="1086"/>
      <c r="CC18" s="1086"/>
      <c r="CD18" s="1086"/>
      <c r="CE18" s="1086"/>
      <c r="CF18" s="1086"/>
      <c r="CG18" s="1086"/>
      <c r="CH18" s="1086"/>
      <c r="CI18" s="1086"/>
      <c r="CJ18" s="1086"/>
      <c r="CK18" s="1086"/>
      <c r="CL18" s="1086"/>
      <c r="CM18" s="1086"/>
      <c r="CN18" s="1086"/>
      <c r="CO18" s="1086"/>
      <c r="CP18" s="1086"/>
      <c r="CQ18" s="1086"/>
      <c r="CR18" s="1086"/>
      <c r="CS18" s="1086"/>
      <c r="CT18" s="1086"/>
      <c r="CU18" s="1086"/>
      <c r="CV18" s="1086"/>
      <c r="CW18" s="1086"/>
      <c r="CX18" s="1086"/>
      <c r="CY18" s="1086"/>
      <c r="CZ18" s="1086"/>
      <c r="DA18" s="1086"/>
      <c r="DB18" s="1086"/>
      <c r="DC18" s="1086"/>
      <c r="DD18" s="1086"/>
      <c r="DE18" s="1086"/>
    </row>
    <row r="19" spans="1:109" ht="13" x14ac:dyDescent="0.2">
      <c r="DD19" s="1085"/>
      <c r="DE19" s="1085"/>
    </row>
    <row r="20" spans="1:109" ht="13" x14ac:dyDescent="0.2">
      <c r="DD20" s="1085"/>
      <c r="DE20" s="1085"/>
    </row>
    <row r="21" spans="1:109" ht="17.25" customHeight="1" x14ac:dyDescent="0.2">
      <c r="B21" s="1088"/>
      <c r="C21" s="1089"/>
      <c r="D21" s="1089"/>
      <c r="E21" s="1089"/>
      <c r="F21" s="1089"/>
      <c r="G21" s="1089"/>
      <c r="H21" s="1089"/>
      <c r="I21" s="1089"/>
      <c r="J21" s="1089"/>
      <c r="K21" s="1089"/>
      <c r="L21" s="1089"/>
      <c r="M21" s="1089"/>
      <c r="N21" s="1090"/>
      <c r="O21" s="1089"/>
      <c r="P21" s="1089"/>
      <c r="Q21" s="1089"/>
      <c r="R21" s="1089"/>
      <c r="S21" s="1089"/>
      <c r="T21" s="1089"/>
      <c r="U21" s="1089"/>
      <c r="V21" s="1089"/>
      <c r="W21" s="1089"/>
      <c r="X21" s="1089"/>
      <c r="Y21" s="1089"/>
      <c r="Z21" s="1089"/>
      <c r="AA21" s="1089"/>
      <c r="AB21" s="1089"/>
      <c r="AC21" s="1089"/>
      <c r="AD21" s="1089"/>
      <c r="AE21" s="1089"/>
      <c r="AF21" s="1089"/>
      <c r="AG21" s="1089"/>
      <c r="AH21" s="1089"/>
      <c r="AI21" s="1089"/>
      <c r="AJ21" s="1089"/>
      <c r="AK21" s="1089"/>
      <c r="AL21" s="1089"/>
      <c r="AM21" s="1089"/>
      <c r="AN21" s="1089"/>
      <c r="AO21" s="1089"/>
      <c r="AP21" s="1089"/>
      <c r="AQ21" s="1089"/>
      <c r="AR21" s="1089"/>
      <c r="AS21" s="1089"/>
      <c r="AT21" s="1090"/>
      <c r="AU21" s="1089"/>
      <c r="AV21" s="1089"/>
      <c r="AW21" s="1089"/>
      <c r="AX21" s="1089"/>
      <c r="AY21" s="1089"/>
      <c r="AZ21" s="1089"/>
      <c r="BA21" s="1089"/>
      <c r="BB21" s="1089"/>
      <c r="BC21" s="1089"/>
      <c r="BD21" s="1089"/>
      <c r="BE21" s="1089"/>
      <c r="BF21" s="1090"/>
      <c r="BG21" s="1089"/>
      <c r="BH21" s="1089"/>
      <c r="BI21" s="1089"/>
      <c r="BJ21" s="1089"/>
      <c r="BK21" s="1089"/>
      <c r="BL21" s="1089"/>
      <c r="BM21" s="1089"/>
      <c r="BN21" s="1089"/>
      <c r="BO21" s="1089"/>
      <c r="BP21" s="1089"/>
      <c r="BQ21" s="1089"/>
      <c r="BR21" s="1090"/>
      <c r="BS21" s="1089"/>
      <c r="BT21" s="1089"/>
      <c r="BU21" s="1089"/>
      <c r="BV21" s="1089"/>
      <c r="BW21" s="1089"/>
      <c r="BX21" s="1089"/>
      <c r="BY21" s="1089"/>
      <c r="BZ21" s="1089"/>
      <c r="CA21" s="1089"/>
      <c r="CB21" s="1089"/>
      <c r="CC21" s="1089"/>
      <c r="CD21" s="1090"/>
      <c r="CE21" s="1089"/>
      <c r="CF21" s="1089"/>
      <c r="CG21" s="1089"/>
      <c r="CH21" s="1089"/>
      <c r="CI21" s="1089"/>
      <c r="CJ21" s="1089"/>
      <c r="CK21" s="1089"/>
      <c r="CL21" s="1089"/>
      <c r="CM21" s="1089"/>
      <c r="CN21" s="1089"/>
      <c r="CO21" s="1089"/>
      <c r="CP21" s="1090"/>
      <c r="CQ21" s="1089"/>
      <c r="CR21" s="1089"/>
      <c r="CS21" s="1089"/>
      <c r="CT21" s="1089"/>
      <c r="CU21" s="1089"/>
      <c r="CV21" s="1089"/>
      <c r="CW21" s="1089"/>
      <c r="CX21" s="1089"/>
      <c r="CY21" s="1089"/>
      <c r="CZ21" s="1089"/>
      <c r="DA21" s="1089"/>
      <c r="DB21" s="1090"/>
      <c r="DC21" s="1089"/>
      <c r="DD21" s="1091"/>
      <c r="DE21" s="1085"/>
    </row>
    <row r="22" spans="1:109" ht="17.25" customHeight="1" x14ac:dyDescent="0.2">
      <c r="B22" s="1092"/>
    </row>
    <row r="23" spans="1:109" ht="13" x14ac:dyDescent="0.2">
      <c r="B23" s="1092"/>
    </row>
    <row r="24" spans="1:109" ht="13" x14ac:dyDescent="0.2">
      <c r="B24" s="1092"/>
    </row>
    <row r="25" spans="1:109" ht="13" x14ac:dyDescent="0.2">
      <c r="B25" s="1092"/>
    </row>
    <row r="26" spans="1:109" ht="13" x14ac:dyDescent="0.2">
      <c r="B26" s="1092"/>
    </row>
    <row r="27" spans="1:109" ht="13" x14ac:dyDescent="0.2">
      <c r="B27" s="1092"/>
    </row>
    <row r="28" spans="1:109" ht="13" x14ac:dyDescent="0.2">
      <c r="B28" s="1092"/>
    </row>
    <row r="29" spans="1:109" ht="13" x14ac:dyDescent="0.2">
      <c r="B29" s="1092"/>
    </row>
    <row r="30" spans="1:109" ht="13" x14ac:dyDescent="0.2">
      <c r="B30" s="1092"/>
    </row>
    <row r="31" spans="1:109" ht="13" x14ac:dyDescent="0.2">
      <c r="B31" s="1092"/>
    </row>
    <row r="32" spans="1:109" ht="13" x14ac:dyDescent="0.2">
      <c r="B32" s="1092"/>
    </row>
    <row r="33" spans="2:109" ht="13" x14ac:dyDescent="0.2">
      <c r="B33" s="1092"/>
    </row>
    <row r="34" spans="2:109" ht="13" x14ac:dyDescent="0.2">
      <c r="B34" s="1092"/>
    </row>
    <row r="35" spans="2:109" ht="13" x14ac:dyDescent="0.2">
      <c r="B35" s="1092"/>
    </row>
    <row r="36" spans="2:109" ht="13" x14ac:dyDescent="0.2">
      <c r="B36" s="1092"/>
    </row>
    <row r="37" spans="2:109" ht="13" x14ac:dyDescent="0.2">
      <c r="B37" s="1092"/>
    </row>
    <row r="38" spans="2:109" ht="13" x14ac:dyDescent="0.2">
      <c r="B38" s="1092"/>
    </row>
    <row r="39" spans="2:109" ht="13" x14ac:dyDescent="0.2">
      <c r="B39" s="1094"/>
      <c r="C39" s="1095"/>
      <c r="D39" s="1095"/>
      <c r="E39" s="1095"/>
      <c r="F39" s="1095"/>
      <c r="G39" s="1095"/>
      <c r="H39" s="1095"/>
      <c r="I39" s="1095"/>
      <c r="J39" s="1095"/>
      <c r="K39" s="1095"/>
      <c r="L39" s="1095"/>
      <c r="M39" s="1095"/>
      <c r="N39" s="1095"/>
      <c r="O39" s="1095"/>
      <c r="P39" s="1095"/>
      <c r="Q39" s="1095"/>
      <c r="R39" s="1095"/>
      <c r="S39" s="1095"/>
      <c r="T39" s="1095"/>
      <c r="U39" s="1095"/>
      <c r="V39" s="1095"/>
      <c r="W39" s="1095"/>
      <c r="X39" s="1095"/>
      <c r="Y39" s="1095"/>
      <c r="Z39" s="1095"/>
      <c r="AA39" s="1095"/>
      <c r="AB39" s="1095"/>
      <c r="AC39" s="1095"/>
      <c r="AD39" s="1095"/>
      <c r="AE39" s="1095"/>
      <c r="AF39" s="1095"/>
      <c r="AG39" s="1095"/>
      <c r="AH39" s="1095"/>
      <c r="AI39" s="1095"/>
      <c r="AJ39" s="1095"/>
      <c r="AK39" s="1095"/>
      <c r="AL39" s="1095"/>
      <c r="AM39" s="1095"/>
      <c r="AN39" s="1095"/>
      <c r="AO39" s="1095"/>
      <c r="AP39" s="1095"/>
      <c r="AQ39" s="1095"/>
      <c r="AR39" s="1095"/>
      <c r="AS39" s="1095"/>
      <c r="AT39" s="1095"/>
      <c r="AU39" s="1095"/>
      <c r="AV39" s="1095"/>
      <c r="AW39" s="1095"/>
      <c r="AX39" s="1095"/>
      <c r="AY39" s="1095"/>
      <c r="AZ39" s="1095"/>
      <c r="BA39" s="1095"/>
      <c r="BB39" s="1095"/>
      <c r="BC39" s="1095"/>
      <c r="BD39" s="1095"/>
      <c r="BE39" s="1095"/>
      <c r="BF39" s="1095"/>
      <c r="BG39" s="1095"/>
      <c r="BH39" s="1095"/>
      <c r="BI39" s="1095"/>
      <c r="BJ39" s="1095"/>
      <c r="BK39" s="1095"/>
      <c r="BL39" s="1095"/>
      <c r="BM39" s="1095"/>
      <c r="BN39" s="1095"/>
      <c r="BO39" s="1095"/>
      <c r="BP39" s="1095"/>
      <c r="BQ39" s="1095"/>
      <c r="BR39" s="1095"/>
      <c r="BS39" s="1095"/>
      <c r="BT39" s="1095"/>
      <c r="BU39" s="1095"/>
      <c r="BV39" s="1095"/>
      <c r="BW39" s="1095"/>
      <c r="BX39" s="1095"/>
      <c r="BY39" s="1095"/>
      <c r="BZ39" s="1095"/>
      <c r="CA39" s="1095"/>
      <c r="CB39" s="1095"/>
      <c r="CC39" s="1095"/>
      <c r="CD39" s="1095"/>
      <c r="CE39" s="1095"/>
      <c r="CF39" s="1095"/>
      <c r="CG39" s="1095"/>
      <c r="CH39" s="1095"/>
      <c r="CI39" s="1095"/>
      <c r="CJ39" s="1095"/>
      <c r="CK39" s="1095"/>
      <c r="CL39" s="1095"/>
      <c r="CM39" s="1095"/>
      <c r="CN39" s="1095"/>
      <c r="CO39" s="1095"/>
      <c r="CP39" s="1095"/>
      <c r="CQ39" s="1095"/>
      <c r="CR39" s="1095"/>
      <c r="CS39" s="1095"/>
      <c r="CT39" s="1095"/>
      <c r="CU39" s="1095"/>
      <c r="CV39" s="1095"/>
      <c r="CW39" s="1095"/>
      <c r="CX39" s="1095"/>
      <c r="CY39" s="1095"/>
      <c r="CZ39" s="1095"/>
      <c r="DA39" s="1095"/>
      <c r="DB39" s="1095"/>
      <c r="DC39" s="1095"/>
      <c r="DD39" s="1096"/>
    </row>
    <row r="40" spans="2:109" ht="13" x14ac:dyDescent="0.2">
      <c r="B40" s="1097"/>
      <c r="DD40" s="1097"/>
      <c r="DE40" s="1085"/>
    </row>
    <row r="41" spans="2:109" ht="16.5" x14ac:dyDescent="0.2">
      <c r="B41" s="1098" t="s">
        <v>539</v>
      </c>
      <c r="C41" s="1089"/>
      <c r="D41" s="1089"/>
      <c r="E41" s="1089"/>
      <c r="F41" s="1089"/>
      <c r="G41" s="1089"/>
      <c r="H41" s="1089"/>
      <c r="I41" s="1089"/>
      <c r="J41" s="1089"/>
      <c r="K41" s="1089"/>
      <c r="L41" s="1089"/>
      <c r="M41" s="1089"/>
      <c r="N41" s="1089"/>
      <c r="O41" s="1089"/>
      <c r="P41" s="1089"/>
      <c r="Q41" s="1089"/>
      <c r="R41" s="1089"/>
      <c r="S41" s="1089"/>
      <c r="T41" s="1089"/>
      <c r="U41" s="1089"/>
      <c r="V41" s="1089"/>
      <c r="W41" s="1089"/>
      <c r="X41" s="1089"/>
      <c r="Y41" s="1089"/>
      <c r="Z41" s="1089"/>
      <c r="AA41" s="1089"/>
      <c r="AB41" s="1089"/>
      <c r="AC41" s="1089"/>
      <c r="AD41" s="1089"/>
      <c r="AE41" s="1089"/>
      <c r="AF41" s="1089"/>
      <c r="AG41" s="1089"/>
      <c r="AH41" s="1089"/>
      <c r="AI41" s="1089"/>
      <c r="AJ41" s="1089"/>
      <c r="AK41" s="1089"/>
      <c r="AL41" s="1089"/>
      <c r="AM41" s="1089"/>
      <c r="AN41" s="1089"/>
      <c r="AO41" s="1089"/>
      <c r="AP41" s="1089"/>
      <c r="AQ41" s="1089"/>
      <c r="AR41" s="1089"/>
      <c r="AS41" s="1089"/>
      <c r="AT41" s="1089"/>
      <c r="AU41" s="1089"/>
      <c r="AV41" s="1089"/>
      <c r="AW41" s="1089"/>
      <c r="AX41" s="1089"/>
      <c r="AY41" s="1089"/>
      <c r="AZ41" s="1089"/>
      <c r="BA41" s="1089"/>
      <c r="BB41" s="1089"/>
      <c r="BC41" s="1089"/>
      <c r="BD41" s="1089"/>
      <c r="BE41" s="1089"/>
      <c r="BF41" s="1089"/>
      <c r="BG41" s="1089"/>
      <c r="BH41" s="1089"/>
      <c r="BI41" s="1089"/>
      <c r="BJ41" s="1089"/>
      <c r="BK41" s="1089"/>
      <c r="BL41" s="1089"/>
      <c r="BM41" s="1089"/>
      <c r="BN41" s="1089"/>
      <c r="BO41" s="1089"/>
      <c r="BP41" s="1089"/>
      <c r="BQ41" s="1089"/>
      <c r="BR41" s="1089"/>
      <c r="BS41" s="1089"/>
      <c r="BT41" s="1089"/>
      <c r="BU41" s="1089"/>
      <c r="BV41" s="1089"/>
      <c r="BW41" s="1089"/>
      <c r="BX41" s="1089"/>
      <c r="BY41" s="1089"/>
      <c r="BZ41" s="1089"/>
      <c r="CA41" s="1089"/>
      <c r="CB41" s="1089"/>
      <c r="CC41" s="1089"/>
      <c r="CD41" s="1089"/>
      <c r="CE41" s="1089"/>
      <c r="CF41" s="1089"/>
      <c r="CG41" s="1089"/>
      <c r="CH41" s="1089"/>
      <c r="CI41" s="1089"/>
      <c r="CJ41" s="1089"/>
      <c r="CK41" s="1089"/>
      <c r="CL41" s="1089"/>
      <c r="CM41" s="1089"/>
      <c r="CN41" s="1089"/>
      <c r="CO41" s="1089"/>
      <c r="CP41" s="1089"/>
      <c r="CQ41" s="1089"/>
      <c r="CR41" s="1089"/>
      <c r="CS41" s="1089"/>
      <c r="CT41" s="1089"/>
      <c r="CU41" s="1089"/>
      <c r="CV41" s="1089"/>
      <c r="CW41" s="1089"/>
      <c r="CX41" s="1089"/>
      <c r="CY41" s="1089"/>
      <c r="CZ41" s="1089"/>
      <c r="DA41" s="1089"/>
      <c r="DB41" s="1089"/>
      <c r="DC41" s="1089"/>
      <c r="DD41" s="1091"/>
    </row>
    <row r="42" spans="2:109" ht="13" x14ac:dyDescent="0.2">
      <c r="B42" s="1092"/>
      <c r="G42" s="1099"/>
      <c r="I42" s="1100"/>
      <c r="J42" s="1100"/>
      <c r="K42" s="1100"/>
      <c r="AM42" s="1099"/>
      <c r="AN42" s="1099" t="s">
        <v>540</v>
      </c>
      <c r="AP42" s="1100"/>
      <c r="AQ42" s="1100"/>
      <c r="AR42" s="1100"/>
      <c r="AY42" s="1099"/>
      <c r="BA42" s="1100"/>
      <c r="BB42" s="1100"/>
      <c r="BC42" s="1100"/>
      <c r="BK42" s="1099"/>
      <c r="BM42" s="1100"/>
      <c r="BN42" s="1100"/>
      <c r="BO42" s="1100"/>
      <c r="BW42" s="1099"/>
      <c r="BY42" s="1100"/>
      <c r="BZ42" s="1100"/>
      <c r="CA42" s="1100"/>
      <c r="CI42" s="1099"/>
      <c r="CK42" s="1100"/>
      <c r="CL42" s="1100"/>
      <c r="CM42" s="1100"/>
      <c r="CU42" s="1099"/>
      <c r="CW42" s="1100"/>
      <c r="CX42" s="1100"/>
      <c r="CY42" s="1100"/>
    </row>
    <row r="43" spans="2:109" ht="13.5" customHeight="1" x14ac:dyDescent="0.2">
      <c r="B43" s="1092"/>
      <c r="AN43" s="1101" t="s">
        <v>541</v>
      </c>
      <c r="AO43" s="1102"/>
      <c r="AP43" s="1102"/>
      <c r="AQ43" s="1102"/>
      <c r="AR43" s="1102"/>
      <c r="AS43" s="1102"/>
      <c r="AT43" s="1102"/>
      <c r="AU43" s="1102"/>
      <c r="AV43" s="1102"/>
      <c r="AW43" s="1102"/>
      <c r="AX43" s="1102"/>
      <c r="AY43" s="1102"/>
      <c r="AZ43" s="1102"/>
      <c r="BA43" s="1102"/>
      <c r="BB43" s="1102"/>
      <c r="BC43" s="1102"/>
      <c r="BD43" s="1102"/>
      <c r="BE43" s="1102"/>
      <c r="BF43" s="1102"/>
      <c r="BG43" s="1102"/>
      <c r="BH43" s="1102"/>
      <c r="BI43" s="1102"/>
      <c r="BJ43" s="1102"/>
      <c r="BK43" s="1102"/>
      <c r="BL43" s="1102"/>
      <c r="BM43" s="1102"/>
      <c r="BN43" s="1102"/>
      <c r="BO43" s="1102"/>
      <c r="BP43" s="1102"/>
      <c r="BQ43" s="1102"/>
      <c r="BR43" s="1102"/>
      <c r="BS43" s="1102"/>
      <c r="BT43" s="1102"/>
      <c r="BU43" s="1102"/>
      <c r="BV43" s="1102"/>
      <c r="BW43" s="1102"/>
      <c r="BX43" s="1102"/>
      <c r="BY43" s="1102"/>
      <c r="BZ43" s="1102"/>
      <c r="CA43" s="1102"/>
      <c r="CB43" s="1102"/>
      <c r="CC43" s="1102"/>
      <c r="CD43" s="1102"/>
      <c r="CE43" s="1102"/>
      <c r="CF43" s="1102"/>
      <c r="CG43" s="1102"/>
      <c r="CH43" s="1102"/>
      <c r="CI43" s="1102"/>
      <c r="CJ43" s="1102"/>
      <c r="CK43" s="1102"/>
      <c r="CL43" s="1102"/>
      <c r="CM43" s="1102"/>
      <c r="CN43" s="1102"/>
      <c r="CO43" s="1102"/>
      <c r="CP43" s="1102"/>
      <c r="CQ43" s="1102"/>
      <c r="CR43" s="1102"/>
      <c r="CS43" s="1102"/>
      <c r="CT43" s="1102"/>
      <c r="CU43" s="1102"/>
      <c r="CV43" s="1102"/>
      <c r="CW43" s="1102"/>
      <c r="CX43" s="1102"/>
      <c r="CY43" s="1102"/>
      <c r="CZ43" s="1102"/>
      <c r="DA43" s="1102"/>
      <c r="DB43" s="1102"/>
      <c r="DC43" s="1103"/>
    </row>
    <row r="44" spans="2:109" ht="13" x14ac:dyDescent="0.2">
      <c r="B44" s="1092"/>
      <c r="AN44" s="1104"/>
      <c r="AO44" s="1105"/>
      <c r="AP44" s="1105"/>
      <c r="AQ44" s="1105"/>
      <c r="AR44" s="1105"/>
      <c r="AS44" s="1105"/>
      <c r="AT44" s="1105"/>
      <c r="AU44" s="1105"/>
      <c r="AV44" s="1105"/>
      <c r="AW44" s="1105"/>
      <c r="AX44" s="1105"/>
      <c r="AY44" s="1105"/>
      <c r="AZ44" s="1105"/>
      <c r="BA44" s="1105"/>
      <c r="BB44" s="1105"/>
      <c r="BC44" s="1105"/>
      <c r="BD44" s="1105"/>
      <c r="BE44" s="1105"/>
      <c r="BF44" s="1105"/>
      <c r="BG44" s="1105"/>
      <c r="BH44" s="1105"/>
      <c r="BI44" s="1105"/>
      <c r="BJ44" s="1105"/>
      <c r="BK44" s="1105"/>
      <c r="BL44" s="1105"/>
      <c r="BM44" s="1105"/>
      <c r="BN44" s="1105"/>
      <c r="BO44" s="1105"/>
      <c r="BP44" s="1105"/>
      <c r="BQ44" s="1105"/>
      <c r="BR44" s="1105"/>
      <c r="BS44" s="1105"/>
      <c r="BT44" s="1105"/>
      <c r="BU44" s="1105"/>
      <c r="BV44" s="1105"/>
      <c r="BW44" s="1105"/>
      <c r="BX44" s="1105"/>
      <c r="BY44" s="1105"/>
      <c r="BZ44" s="1105"/>
      <c r="CA44" s="1105"/>
      <c r="CB44" s="1105"/>
      <c r="CC44" s="1105"/>
      <c r="CD44" s="1105"/>
      <c r="CE44" s="1105"/>
      <c r="CF44" s="1105"/>
      <c r="CG44" s="1105"/>
      <c r="CH44" s="1105"/>
      <c r="CI44" s="1105"/>
      <c r="CJ44" s="1105"/>
      <c r="CK44" s="1105"/>
      <c r="CL44" s="1105"/>
      <c r="CM44" s="1105"/>
      <c r="CN44" s="1105"/>
      <c r="CO44" s="1105"/>
      <c r="CP44" s="1105"/>
      <c r="CQ44" s="1105"/>
      <c r="CR44" s="1105"/>
      <c r="CS44" s="1105"/>
      <c r="CT44" s="1105"/>
      <c r="CU44" s="1105"/>
      <c r="CV44" s="1105"/>
      <c r="CW44" s="1105"/>
      <c r="CX44" s="1105"/>
      <c r="CY44" s="1105"/>
      <c r="CZ44" s="1105"/>
      <c r="DA44" s="1105"/>
      <c r="DB44" s="1105"/>
      <c r="DC44" s="1106"/>
    </row>
    <row r="45" spans="2:109" ht="13" x14ac:dyDescent="0.2">
      <c r="B45" s="1092"/>
      <c r="AN45" s="1104"/>
      <c r="AO45" s="1105"/>
      <c r="AP45" s="1105"/>
      <c r="AQ45" s="1105"/>
      <c r="AR45" s="1105"/>
      <c r="AS45" s="1105"/>
      <c r="AT45" s="1105"/>
      <c r="AU45" s="1105"/>
      <c r="AV45" s="1105"/>
      <c r="AW45" s="1105"/>
      <c r="AX45" s="1105"/>
      <c r="AY45" s="1105"/>
      <c r="AZ45" s="1105"/>
      <c r="BA45" s="1105"/>
      <c r="BB45" s="1105"/>
      <c r="BC45" s="1105"/>
      <c r="BD45" s="1105"/>
      <c r="BE45" s="1105"/>
      <c r="BF45" s="1105"/>
      <c r="BG45" s="1105"/>
      <c r="BH45" s="1105"/>
      <c r="BI45" s="1105"/>
      <c r="BJ45" s="1105"/>
      <c r="BK45" s="1105"/>
      <c r="BL45" s="1105"/>
      <c r="BM45" s="1105"/>
      <c r="BN45" s="1105"/>
      <c r="BO45" s="1105"/>
      <c r="BP45" s="1105"/>
      <c r="BQ45" s="1105"/>
      <c r="BR45" s="1105"/>
      <c r="BS45" s="1105"/>
      <c r="BT45" s="1105"/>
      <c r="BU45" s="1105"/>
      <c r="BV45" s="1105"/>
      <c r="BW45" s="1105"/>
      <c r="BX45" s="1105"/>
      <c r="BY45" s="1105"/>
      <c r="BZ45" s="1105"/>
      <c r="CA45" s="1105"/>
      <c r="CB45" s="1105"/>
      <c r="CC45" s="1105"/>
      <c r="CD45" s="1105"/>
      <c r="CE45" s="1105"/>
      <c r="CF45" s="1105"/>
      <c r="CG45" s="1105"/>
      <c r="CH45" s="1105"/>
      <c r="CI45" s="1105"/>
      <c r="CJ45" s="1105"/>
      <c r="CK45" s="1105"/>
      <c r="CL45" s="1105"/>
      <c r="CM45" s="1105"/>
      <c r="CN45" s="1105"/>
      <c r="CO45" s="1105"/>
      <c r="CP45" s="1105"/>
      <c r="CQ45" s="1105"/>
      <c r="CR45" s="1105"/>
      <c r="CS45" s="1105"/>
      <c r="CT45" s="1105"/>
      <c r="CU45" s="1105"/>
      <c r="CV45" s="1105"/>
      <c r="CW45" s="1105"/>
      <c r="CX45" s="1105"/>
      <c r="CY45" s="1105"/>
      <c r="CZ45" s="1105"/>
      <c r="DA45" s="1105"/>
      <c r="DB45" s="1105"/>
      <c r="DC45" s="1106"/>
    </row>
    <row r="46" spans="2:109" ht="13" x14ac:dyDescent="0.2">
      <c r="B46" s="1092"/>
      <c r="AN46" s="1104"/>
      <c r="AO46" s="1105"/>
      <c r="AP46" s="1105"/>
      <c r="AQ46" s="1105"/>
      <c r="AR46" s="1105"/>
      <c r="AS46" s="1105"/>
      <c r="AT46" s="1105"/>
      <c r="AU46" s="1105"/>
      <c r="AV46" s="1105"/>
      <c r="AW46" s="1105"/>
      <c r="AX46" s="1105"/>
      <c r="AY46" s="1105"/>
      <c r="AZ46" s="1105"/>
      <c r="BA46" s="1105"/>
      <c r="BB46" s="1105"/>
      <c r="BC46" s="1105"/>
      <c r="BD46" s="1105"/>
      <c r="BE46" s="1105"/>
      <c r="BF46" s="1105"/>
      <c r="BG46" s="1105"/>
      <c r="BH46" s="1105"/>
      <c r="BI46" s="1105"/>
      <c r="BJ46" s="1105"/>
      <c r="BK46" s="1105"/>
      <c r="BL46" s="1105"/>
      <c r="BM46" s="1105"/>
      <c r="BN46" s="1105"/>
      <c r="BO46" s="1105"/>
      <c r="BP46" s="1105"/>
      <c r="BQ46" s="1105"/>
      <c r="BR46" s="1105"/>
      <c r="BS46" s="1105"/>
      <c r="BT46" s="1105"/>
      <c r="BU46" s="1105"/>
      <c r="BV46" s="1105"/>
      <c r="BW46" s="1105"/>
      <c r="BX46" s="1105"/>
      <c r="BY46" s="1105"/>
      <c r="BZ46" s="1105"/>
      <c r="CA46" s="1105"/>
      <c r="CB46" s="1105"/>
      <c r="CC46" s="1105"/>
      <c r="CD46" s="1105"/>
      <c r="CE46" s="1105"/>
      <c r="CF46" s="1105"/>
      <c r="CG46" s="1105"/>
      <c r="CH46" s="1105"/>
      <c r="CI46" s="1105"/>
      <c r="CJ46" s="1105"/>
      <c r="CK46" s="1105"/>
      <c r="CL46" s="1105"/>
      <c r="CM46" s="1105"/>
      <c r="CN46" s="1105"/>
      <c r="CO46" s="1105"/>
      <c r="CP46" s="1105"/>
      <c r="CQ46" s="1105"/>
      <c r="CR46" s="1105"/>
      <c r="CS46" s="1105"/>
      <c r="CT46" s="1105"/>
      <c r="CU46" s="1105"/>
      <c r="CV46" s="1105"/>
      <c r="CW46" s="1105"/>
      <c r="CX46" s="1105"/>
      <c r="CY46" s="1105"/>
      <c r="CZ46" s="1105"/>
      <c r="DA46" s="1105"/>
      <c r="DB46" s="1105"/>
      <c r="DC46" s="1106"/>
    </row>
    <row r="47" spans="2:109" ht="13" x14ac:dyDescent="0.2">
      <c r="B47" s="1092"/>
      <c r="AN47" s="1107"/>
      <c r="AO47" s="1108"/>
      <c r="AP47" s="1108"/>
      <c r="AQ47" s="1108"/>
      <c r="AR47" s="1108"/>
      <c r="AS47" s="1108"/>
      <c r="AT47" s="1108"/>
      <c r="AU47" s="1108"/>
      <c r="AV47" s="1108"/>
      <c r="AW47" s="1108"/>
      <c r="AX47" s="1108"/>
      <c r="AY47" s="1108"/>
      <c r="AZ47" s="1108"/>
      <c r="BA47" s="1108"/>
      <c r="BB47" s="1108"/>
      <c r="BC47" s="1108"/>
      <c r="BD47" s="1108"/>
      <c r="BE47" s="1108"/>
      <c r="BF47" s="1108"/>
      <c r="BG47" s="1108"/>
      <c r="BH47" s="1108"/>
      <c r="BI47" s="1108"/>
      <c r="BJ47" s="1108"/>
      <c r="BK47" s="1108"/>
      <c r="BL47" s="1108"/>
      <c r="BM47" s="1108"/>
      <c r="BN47" s="1108"/>
      <c r="BO47" s="1108"/>
      <c r="BP47" s="1108"/>
      <c r="BQ47" s="1108"/>
      <c r="BR47" s="1108"/>
      <c r="BS47" s="1108"/>
      <c r="BT47" s="1108"/>
      <c r="BU47" s="1108"/>
      <c r="BV47" s="1108"/>
      <c r="BW47" s="1108"/>
      <c r="BX47" s="1108"/>
      <c r="BY47" s="1108"/>
      <c r="BZ47" s="1108"/>
      <c r="CA47" s="1108"/>
      <c r="CB47" s="1108"/>
      <c r="CC47" s="1108"/>
      <c r="CD47" s="1108"/>
      <c r="CE47" s="1108"/>
      <c r="CF47" s="1108"/>
      <c r="CG47" s="1108"/>
      <c r="CH47" s="1108"/>
      <c r="CI47" s="1108"/>
      <c r="CJ47" s="1108"/>
      <c r="CK47" s="1108"/>
      <c r="CL47" s="1108"/>
      <c r="CM47" s="1108"/>
      <c r="CN47" s="1108"/>
      <c r="CO47" s="1108"/>
      <c r="CP47" s="1108"/>
      <c r="CQ47" s="1108"/>
      <c r="CR47" s="1108"/>
      <c r="CS47" s="1108"/>
      <c r="CT47" s="1108"/>
      <c r="CU47" s="1108"/>
      <c r="CV47" s="1108"/>
      <c r="CW47" s="1108"/>
      <c r="CX47" s="1108"/>
      <c r="CY47" s="1108"/>
      <c r="CZ47" s="1108"/>
      <c r="DA47" s="1108"/>
      <c r="DB47" s="1108"/>
      <c r="DC47" s="1109"/>
    </row>
    <row r="48" spans="2:109" ht="13" x14ac:dyDescent="0.2">
      <c r="B48" s="1092"/>
      <c r="H48" s="1110"/>
      <c r="I48" s="1110"/>
      <c r="J48" s="1110"/>
      <c r="AN48" s="1110"/>
      <c r="AO48" s="1110"/>
      <c r="AP48" s="1110"/>
      <c r="AZ48" s="1110"/>
      <c r="BA48" s="1110"/>
      <c r="BB48" s="1110"/>
      <c r="BL48" s="1110"/>
      <c r="BM48" s="1110"/>
      <c r="BN48" s="1110"/>
      <c r="BX48" s="1110"/>
      <c r="BY48" s="1110"/>
      <c r="BZ48" s="1110"/>
      <c r="CJ48" s="1110"/>
      <c r="CK48" s="1110"/>
      <c r="CL48" s="1110"/>
      <c r="CV48" s="1110"/>
      <c r="CW48" s="1110"/>
      <c r="CX48" s="1110"/>
    </row>
    <row r="49" spans="1:109" ht="13" x14ac:dyDescent="0.2">
      <c r="B49" s="1092"/>
      <c r="AN49" s="1085" t="s">
        <v>542</v>
      </c>
    </row>
    <row r="50" spans="1:109" ht="13" x14ac:dyDescent="0.2">
      <c r="B50" s="1092"/>
      <c r="G50" s="1111"/>
      <c r="H50" s="1111"/>
      <c r="I50" s="1111"/>
      <c r="J50" s="1111"/>
      <c r="K50" s="1112"/>
      <c r="L50" s="1112"/>
      <c r="M50" s="1113"/>
      <c r="N50" s="1113"/>
      <c r="AN50" s="1114"/>
      <c r="AO50" s="1115"/>
      <c r="AP50" s="1115"/>
      <c r="AQ50" s="1115"/>
      <c r="AR50" s="1115"/>
      <c r="AS50" s="1115"/>
      <c r="AT50" s="1115"/>
      <c r="AU50" s="1115"/>
      <c r="AV50" s="1115"/>
      <c r="AW50" s="1115"/>
      <c r="AX50" s="1115"/>
      <c r="AY50" s="1115"/>
      <c r="AZ50" s="1115"/>
      <c r="BA50" s="1115"/>
      <c r="BB50" s="1115"/>
      <c r="BC50" s="1115"/>
      <c r="BD50" s="1115"/>
      <c r="BE50" s="1115"/>
      <c r="BF50" s="1115"/>
      <c r="BG50" s="1115"/>
      <c r="BH50" s="1115"/>
      <c r="BI50" s="1115"/>
      <c r="BJ50" s="1115"/>
      <c r="BK50" s="1115"/>
      <c r="BL50" s="1115"/>
      <c r="BM50" s="1115"/>
      <c r="BN50" s="1115"/>
      <c r="BO50" s="1116"/>
      <c r="BP50" s="1117" t="s">
        <v>525</v>
      </c>
      <c r="BQ50" s="1117"/>
      <c r="BR50" s="1117"/>
      <c r="BS50" s="1117"/>
      <c r="BT50" s="1117"/>
      <c r="BU50" s="1117"/>
      <c r="BV50" s="1117"/>
      <c r="BW50" s="1117"/>
      <c r="BX50" s="1117" t="s">
        <v>526</v>
      </c>
      <c r="BY50" s="1117"/>
      <c r="BZ50" s="1117"/>
      <c r="CA50" s="1117"/>
      <c r="CB50" s="1117"/>
      <c r="CC50" s="1117"/>
      <c r="CD50" s="1117"/>
      <c r="CE50" s="1117"/>
      <c r="CF50" s="1117" t="s">
        <v>527</v>
      </c>
      <c r="CG50" s="1117"/>
      <c r="CH50" s="1117"/>
      <c r="CI50" s="1117"/>
      <c r="CJ50" s="1117"/>
      <c r="CK50" s="1117"/>
      <c r="CL50" s="1117"/>
      <c r="CM50" s="1117"/>
      <c r="CN50" s="1117" t="s">
        <v>528</v>
      </c>
      <c r="CO50" s="1117"/>
      <c r="CP50" s="1117"/>
      <c r="CQ50" s="1117"/>
      <c r="CR50" s="1117"/>
      <c r="CS50" s="1117"/>
      <c r="CT50" s="1117"/>
      <c r="CU50" s="1117"/>
      <c r="CV50" s="1117" t="s">
        <v>251</v>
      </c>
      <c r="CW50" s="1117"/>
      <c r="CX50" s="1117"/>
      <c r="CY50" s="1117"/>
      <c r="CZ50" s="1117"/>
      <c r="DA50" s="1117"/>
      <c r="DB50" s="1117"/>
      <c r="DC50" s="1117"/>
    </row>
    <row r="51" spans="1:109" ht="13.5" customHeight="1" x14ac:dyDescent="0.2">
      <c r="B51" s="1092"/>
      <c r="G51" s="1118"/>
      <c r="H51" s="1118"/>
      <c r="I51" s="1119"/>
      <c r="J51" s="1119"/>
      <c r="K51" s="1120"/>
      <c r="L51" s="1120"/>
      <c r="M51" s="1120"/>
      <c r="N51" s="1120"/>
      <c r="AM51" s="1110"/>
      <c r="AN51" s="1121" t="s">
        <v>543</v>
      </c>
      <c r="AO51" s="1121"/>
      <c r="AP51" s="1121"/>
      <c r="AQ51" s="1121"/>
      <c r="AR51" s="1121"/>
      <c r="AS51" s="1121"/>
      <c r="AT51" s="1121"/>
      <c r="AU51" s="1121"/>
      <c r="AV51" s="1121"/>
      <c r="AW51" s="1121"/>
      <c r="AX51" s="1121"/>
      <c r="AY51" s="1121"/>
      <c r="AZ51" s="1121"/>
      <c r="BA51" s="1121"/>
      <c r="BB51" s="1121" t="s">
        <v>544</v>
      </c>
      <c r="BC51" s="1121"/>
      <c r="BD51" s="1121"/>
      <c r="BE51" s="1121"/>
      <c r="BF51" s="1121"/>
      <c r="BG51" s="1121"/>
      <c r="BH51" s="1121"/>
      <c r="BI51" s="1121"/>
      <c r="BJ51" s="1121"/>
      <c r="BK51" s="1121"/>
      <c r="BL51" s="1121"/>
      <c r="BM51" s="1121"/>
      <c r="BN51" s="1121"/>
      <c r="BO51" s="1121"/>
      <c r="BP51" s="1122"/>
      <c r="BQ51" s="1122"/>
      <c r="BR51" s="1122"/>
      <c r="BS51" s="1122"/>
      <c r="BT51" s="1122"/>
      <c r="BU51" s="1122"/>
      <c r="BV51" s="1122"/>
      <c r="BW51" s="1122"/>
      <c r="BX51" s="1122"/>
      <c r="BY51" s="1122"/>
      <c r="BZ51" s="1122"/>
      <c r="CA51" s="1122"/>
      <c r="CB51" s="1122"/>
      <c r="CC51" s="1122"/>
      <c r="CD51" s="1122"/>
      <c r="CE51" s="1122"/>
      <c r="CF51" s="1122"/>
      <c r="CG51" s="1122"/>
      <c r="CH51" s="1122"/>
      <c r="CI51" s="1122"/>
      <c r="CJ51" s="1122"/>
      <c r="CK51" s="1122"/>
      <c r="CL51" s="1122"/>
      <c r="CM51" s="1122"/>
      <c r="CN51" s="1122"/>
      <c r="CO51" s="1122"/>
      <c r="CP51" s="1122"/>
      <c r="CQ51" s="1122"/>
      <c r="CR51" s="1122"/>
      <c r="CS51" s="1122"/>
      <c r="CT51" s="1122"/>
      <c r="CU51" s="1122"/>
      <c r="CV51" s="1122"/>
      <c r="CW51" s="1122"/>
      <c r="CX51" s="1122"/>
      <c r="CY51" s="1122"/>
      <c r="CZ51" s="1122"/>
      <c r="DA51" s="1122"/>
      <c r="DB51" s="1122"/>
      <c r="DC51" s="1122"/>
    </row>
    <row r="52" spans="1:109" ht="13" x14ac:dyDescent="0.2">
      <c r="B52" s="1092"/>
      <c r="G52" s="1118"/>
      <c r="H52" s="1118"/>
      <c r="I52" s="1119"/>
      <c r="J52" s="1119"/>
      <c r="K52" s="1120"/>
      <c r="L52" s="1120"/>
      <c r="M52" s="1120"/>
      <c r="N52" s="1120"/>
      <c r="AM52" s="1110"/>
      <c r="AN52" s="1121"/>
      <c r="AO52" s="1121"/>
      <c r="AP52" s="1121"/>
      <c r="AQ52" s="1121"/>
      <c r="AR52" s="1121"/>
      <c r="AS52" s="1121"/>
      <c r="AT52" s="1121"/>
      <c r="AU52" s="1121"/>
      <c r="AV52" s="1121"/>
      <c r="AW52" s="1121"/>
      <c r="AX52" s="1121"/>
      <c r="AY52" s="1121"/>
      <c r="AZ52" s="1121"/>
      <c r="BA52" s="1121"/>
      <c r="BB52" s="1121"/>
      <c r="BC52" s="1121"/>
      <c r="BD52" s="1121"/>
      <c r="BE52" s="1121"/>
      <c r="BF52" s="1121"/>
      <c r="BG52" s="1121"/>
      <c r="BH52" s="1121"/>
      <c r="BI52" s="1121"/>
      <c r="BJ52" s="1121"/>
      <c r="BK52" s="1121"/>
      <c r="BL52" s="1121"/>
      <c r="BM52" s="1121"/>
      <c r="BN52" s="1121"/>
      <c r="BO52" s="1121"/>
      <c r="BP52" s="1122"/>
      <c r="BQ52" s="1122"/>
      <c r="BR52" s="1122"/>
      <c r="BS52" s="1122"/>
      <c r="BT52" s="1122"/>
      <c r="BU52" s="1122"/>
      <c r="BV52" s="1122"/>
      <c r="BW52" s="1122"/>
      <c r="BX52" s="1122"/>
      <c r="BY52" s="1122"/>
      <c r="BZ52" s="1122"/>
      <c r="CA52" s="1122"/>
      <c r="CB52" s="1122"/>
      <c r="CC52" s="1122"/>
      <c r="CD52" s="1122"/>
      <c r="CE52" s="1122"/>
      <c r="CF52" s="1122"/>
      <c r="CG52" s="1122"/>
      <c r="CH52" s="1122"/>
      <c r="CI52" s="1122"/>
      <c r="CJ52" s="1122"/>
      <c r="CK52" s="1122"/>
      <c r="CL52" s="1122"/>
      <c r="CM52" s="1122"/>
      <c r="CN52" s="1122"/>
      <c r="CO52" s="1122"/>
      <c r="CP52" s="1122"/>
      <c r="CQ52" s="1122"/>
      <c r="CR52" s="1122"/>
      <c r="CS52" s="1122"/>
      <c r="CT52" s="1122"/>
      <c r="CU52" s="1122"/>
      <c r="CV52" s="1122"/>
      <c r="CW52" s="1122"/>
      <c r="CX52" s="1122"/>
      <c r="CY52" s="1122"/>
      <c r="CZ52" s="1122"/>
      <c r="DA52" s="1122"/>
      <c r="DB52" s="1122"/>
      <c r="DC52" s="1122"/>
    </row>
    <row r="53" spans="1:109" ht="13" x14ac:dyDescent="0.2">
      <c r="A53" s="1100"/>
      <c r="B53" s="1092"/>
      <c r="G53" s="1118"/>
      <c r="H53" s="1118"/>
      <c r="I53" s="1111"/>
      <c r="J53" s="1111"/>
      <c r="K53" s="1120"/>
      <c r="L53" s="1120"/>
      <c r="M53" s="1120"/>
      <c r="N53" s="1120"/>
      <c r="AM53" s="1110"/>
      <c r="AN53" s="1121"/>
      <c r="AO53" s="1121"/>
      <c r="AP53" s="1121"/>
      <c r="AQ53" s="1121"/>
      <c r="AR53" s="1121"/>
      <c r="AS53" s="1121"/>
      <c r="AT53" s="1121"/>
      <c r="AU53" s="1121"/>
      <c r="AV53" s="1121"/>
      <c r="AW53" s="1121"/>
      <c r="AX53" s="1121"/>
      <c r="AY53" s="1121"/>
      <c r="AZ53" s="1121"/>
      <c r="BA53" s="1121"/>
      <c r="BB53" s="1121" t="s">
        <v>545</v>
      </c>
      <c r="BC53" s="1121"/>
      <c r="BD53" s="1121"/>
      <c r="BE53" s="1121"/>
      <c r="BF53" s="1121"/>
      <c r="BG53" s="1121"/>
      <c r="BH53" s="1121"/>
      <c r="BI53" s="1121"/>
      <c r="BJ53" s="1121"/>
      <c r="BK53" s="1121"/>
      <c r="BL53" s="1121"/>
      <c r="BM53" s="1121"/>
      <c r="BN53" s="1121"/>
      <c r="BO53" s="1121"/>
      <c r="BP53" s="1122">
        <v>45.7</v>
      </c>
      <c r="BQ53" s="1122"/>
      <c r="BR53" s="1122"/>
      <c r="BS53" s="1122"/>
      <c r="BT53" s="1122"/>
      <c r="BU53" s="1122"/>
      <c r="BV53" s="1122"/>
      <c r="BW53" s="1122"/>
      <c r="BX53" s="1122">
        <v>48.8</v>
      </c>
      <c r="BY53" s="1122"/>
      <c r="BZ53" s="1122"/>
      <c r="CA53" s="1122"/>
      <c r="CB53" s="1122"/>
      <c r="CC53" s="1122"/>
      <c r="CD53" s="1122"/>
      <c r="CE53" s="1122"/>
      <c r="CF53" s="1122">
        <v>50.2</v>
      </c>
      <c r="CG53" s="1122"/>
      <c r="CH53" s="1122"/>
      <c r="CI53" s="1122"/>
      <c r="CJ53" s="1122"/>
      <c r="CK53" s="1122"/>
      <c r="CL53" s="1122"/>
      <c r="CM53" s="1122"/>
      <c r="CN53" s="1122">
        <v>52.3</v>
      </c>
      <c r="CO53" s="1122"/>
      <c r="CP53" s="1122"/>
      <c r="CQ53" s="1122"/>
      <c r="CR53" s="1122"/>
      <c r="CS53" s="1122"/>
      <c r="CT53" s="1122"/>
      <c r="CU53" s="1122"/>
      <c r="CV53" s="1122">
        <v>54.3</v>
      </c>
      <c r="CW53" s="1122"/>
      <c r="CX53" s="1122"/>
      <c r="CY53" s="1122"/>
      <c r="CZ53" s="1122"/>
      <c r="DA53" s="1122"/>
      <c r="DB53" s="1122"/>
      <c r="DC53" s="1122"/>
    </row>
    <row r="54" spans="1:109" ht="13" x14ac:dyDescent="0.2">
      <c r="A54" s="1100"/>
      <c r="B54" s="1092"/>
      <c r="G54" s="1118"/>
      <c r="H54" s="1118"/>
      <c r="I54" s="1111"/>
      <c r="J54" s="1111"/>
      <c r="K54" s="1120"/>
      <c r="L54" s="1120"/>
      <c r="M54" s="1120"/>
      <c r="N54" s="1120"/>
      <c r="AM54" s="1110"/>
      <c r="AN54" s="1121"/>
      <c r="AO54" s="1121"/>
      <c r="AP54" s="1121"/>
      <c r="AQ54" s="1121"/>
      <c r="AR54" s="1121"/>
      <c r="AS54" s="1121"/>
      <c r="AT54" s="1121"/>
      <c r="AU54" s="1121"/>
      <c r="AV54" s="1121"/>
      <c r="AW54" s="1121"/>
      <c r="AX54" s="1121"/>
      <c r="AY54" s="1121"/>
      <c r="AZ54" s="1121"/>
      <c r="BA54" s="1121"/>
      <c r="BB54" s="1121"/>
      <c r="BC54" s="1121"/>
      <c r="BD54" s="1121"/>
      <c r="BE54" s="1121"/>
      <c r="BF54" s="1121"/>
      <c r="BG54" s="1121"/>
      <c r="BH54" s="1121"/>
      <c r="BI54" s="1121"/>
      <c r="BJ54" s="1121"/>
      <c r="BK54" s="1121"/>
      <c r="BL54" s="1121"/>
      <c r="BM54" s="1121"/>
      <c r="BN54" s="1121"/>
      <c r="BO54" s="1121"/>
      <c r="BP54" s="1122"/>
      <c r="BQ54" s="1122"/>
      <c r="BR54" s="1122"/>
      <c r="BS54" s="1122"/>
      <c r="BT54" s="1122"/>
      <c r="BU54" s="1122"/>
      <c r="BV54" s="1122"/>
      <c r="BW54" s="1122"/>
      <c r="BX54" s="1122"/>
      <c r="BY54" s="1122"/>
      <c r="BZ54" s="1122"/>
      <c r="CA54" s="1122"/>
      <c r="CB54" s="1122"/>
      <c r="CC54" s="1122"/>
      <c r="CD54" s="1122"/>
      <c r="CE54" s="1122"/>
      <c r="CF54" s="1122"/>
      <c r="CG54" s="1122"/>
      <c r="CH54" s="1122"/>
      <c r="CI54" s="1122"/>
      <c r="CJ54" s="1122"/>
      <c r="CK54" s="1122"/>
      <c r="CL54" s="1122"/>
      <c r="CM54" s="1122"/>
      <c r="CN54" s="1122"/>
      <c r="CO54" s="1122"/>
      <c r="CP54" s="1122"/>
      <c r="CQ54" s="1122"/>
      <c r="CR54" s="1122"/>
      <c r="CS54" s="1122"/>
      <c r="CT54" s="1122"/>
      <c r="CU54" s="1122"/>
      <c r="CV54" s="1122"/>
      <c r="CW54" s="1122"/>
      <c r="CX54" s="1122"/>
      <c r="CY54" s="1122"/>
      <c r="CZ54" s="1122"/>
      <c r="DA54" s="1122"/>
      <c r="DB54" s="1122"/>
      <c r="DC54" s="1122"/>
    </row>
    <row r="55" spans="1:109" ht="13" x14ac:dyDescent="0.2">
      <c r="A55" s="1100"/>
      <c r="B55" s="1092"/>
      <c r="G55" s="1111"/>
      <c r="H55" s="1111"/>
      <c r="I55" s="1111"/>
      <c r="J55" s="1111"/>
      <c r="K55" s="1120"/>
      <c r="L55" s="1120"/>
      <c r="M55" s="1120"/>
      <c r="N55" s="1120"/>
      <c r="AN55" s="1117" t="s">
        <v>546</v>
      </c>
      <c r="AO55" s="1117"/>
      <c r="AP55" s="1117"/>
      <c r="AQ55" s="1117"/>
      <c r="AR55" s="1117"/>
      <c r="AS55" s="1117"/>
      <c r="AT55" s="1117"/>
      <c r="AU55" s="1117"/>
      <c r="AV55" s="1117"/>
      <c r="AW55" s="1117"/>
      <c r="AX55" s="1117"/>
      <c r="AY55" s="1117"/>
      <c r="AZ55" s="1117"/>
      <c r="BA55" s="1117"/>
      <c r="BB55" s="1121" t="s">
        <v>544</v>
      </c>
      <c r="BC55" s="1121"/>
      <c r="BD55" s="1121"/>
      <c r="BE55" s="1121"/>
      <c r="BF55" s="1121"/>
      <c r="BG55" s="1121"/>
      <c r="BH55" s="1121"/>
      <c r="BI55" s="1121"/>
      <c r="BJ55" s="1121"/>
      <c r="BK55" s="1121"/>
      <c r="BL55" s="1121"/>
      <c r="BM55" s="1121"/>
      <c r="BN55" s="1121"/>
      <c r="BO55" s="1121"/>
      <c r="BP55" s="1122">
        <v>0</v>
      </c>
      <c r="BQ55" s="1122"/>
      <c r="BR55" s="1122"/>
      <c r="BS55" s="1122"/>
      <c r="BT55" s="1122"/>
      <c r="BU55" s="1122"/>
      <c r="BV55" s="1122"/>
      <c r="BW55" s="1122"/>
      <c r="BX55" s="1122">
        <v>0</v>
      </c>
      <c r="BY55" s="1122"/>
      <c r="BZ55" s="1122"/>
      <c r="CA55" s="1122"/>
      <c r="CB55" s="1122"/>
      <c r="CC55" s="1122"/>
      <c r="CD55" s="1122"/>
      <c r="CE55" s="1122"/>
      <c r="CF55" s="1122">
        <v>0</v>
      </c>
      <c r="CG55" s="1122"/>
      <c r="CH55" s="1122"/>
      <c r="CI55" s="1122"/>
      <c r="CJ55" s="1122"/>
      <c r="CK55" s="1122"/>
      <c r="CL55" s="1122"/>
      <c r="CM55" s="1122"/>
      <c r="CN55" s="1122">
        <v>0</v>
      </c>
      <c r="CO55" s="1122"/>
      <c r="CP55" s="1122"/>
      <c r="CQ55" s="1122"/>
      <c r="CR55" s="1122"/>
      <c r="CS55" s="1122"/>
      <c r="CT55" s="1122"/>
      <c r="CU55" s="1122"/>
      <c r="CV55" s="1122">
        <v>0</v>
      </c>
      <c r="CW55" s="1122"/>
      <c r="CX55" s="1122"/>
      <c r="CY55" s="1122"/>
      <c r="CZ55" s="1122"/>
      <c r="DA55" s="1122"/>
      <c r="DB55" s="1122"/>
      <c r="DC55" s="1122"/>
    </row>
    <row r="56" spans="1:109" ht="13" x14ac:dyDescent="0.2">
      <c r="A56" s="1100"/>
      <c r="B56" s="1092"/>
      <c r="G56" s="1111"/>
      <c r="H56" s="1111"/>
      <c r="I56" s="1111"/>
      <c r="J56" s="1111"/>
      <c r="K56" s="1120"/>
      <c r="L56" s="1120"/>
      <c r="M56" s="1120"/>
      <c r="N56" s="1120"/>
      <c r="AN56" s="1117"/>
      <c r="AO56" s="1117"/>
      <c r="AP56" s="1117"/>
      <c r="AQ56" s="1117"/>
      <c r="AR56" s="1117"/>
      <c r="AS56" s="1117"/>
      <c r="AT56" s="1117"/>
      <c r="AU56" s="1117"/>
      <c r="AV56" s="1117"/>
      <c r="AW56" s="1117"/>
      <c r="AX56" s="1117"/>
      <c r="AY56" s="1117"/>
      <c r="AZ56" s="1117"/>
      <c r="BA56" s="1117"/>
      <c r="BB56" s="1121"/>
      <c r="BC56" s="1121"/>
      <c r="BD56" s="1121"/>
      <c r="BE56" s="1121"/>
      <c r="BF56" s="1121"/>
      <c r="BG56" s="1121"/>
      <c r="BH56" s="1121"/>
      <c r="BI56" s="1121"/>
      <c r="BJ56" s="1121"/>
      <c r="BK56" s="1121"/>
      <c r="BL56" s="1121"/>
      <c r="BM56" s="1121"/>
      <c r="BN56" s="1121"/>
      <c r="BO56" s="1121"/>
      <c r="BP56" s="1122"/>
      <c r="BQ56" s="1122"/>
      <c r="BR56" s="1122"/>
      <c r="BS56" s="1122"/>
      <c r="BT56" s="1122"/>
      <c r="BU56" s="1122"/>
      <c r="BV56" s="1122"/>
      <c r="BW56" s="1122"/>
      <c r="BX56" s="1122"/>
      <c r="BY56" s="1122"/>
      <c r="BZ56" s="1122"/>
      <c r="CA56" s="1122"/>
      <c r="CB56" s="1122"/>
      <c r="CC56" s="1122"/>
      <c r="CD56" s="1122"/>
      <c r="CE56" s="1122"/>
      <c r="CF56" s="1122"/>
      <c r="CG56" s="1122"/>
      <c r="CH56" s="1122"/>
      <c r="CI56" s="1122"/>
      <c r="CJ56" s="1122"/>
      <c r="CK56" s="1122"/>
      <c r="CL56" s="1122"/>
      <c r="CM56" s="1122"/>
      <c r="CN56" s="1122"/>
      <c r="CO56" s="1122"/>
      <c r="CP56" s="1122"/>
      <c r="CQ56" s="1122"/>
      <c r="CR56" s="1122"/>
      <c r="CS56" s="1122"/>
      <c r="CT56" s="1122"/>
      <c r="CU56" s="1122"/>
      <c r="CV56" s="1122"/>
      <c r="CW56" s="1122"/>
      <c r="CX56" s="1122"/>
      <c r="CY56" s="1122"/>
      <c r="CZ56" s="1122"/>
      <c r="DA56" s="1122"/>
      <c r="DB56" s="1122"/>
      <c r="DC56" s="1122"/>
    </row>
    <row r="57" spans="1:109" s="1100" customFormat="1" ht="13" x14ac:dyDescent="0.2">
      <c r="B57" s="1123"/>
      <c r="G57" s="1111"/>
      <c r="H57" s="1111"/>
      <c r="I57" s="1124"/>
      <c r="J57" s="1124"/>
      <c r="K57" s="1120"/>
      <c r="L57" s="1120"/>
      <c r="M57" s="1120"/>
      <c r="N57" s="1120"/>
      <c r="AM57" s="1085"/>
      <c r="AN57" s="1117"/>
      <c r="AO57" s="1117"/>
      <c r="AP57" s="1117"/>
      <c r="AQ57" s="1117"/>
      <c r="AR57" s="1117"/>
      <c r="AS57" s="1117"/>
      <c r="AT57" s="1117"/>
      <c r="AU57" s="1117"/>
      <c r="AV57" s="1117"/>
      <c r="AW57" s="1117"/>
      <c r="AX57" s="1117"/>
      <c r="AY57" s="1117"/>
      <c r="AZ57" s="1117"/>
      <c r="BA57" s="1117"/>
      <c r="BB57" s="1121" t="s">
        <v>545</v>
      </c>
      <c r="BC57" s="1121"/>
      <c r="BD57" s="1121"/>
      <c r="BE57" s="1121"/>
      <c r="BF57" s="1121"/>
      <c r="BG57" s="1121"/>
      <c r="BH57" s="1121"/>
      <c r="BI57" s="1121"/>
      <c r="BJ57" s="1121"/>
      <c r="BK57" s="1121"/>
      <c r="BL57" s="1121"/>
      <c r="BM57" s="1121"/>
      <c r="BN57" s="1121"/>
      <c r="BO57" s="1121"/>
      <c r="BP57" s="1122">
        <v>63.1</v>
      </c>
      <c r="BQ57" s="1122"/>
      <c r="BR57" s="1122"/>
      <c r="BS57" s="1122"/>
      <c r="BT57" s="1122"/>
      <c r="BU57" s="1122"/>
      <c r="BV57" s="1122"/>
      <c r="BW57" s="1122"/>
      <c r="BX57" s="1122">
        <v>62.2</v>
      </c>
      <c r="BY57" s="1122"/>
      <c r="BZ57" s="1122"/>
      <c r="CA57" s="1122"/>
      <c r="CB57" s="1122"/>
      <c r="CC57" s="1122"/>
      <c r="CD57" s="1122"/>
      <c r="CE57" s="1122"/>
      <c r="CF57" s="1122">
        <v>60.8</v>
      </c>
      <c r="CG57" s="1122"/>
      <c r="CH57" s="1122"/>
      <c r="CI57" s="1122"/>
      <c r="CJ57" s="1122"/>
      <c r="CK57" s="1122"/>
      <c r="CL57" s="1122"/>
      <c r="CM57" s="1122"/>
      <c r="CN57" s="1122">
        <v>62.2</v>
      </c>
      <c r="CO57" s="1122"/>
      <c r="CP57" s="1122"/>
      <c r="CQ57" s="1122"/>
      <c r="CR57" s="1122"/>
      <c r="CS57" s="1122"/>
      <c r="CT57" s="1122"/>
      <c r="CU57" s="1122"/>
      <c r="CV57" s="1122">
        <v>62.5</v>
      </c>
      <c r="CW57" s="1122"/>
      <c r="CX57" s="1122"/>
      <c r="CY57" s="1122"/>
      <c r="CZ57" s="1122"/>
      <c r="DA57" s="1122"/>
      <c r="DB57" s="1122"/>
      <c r="DC57" s="1122"/>
      <c r="DD57" s="1125"/>
      <c r="DE57" s="1123"/>
    </row>
    <row r="58" spans="1:109" s="1100" customFormat="1" ht="13" x14ac:dyDescent="0.2">
      <c r="A58" s="1085"/>
      <c r="B58" s="1123"/>
      <c r="G58" s="1111"/>
      <c r="H58" s="1111"/>
      <c r="I58" s="1124"/>
      <c r="J58" s="1124"/>
      <c r="K58" s="1120"/>
      <c r="L58" s="1120"/>
      <c r="M58" s="1120"/>
      <c r="N58" s="1120"/>
      <c r="AM58" s="1085"/>
      <c r="AN58" s="1117"/>
      <c r="AO58" s="1117"/>
      <c r="AP58" s="1117"/>
      <c r="AQ58" s="1117"/>
      <c r="AR58" s="1117"/>
      <c r="AS58" s="1117"/>
      <c r="AT58" s="1117"/>
      <c r="AU58" s="1117"/>
      <c r="AV58" s="1117"/>
      <c r="AW58" s="1117"/>
      <c r="AX58" s="1117"/>
      <c r="AY58" s="1117"/>
      <c r="AZ58" s="1117"/>
      <c r="BA58" s="1117"/>
      <c r="BB58" s="1121"/>
      <c r="BC58" s="1121"/>
      <c r="BD58" s="1121"/>
      <c r="BE58" s="1121"/>
      <c r="BF58" s="1121"/>
      <c r="BG58" s="1121"/>
      <c r="BH58" s="1121"/>
      <c r="BI58" s="1121"/>
      <c r="BJ58" s="1121"/>
      <c r="BK58" s="1121"/>
      <c r="BL58" s="1121"/>
      <c r="BM58" s="1121"/>
      <c r="BN58" s="1121"/>
      <c r="BO58" s="1121"/>
      <c r="BP58" s="1122"/>
      <c r="BQ58" s="1122"/>
      <c r="BR58" s="1122"/>
      <c r="BS58" s="1122"/>
      <c r="BT58" s="1122"/>
      <c r="BU58" s="1122"/>
      <c r="BV58" s="1122"/>
      <c r="BW58" s="1122"/>
      <c r="BX58" s="1122"/>
      <c r="BY58" s="1122"/>
      <c r="BZ58" s="1122"/>
      <c r="CA58" s="1122"/>
      <c r="CB58" s="1122"/>
      <c r="CC58" s="1122"/>
      <c r="CD58" s="1122"/>
      <c r="CE58" s="1122"/>
      <c r="CF58" s="1122"/>
      <c r="CG58" s="1122"/>
      <c r="CH58" s="1122"/>
      <c r="CI58" s="1122"/>
      <c r="CJ58" s="1122"/>
      <c r="CK58" s="1122"/>
      <c r="CL58" s="1122"/>
      <c r="CM58" s="1122"/>
      <c r="CN58" s="1122"/>
      <c r="CO58" s="1122"/>
      <c r="CP58" s="1122"/>
      <c r="CQ58" s="1122"/>
      <c r="CR58" s="1122"/>
      <c r="CS58" s="1122"/>
      <c r="CT58" s="1122"/>
      <c r="CU58" s="1122"/>
      <c r="CV58" s="1122"/>
      <c r="CW58" s="1122"/>
      <c r="CX58" s="1122"/>
      <c r="CY58" s="1122"/>
      <c r="CZ58" s="1122"/>
      <c r="DA58" s="1122"/>
      <c r="DB58" s="1122"/>
      <c r="DC58" s="1122"/>
      <c r="DD58" s="1125"/>
      <c r="DE58" s="1123"/>
    </row>
    <row r="59" spans="1:109" s="1100" customFormat="1" ht="13" x14ac:dyDescent="0.2">
      <c r="A59" s="1085"/>
      <c r="B59" s="1123"/>
      <c r="K59" s="1126"/>
      <c r="L59" s="1126"/>
      <c r="M59" s="1126"/>
      <c r="N59" s="1126"/>
      <c r="AQ59" s="1126"/>
      <c r="AR59" s="1126"/>
      <c r="AS59" s="1126"/>
      <c r="AT59" s="1126"/>
      <c r="BC59" s="1126"/>
      <c r="BD59" s="1126"/>
      <c r="BE59" s="1126"/>
      <c r="BF59" s="1126"/>
      <c r="BO59" s="1126"/>
      <c r="BP59" s="1126"/>
      <c r="BQ59" s="1126"/>
      <c r="BR59" s="1126"/>
      <c r="CA59" s="1126"/>
      <c r="CB59" s="1126"/>
      <c r="CC59" s="1126"/>
      <c r="CD59" s="1126"/>
      <c r="CM59" s="1126"/>
      <c r="CN59" s="1126"/>
      <c r="CO59" s="1126"/>
      <c r="CP59" s="1126"/>
      <c r="CY59" s="1126"/>
      <c r="CZ59" s="1126"/>
      <c r="DA59" s="1126"/>
      <c r="DB59" s="1126"/>
      <c r="DC59" s="1126"/>
      <c r="DD59" s="1125"/>
      <c r="DE59" s="1123"/>
    </row>
    <row r="60" spans="1:109" s="1100" customFormat="1" ht="13" x14ac:dyDescent="0.2">
      <c r="A60" s="1085"/>
      <c r="B60" s="1123"/>
      <c r="K60" s="1126"/>
      <c r="L60" s="1126"/>
      <c r="M60" s="1126"/>
      <c r="N60" s="1126"/>
      <c r="AQ60" s="1126"/>
      <c r="AR60" s="1126"/>
      <c r="AS60" s="1126"/>
      <c r="AT60" s="1126"/>
      <c r="BC60" s="1126"/>
      <c r="BD60" s="1126"/>
      <c r="BE60" s="1126"/>
      <c r="BF60" s="1126"/>
      <c r="BO60" s="1126"/>
      <c r="BP60" s="1126"/>
      <c r="BQ60" s="1126"/>
      <c r="BR60" s="1126"/>
      <c r="CA60" s="1126"/>
      <c r="CB60" s="1126"/>
      <c r="CC60" s="1126"/>
      <c r="CD60" s="1126"/>
      <c r="CM60" s="1126"/>
      <c r="CN60" s="1126"/>
      <c r="CO60" s="1126"/>
      <c r="CP60" s="1126"/>
      <c r="CY60" s="1126"/>
      <c r="CZ60" s="1126"/>
      <c r="DA60" s="1126"/>
      <c r="DB60" s="1126"/>
      <c r="DC60" s="1126"/>
      <c r="DD60" s="1125"/>
      <c r="DE60" s="1123"/>
    </row>
    <row r="61" spans="1:109" s="1100" customFormat="1" ht="13" x14ac:dyDescent="0.2">
      <c r="A61" s="1085"/>
      <c r="B61" s="1127"/>
      <c r="C61" s="1128"/>
      <c r="D61" s="1128"/>
      <c r="E61" s="1128"/>
      <c r="F61" s="1128"/>
      <c r="G61" s="1128"/>
      <c r="H61" s="1128"/>
      <c r="I61" s="1128"/>
      <c r="J61" s="1128"/>
      <c r="K61" s="1128"/>
      <c r="L61" s="1128"/>
      <c r="M61" s="1129"/>
      <c r="N61" s="1129"/>
      <c r="O61" s="1128"/>
      <c r="P61" s="1128"/>
      <c r="Q61" s="1128"/>
      <c r="R61" s="1128"/>
      <c r="S61" s="1128"/>
      <c r="T61" s="1128"/>
      <c r="U61" s="1128"/>
      <c r="V61" s="1128"/>
      <c r="W61" s="1128"/>
      <c r="X61" s="1128"/>
      <c r="Y61" s="1128"/>
      <c r="Z61" s="1128"/>
      <c r="AA61" s="1128"/>
      <c r="AB61" s="1128"/>
      <c r="AC61" s="1128"/>
      <c r="AD61" s="1128"/>
      <c r="AE61" s="1128"/>
      <c r="AF61" s="1128"/>
      <c r="AG61" s="1128"/>
      <c r="AH61" s="1128"/>
      <c r="AI61" s="1128"/>
      <c r="AJ61" s="1128"/>
      <c r="AK61" s="1128"/>
      <c r="AL61" s="1128"/>
      <c r="AM61" s="1128"/>
      <c r="AN61" s="1128"/>
      <c r="AO61" s="1128"/>
      <c r="AP61" s="1128"/>
      <c r="AQ61" s="1128"/>
      <c r="AR61" s="1128"/>
      <c r="AS61" s="1129"/>
      <c r="AT61" s="1129"/>
      <c r="AU61" s="1128"/>
      <c r="AV61" s="1128"/>
      <c r="AW61" s="1128"/>
      <c r="AX61" s="1128"/>
      <c r="AY61" s="1128"/>
      <c r="AZ61" s="1128"/>
      <c r="BA61" s="1128"/>
      <c r="BB61" s="1128"/>
      <c r="BC61" s="1128"/>
      <c r="BD61" s="1128"/>
      <c r="BE61" s="1129"/>
      <c r="BF61" s="1129"/>
      <c r="BG61" s="1128"/>
      <c r="BH61" s="1128"/>
      <c r="BI61" s="1128"/>
      <c r="BJ61" s="1128"/>
      <c r="BK61" s="1128"/>
      <c r="BL61" s="1128"/>
      <c r="BM61" s="1128"/>
      <c r="BN61" s="1128"/>
      <c r="BO61" s="1128"/>
      <c r="BP61" s="1128"/>
      <c r="BQ61" s="1129"/>
      <c r="BR61" s="1129"/>
      <c r="BS61" s="1128"/>
      <c r="BT61" s="1128"/>
      <c r="BU61" s="1128"/>
      <c r="BV61" s="1128"/>
      <c r="BW61" s="1128"/>
      <c r="BX61" s="1128"/>
      <c r="BY61" s="1128"/>
      <c r="BZ61" s="1128"/>
      <c r="CA61" s="1128"/>
      <c r="CB61" s="1128"/>
      <c r="CC61" s="1129"/>
      <c r="CD61" s="1129"/>
      <c r="CE61" s="1128"/>
      <c r="CF61" s="1128"/>
      <c r="CG61" s="1128"/>
      <c r="CH61" s="1128"/>
      <c r="CI61" s="1128"/>
      <c r="CJ61" s="1128"/>
      <c r="CK61" s="1128"/>
      <c r="CL61" s="1128"/>
      <c r="CM61" s="1128"/>
      <c r="CN61" s="1128"/>
      <c r="CO61" s="1129"/>
      <c r="CP61" s="1129"/>
      <c r="CQ61" s="1128"/>
      <c r="CR61" s="1128"/>
      <c r="CS61" s="1128"/>
      <c r="CT61" s="1128"/>
      <c r="CU61" s="1128"/>
      <c r="CV61" s="1128"/>
      <c r="CW61" s="1128"/>
      <c r="CX61" s="1128"/>
      <c r="CY61" s="1128"/>
      <c r="CZ61" s="1128"/>
      <c r="DA61" s="1129"/>
      <c r="DB61" s="1129"/>
      <c r="DC61" s="1129"/>
      <c r="DD61" s="1130"/>
      <c r="DE61" s="1123"/>
    </row>
    <row r="62" spans="1:109" ht="13" x14ac:dyDescent="0.2">
      <c r="B62" s="1097"/>
      <c r="C62" s="1097"/>
      <c r="D62" s="1097"/>
      <c r="E62" s="1097"/>
      <c r="F62" s="1097"/>
      <c r="G62" s="1097"/>
      <c r="H62" s="1097"/>
      <c r="I62" s="1097"/>
      <c r="J62" s="1097"/>
      <c r="K62" s="1097"/>
      <c r="L62" s="1097"/>
      <c r="M62" s="1097"/>
      <c r="N62" s="1097"/>
      <c r="O62" s="1097"/>
      <c r="P62" s="1097"/>
      <c r="Q62" s="1097"/>
      <c r="R62" s="1097"/>
      <c r="S62" s="1097"/>
      <c r="T62" s="1097"/>
      <c r="U62" s="1097"/>
      <c r="V62" s="1097"/>
      <c r="W62" s="1097"/>
      <c r="X62" s="1097"/>
      <c r="Y62" s="1097"/>
      <c r="Z62" s="1097"/>
      <c r="AA62" s="1097"/>
      <c r="AB62" s="1097"/>
      <c r="AC62" s="1097"/>
      <c r="AD62" s="1097"/>
      <c r="AE62" s="1097"/>
      <c r="AF62" s="1097"/>
      <c r="AG62" s="1097"/>
      <c r="AH62" s="1097"/>
      <c r="AI62" s="1097"/>
      <c r="AJ62" s="1097"/>
      <c r="AK62" s="1097"/>
      <c r="AL62" s="1097"/>
      <c r="AM62" s="1097"/>
      <c r="AN62" s="1097"/>
      <c r="AO62" s="1097"/>
      <c r="AP62" s="1097"/>
      <c r="AQ62" s="1097"/>
      <c r="AR62" s="1097"/>
      <c r="AS62" s="1097"/>
      <c r="AT62" s="1097"/>
      <c r="AU62" s="1097"/>
      <c r="AV62" s="1097"/>
      <c r="AW62" s="1097"/>
      <c r="AX62" s="1097"/>
      <c r="AY62" s="1097"/>
      <c r="AZ62" s="1097"/>
      <c r="BA62" s="1097"/>
      <c r="BB62" s="1097"/>
      <c r="BC62" s="1097"/>
      <c r="BD62" s="1097"/>
      <c r="BE62" s="1097"/>
      <c r="BF62" s="1097"/>
      <c r="BG62" s="1097"/>
      <c r="BH62" s="1097"/>
      <c r="BI62" s="1097"/>
      <c r="BJ62" s="1097"/>
      <c r="BK62" s="1097"/>
      <c r="BL62" s="1097"/>
      <c r="BM62" s="1097"/>
      <c r="BN62" s="1097"/>
      <c r="BO62" s="1097"/>
      <c r="BP62" s="1097"/>
      <c r="BQ62" s="1097"/>
      <c r="BR62" s="1097"/>
      <c r="BS62" s="1097"/>
      <c r="BT62" s="1097"/>
      <c r="BU62" s="1097"/>
      <c r="BV62" s="1097"/>
      <c r="BW62" s="1097"/>
      <c r="BX62" s="1097"/>
      <c r="BY62" s="1097"/>
      <c r="BZ62" s="1097"/>
      <c r="CA62" s="1097"/>
      <c r="CB62" s="1097"/>
      <c r="CC62" s="1097"/>
      <c r="CD62" s="1097"/>
      <c r="CE62" s="1097"/>
      <c r="CF62" s="1097"/>
      <c r="CG62" s="1097"/>
      <c r="CH62" s="1097"/>
      <c r="CI62" s="1097"/>
      <c r="CJ62" s="1097"/>
      <c r="CK62" s="1097"/>
      <c r="CL62" s="1097"/>
      <c r="CM62" s="1097"/>
      <c r="CN62" s="1097"/>
      <c r="CO62" s="1097"/>
      <c r="CP62" s="1097"/>
      <c r="CQ62" s="1097"/>
      <c r="CR62" s="1097"/>
      <c r="CS62" s="1097"/>
      <c r="CT62" s="1097"/>
      <c r="CU62" s="1097"/>
      <c r="CV62" s="1097"/>
      <c r="CW62" s="1097"/>
      <c r="CX62" s="1097"/>
      <c r="CY62" s="1097"/>
      <c r="CZ62" s="1097"/>
      <c r="DA62" s="1097"/>
      <c r="DB62" s="1097"/>
      <c r="DC62" s="1097"/>
      <c r="DD62" s="1097"/>
      <c r="DE62" s="1085"/>
    </row>
    <row r="63" spans="1:109" ht="16.5" x14ac:dyDescent="0.2">
      <c r="B63" s="1131" t="s">
        <v>547</v>
      </c>
    </row>
    <row r="64" spans="1:109" ht="13" x14ac:dyDescent="0.2">
      <c r="B64" s="1092"/>
      <c r="G64" s="1099"/>
      <c r="I64" s="1132"/>
      <c r="J64" s="1132"/>
      <c r="K64" s="1132"/>
      <c r="L64" s="1132"/>
      <c r="M64" s="1132"/>
      <c r="N64" s="1133"/>
      <c r="AM64" s="1099"/>
      <c r="AN64" s="1099" t="s">
        <v>540</v>
      </c>
      <c r="AP64" s="1100"/>
      <c r="AQ64" s="1100"/>
      <c r="AR64" s="1100"/>
      <c r="AY64" s="1099"/>
      <c r="BA64" s="1100"/>
      <c r="BB64" s="1100"/>
      <c r="BC64" s="1100"/>
      <c r="BK64" s="1099"/>
      <c r="BM64" s="1100"/>
      <c r="BN64" s="1100"/>
      <c r="BO64" s="1100"/>
      <c r="BW64" s="1099"/>
      <c r="BY64" s="1100"/>
      <c r="BZ64" s="1100"/>
      <c r="CA64" s="1100"/>
      <c r="CI64" s="1099"/>
      <c r="CK64" s="1100"/>
      <c r="CL64" s="1100"/>
      <c r="CM64" s="1100"/>
      <c r="CU64" s="1099"/>
      <c r="CW64" s="1100"/>
      <c r="CX64" s="1100"/>
      <c r="CY64" s="1100"/>
    </row>
    <row r="65" spans="2:107" ht="13" x14ac:dyDescent="0.2">
      <c r="B65" s="1092"/>
      <c r="AN65" s="1101" t="s">
        <v>548</v>
      </c>
      <c r="AO65" s="1102"/>
      <c r="AP65" s="1102"/>
      <c r="AQ65" s="1102"/>
      <c r="AR65" s="1102"/>
      <c r="AS65" s="1102"/>
      <c r="AT65" s="1102"/>
      <c r="AU65" s="1102"/>
      <c r="AV65" s="1102"/>
      <c r="AW65" s="1102"/>
      <c r="AX65" s="1102"/>
      <c r="AY65" s="1102"/>
      <c r="AZ65" s="1102"/>
      <c r="BA65" s="1102"/>
      <c r="BB65" s="1102"/>
      <c r="BC65" s="1102"/>
      <c r="BD65" s="1102"/>
      <c r="BE65" s="1102"/>
      <c r="BF65" s="1102"/>
      <c r="BG65" s="1102"/>
      <c r="BH65" s="1102"/>
      <c r="BI65" s="1102"/>
      <c r="BJ65" s="1102"/>
      <c r="BK65" s="1102"/>
      <c r="BL65" s="1102"/>
      <c r="BM65" s="1102"/>
      <c r="BN65" s="1102"/>
      <c r="BO65" s="1102"/>
      <c r="BP65" s="1102"/>
      <c r="BQ65" s="1102"/>
      <c r="BR65" s="1102"/>
      <c r="BS65" s="1102"/>
      <c r="BT65" s="1102"/>
      <c r="BU65" s="1102"/>
      <c r="BV65" s="1102"/>
      <c r="BW65" s="1102"/>
      <c r="BX65" s="1102"/>
      <c r="BY65" s="1102"/>
      <c r="BZ65" s="1102"/>
      <c r="CA65" s="1102"/>
      <c r="CB65" s="1102"/>
      <c r="CC65" s="1102"/>
      <c r="CD65" s="1102"/>
      <c r="CE65" s="1102"/>
      <c r="CF65" s="1102"/>
      <c r="CG65" s="1102"/>
      <c r="CH65" s="1102"/>
      <c r="CI65" s="1102"/>
      <c r="CJ65" s="1102"/>
      <c r="CK65" s="1102"/>
      <c r="CL65" s="1102"/>
      <c r="CM65" s="1102"/>
      <c r="CN65" s="1102"/>
      <c r="CO65" s="1102"/>
      <c r="CP65" s="1102"/>
      <c r="CQ65" s="1102"/>
      <c r="CR65" s="1102"/>
      <c r="CS65" s="1102"/>
      <c r="CT65" s="1102"/>
      <c r="CU65" s="1102"/>
      <c r="CV65" s="1102"/>
      <c r="CW65" s="1102"/>
      <c r="CX65" s="1102"/>
      <c r="CY65" s="1102"/>
      <c r="CZ65" s="1102"/>
      <c r="DA65" s="1102"/>
      <c r="DB65" s="1102"/>
      <c r="DC65" s="1103"/>
    </row>
    <row r="66" spans="2:107" ht="13" x14ac:dyDescent="0.2">
      <c r="B66" s="1092"/>
      <c r="AN66" s="1104"/>
      <c r="AO66" s="1105"/>
      <c r="AP66" s="1105"/>
      <c r="AQ66" s="1105"/>
      <c r="AR66" s="1105"/>
      <c r="AS66" s="1105"/>
      <c r="AT66" s="1105"/>
      <c r="AU66" s="1105"/>
      <c r="AV66" s="1105"/>
      <c r="AW66" s="1105"/>
      <c r="AX66" s="1105"/>
      <c r="AY66" s="1105"/>
      <c r="AZ66" s="1105"/>
      <c r="BA66" s="1105"/>
      <c r="BB66" s="1105"/>
      <c r="BC66" s="1105"/>
      <c r="BD66" s="1105"/>
      <c r="BE66" s="1105"/>
      <c r="BF66" s="1105"/>
      <c r="BG66" s="1105"/>
      <c r="BH66" s="1105"/>
      <c r="BI66" s="1105"/>
      <c r="BJ66" s="1105"/>
      <c r="BK66" s="1105"/>
      <c r="BL66" s="1105"/>
      <c r="BM66" s="1105"/>
      <c r="BN66" s="1105"/>
      <c r="BO66" s="1105"/>
      <c r="BP66" s="1105"/>
      <c r="BQ66" s="1105"/>
      <c r="BR66" s="1105"/>
      <c r="BS66" s="1105"/>
      <c r="BT66" s="1105"/>
      <c r="BU66" s="1105"/>
      <c r="BV66" s="1105"/>
      <c r="BW66" s="1105"/>
      <c r="BX66" s="1105"/>
      <c r="BY66" s="1105"/>
      <c r="BZ66" s="1105"/>
      <c r="CA66" s="1105"/>
      <c r="CB66" s="1105"/>
      <c r="CC66" s="1105"/>
      <c r="CD66" s="1105"/>
      <c r="CE66" s="1105"/>
      <c r="CF66" s="1105"/>
      <c r="CG66" s="1105"/>
      <c r="CH66" s="1105"/>
      <c r="CI66" s="1105"/>
      <c r="CJ66" s="1105"/>
      <c r="CK66" s="1105"/>
      <c r="CL66" s="1105"/>
      <c r="CM66" s="1105"/>
      <c r="CN66" s="1105"/>
      <c r="CO66" s="1105"/>
      <c r="CP66" s="1105"/>
      <c r="CQ66" s="1105"/>
      <c r="CR66" s="1105"/>
      <c r="CS66" s="1105"/>
      <c r="CT66" s="1105"/>
      <c r="CU66" s="1105"/>
      <c r="CV66" s="1105"/>
      <c r="CW66" s="1105"/>
      <c r="CX66" s="1105"/>
      <c r="CY66" s="1105"/>
      <c r="CZ66" s="1105"/>
      <c r="DA66" s="1105"/>
      <c r="DB66" s="1105"/>
      <c r="DC66" s="1106"/>
    </row>
    <row r="67" spans="2:107" ht="13" x14ac:dyDescent="0.2">
      <c r="B67" s="1092"/>
      <c r="AN67" s="1104"/>
      <c r="AO67" s="1105"/>
      <c r="AP67" s="1105"/>
      <c r="AQ67" s="1105"/>
      <c r="AR67" s="1105"/>
      <c r="AS67" s="1105"/>
      <c r="AT67" s="1105"/>
      <c r="AU67" s="1105"/>
      <c r="AV67" s="1105"/>
      <c r="AW67" s="1105"/>
      <c r="AX67" s="1105"/>
      <c r="AY67" s="1105"/>
      <c r="AZ67" s="1105"/>
      <c r="BA67" s="1105"/>
      <c r="BB67" s="1105"/>
      <c r="BC67" s="1105"/>
      <c r="BD67" s="1105"/>
      <c r="BE67" s="1105"/>
      <c r="BF67" s="1105"/>
      <c r="BG67" s="1105"/>
      <c r="BH67" s="1105"/>
      <c r="BI67" s="1105"/>
      <c r="BJ67" s="1105"/>
      <c r="BK67" s="1105"/>
      <c r="BL67" s="1105"/>
      <c r="BM67" s="1105"/>
      <c r="BN67" s="1105"/>
      <c r="BO67" s="1105"/>
      <c r="BP67" s="1105"/>
      <c r="BQ67" s="1105"/>
      <c r="BR67" s="1105"/>
      <c r="BS67" s="1105"/>
      <c r="BT67" s="1105"/>
      <c r="BU67" s="1105"/>
      <c r="BV67" s="1105"/>
      <c r="BW67" s="1105"/>
      <c r="BX67" s="1105"/>
      <c r="BY67" s="1105"/>
      <c r="BZ67" s="1105"/>
      <c r="CA67" s="1105"/>
      <c r="CB67" s="1105"/>
      <c r="CC67" s="1105"/>
      <c r="CD67" s="1105"/>
      <c r="CE67" s="1105"/>
      <c r="CF67" s="1105"/>
      <c r="CG67" s="1105"/>
      <c r="CH67" s="1105"/>
      <c r="CI67" s="1105"/>
      <c r="CJ67" s="1105"/>
      <c r="CK67" s="1105"/>
      <c r="CL67" s="1105"/>
      <c r="CM67" s="1105"/>
      <c r="CN67" s="1105"/>
      <c r="CO67" s="1105"/>
      <c r="CP67" s="1105"/>
      <c r="CQ67" s="1105"/>
      <c r="CR67" s="1105"/>
      <c r="CS67" s="1105"/>
      <c r="CT67" s="1105"/>
      <c r="CU67" s="1105"/>
      <c r="CV67" s="1105"/>
      <c r="CW67" s="1105"/>
      <c r="CX67" s="1105"/>
      <c r="CY67" s="1105"/>
      <c r="CZ67" s="1105"/>
      <c r="DA67" s="1105"/>
      <c r="DB67" s="1105"/>
      <c r="DC67" s="1106"/>
    </row>
    <row r="68" spans="2:107" ht="13" x14ac:dyDescent="0.2">
      <c r="B68" s="1092"/>
      <c r="AN68" s="1104"/>
      <c r="AO68" s="1105"/>
      <c r="AP68" s="1105"/>
      <c r="AQ68" s="1105"/>
      <c r="AR68" s="1105"/>
      <c r="AS68" s="1105"/>
      <c r="AT68" s="1105"/>
      <c r="AU68" s="1105"/>
      <c r="AV68" s="1105"/>
      <c r="AW68" s="1105"/>
      <c r="AX68" s="1105"/>
      <c r="AY68" s="1105"/>
      <c r="AZ68" s="1105"/>
      <c r="BA68" s="1105"/>
      <c r="BB68" s="1105"/>
      <c r="BC68" s="1105"/>
      <c r="BD68" s="1105"/>
      <c r="BE68" s="1105"/>
      <c r="BF68" s="1105"/>
      <c r="BG68" s="1105"/>
      <c r="BH68" s="1105"/>
      <c r="BI68" s="1105"/>
      <c r="BJ68" s="1105"/>
      <c r="BK68" s="1105"/>
      <c r="BL68" s="1105"/>
      <c r="BM68" s="1105"/>
      <c r="BN68" s="1105"/>
      <c r="BO68" s="1105"/>
      <c r="BP68" s="1105"/>
      <c r="BQ68" s="1105"/>
      <c r="BR68" s="1105"/>
      <c r="BS68" s="1105"/>
      <c r="BT68" s="1105"/>
      <c r="BU68" s="1105"/>
      <c r="BV68" s="1105"/>
      <c r="BW68" s="1105"/>
      <c r="BX68" s="1105"/>
      <c r="BY68" s="1105"/>
      <c r="BZ68" s="1105"/>
      <c r="CA68" s="1105"/>
      <c r="CB68" s="1105"/>
      <c r="CC68" s="1105"/>
      <c r="CD68" s="1105"/>
      <c r="CE68" s="1105"/>
      <c r="CF68" s="1105"/>
      <c r="CG68" s="1105"/>
      <c r="CH68" s="1105"/>
      <c r="CI68" s="1105"/>
      <c r="CJ68" s="1105"/>
      <c r="CK68" s="1105"/>
      <c r="CL68" s="1105"/>
      <c r="CM68" s="1105"/>
      <c r="CN68" s="1105"/>
      <c r="CO68" s="1105"/>
      <c r="CP68" s="1105"/>
      <c r="CQ68" s="1105"/>
      <c r="CR68" s="1105"/>
      <c r="CS68" s="1105"/>
      <c r="CT68" s="1105"/>
      <c r="CU68" s="1105"/>
      <c r="CV68" s="1105"/>
      <c r="CW68" s="1105"/>
      <c r="CX68" s="1105"/>
      <c r="CY68" s="1105"/>
      <c r="CZ68" s="1105"/>
      <c r="DA68" s="1105"/>
      <c r="DB68" s="1105"/>
      <c r="DC68" s="1106"/>
    </row>
    <row r="69" spans="2:107" ht="13" x14ac:dyDescent="0.2">
      <c r="B69" s="1092"/>
      <c r="AN69" s="1107"/>
      <c r="AO69" s="1108"/>
      <c r="AP69" s="1108"/>
      <c r="AQ69" s="1108"/>
      <c r="AR69" s="1108"/>
      <c r="AS69" s="1108"/>
      <c r="AT69" s="1108"/>
      <c r="AU69" s="1108"/>
      <c r="AV69" s="1108"/>
      <c r="AW69" s="1108"/>
      <c r="AX69" s="1108"/>
      <c r="AY69" s="1108"/>
      <c r="AZ69" s="1108"/>
      <c r="BA69" s="1108"/>
      <c r="BB69" s="1108"/>
      <c r="BC69" s="1108"/>
      <c r="BD69" s="1108"/>
      <c r="BE69" s="1108"/>
      <c r="BF69" s="1108"/>
      <c r="BG69" s="1108"/>
      <c r="BH69" s="1108"/>
      <c r="BI69" s="1108"/>
      <c r="BJ69" s="1108"/>
      <c r="BK69" s="1108"/>
      <c r="BL69" s="1108"/>
      <c r="BM69" s="1108"/>
      <c r="BN69" s="1108"/>
      <c r="BO69" s="1108"/>
      <c r="BP69" s="1108"/>
      <c r="BQ69" s="1108"/>
      <c r="BR69" s="1108"/>
      <c r="BS69" s="1108"/>
      <c r="BT69" s="1108"/>
      <c r="BU69" s="1108"/>
      <c r="BV69" s="1108"/>
      <c r="BW69" s="1108"/>
      <c r="BX69" s="1108"/>
      <c r="BY69" s="1108"/>
      <c r="BZ69" s="1108"/>
      <c r="CA69" s="1108"/>
      <c r="CB69" s="1108"/>
      <c r="CC69" s="1108"/>
      <c r="CD69" s="1108"/>
      <c r="CE69" s="1108"/>
      <c r="CF69" s="1108"/>
      <c r="CG69" s="1108"/>
      <c r="CH69" s="1108"/>
      <c r="CI69" s="1108"/>
      <c r="CJ69" s="1108"/>
      <c r="CK69" s="1108"/>
      <c r="CL69" s="1108"/>
      <c r="CM69" s="1108"/>
      <c r="CN69" s="1108"/>
      <c r="CO69" s="1108"/>
      <c r="CP69" s="1108"/>
      <c r="CQ69" s="1108"/>
      <c r="CR69" s="1108"/>
      <c r="CS69" s="1108"/>
      <c r="CT69" s="1108"/>
      <c r="CU69" s="1108"/>
      <c r="CV69" s="1108"/>
      <c r="CW69" s="1108"/>
      <c r="CX69" s="1108"/>
      <c r="CY69" s="1108"/>
      <c r="CZ69" s="1108"/>
      <c r="DA69" s="1108"/>
      <c r="DB69" s="1108"/>
      <c r="DC69" s="1109"/>
    </row>
    <row r="70" spans="2:107" ht="13" x14ac:dyDescent="0.2">
      <c r="B70" s="1092"/>
      <c r="H70" s="1134"/>
      <c r="I70" s="1134"/>
      <c r="J70" s="1135"/>
      <c r="K70" s="1135"/>
      <c r="L70" s="1136"/>
      <c r="M70" s="1135"/>
      <c r="N70" s="1136"/>
      <c r="AN70" s="1110"/>
      <c r="AO70" s="1110"/>
      <c r="AP70" s="1110"/>
      <c r="AZ70" s="1110"/>
      <c r="BA70" s="1110"/>
      <c r="BB70" s="1110"/>
      <c r="BL70" s="1110"/>
      <c r="BM70" s="1110"/>
      <c r="BN70" s="1110"/>
      <c r="BX70" s="1110"/>
      <c r="BY70" s="1110"/>
      <c r="BZ70" s="1110"/>
      <c r="CJ70" s="1110"/>
      <c r="CK70" s="1110"/>
      <c r="CL70" s="1110"/>
      <c r="CV70" s="1110"/>
      <c r="CW70" s="1110"/>
      <c r="CX70" s="1110"/>
    </row>
    <row r="71" spans="2:107" ht="13" x14ac:dyDescent="0.2">
      <c r="B71" s="1092"/>
      <c r="G71" s="1137"/>
      <c r="I71" s="1138"/>
      <c r="J71" s="1135"/>
      <c r="K71" s="1135"/>
      <c r="L71" s="1136"/>
      <c r="M71" s="1135"/>
      <c r="N71" s="1136"/>
      <c r="AM71" s="1137"/>
      <c r="AN71" s="1085" t="s">
        <v>542</v>
      </c>
    </row>
    <row r="72" spans="2:107" ht="13" x14ac:dyDescent="0.2">
      <c r="B72" s="1092"/>
      <c r="G72" s="1111"/>
      <c r="H72" s="1111"/>
      <c r="I72" s="1111"/>
      <c r="J72" s="1111"/>
      <c r="K72" s="1112"/>
      <c r="L72" s="1112"/>
      <c r="M72" s="1113"/>
      <c r="N72" s="1113"/>
      <c r="AN72" s="1114"/>
      <c r="AO72" s="1115"/>
      <c r="AP72" s="1115"/>
      <c r="AQ72" s="1115"/>
      <c r="AR72" s="1115"/>
      <c r="AS72" s="1115"/>
      <c r="AT72" s="1115"/>
      <c r="AU72" s="1115"/>
      <c r="AV72" s="1115"/>
      <c r="AW72" s="1115"/>
      <c r="AX72" s="1115"/>
      <c r="AY72" s="1115"/>
      <c r="AZ72" s="1115"/>
      <c r="BA72" s="1115"/>
      <c r="BB72" s="1115"/>
      <c r="BC72" s="1115"/>
      <c r="BD72" s="1115"/>
      <c r="BE72" s="1115"/>
      <c r="BF72" s="1115"/>
      <c r="BG72" s="1115"/>
      <c r="BH72" s="1115"/>
      <c r="BI72" s="1115"/>
      <c r="BJ72" s="1115"/>
      <c r="BK72" s="1115"/>
      <c r="BL72" s="1115"/>
      <c r="BM72" s="1115"/>
      <c r="BN72" s="1115"/>
      <c r="BO72" s="1116"/>
      <c r="BP72" s="1117" t="s">
        <v>525</v>
      </c>
      <c r="BQ72" s="1117"/>
      <c r="BR72" s="1117"/>
      <c r="BS72" s="1117"/>
      <c r="BT72" s="1117"/>
      <c r="BU72" s="1117"/>
      <c r="BV72" s="1117"/>
      <c r="BW72" s="1117"/>
      <c r="BX72" s="1117" t="s">
        <v>526</v>
      </c>
      <c r="BY72" s="1117"/>
      <c r="BZ72" s="1117"/>
      <c r="CA72" s="1117"/>
      <c r="CB72" s="1117"/>
      <c r="CC72" s="1117"/>
      <c r="CD72" s="1117"/>
      <c r="CE72" s="1117"/>
      <c r="CF72" s="1117" t="s">
        <v>527</v>
      </c>
      <c r="CG72" s="1117"/>
      <c r="CH72" s="1117"/>
      <c r="CI72" s="1117"/>
      <c r="CJ72" s="1117"/>
      <c r="CK72" s="1117"/>
      <c r="CL72" s="1117"/>
      <c r="CM72" s="1117"/>
      <c r="CN72" s="1117" t="s">
        <v>528</v>
      </c>
      <c r="CO72" s="1117"/>
      <c r="CP72" s="1117"/>
      <c r="CQ72" s="1117"/>
      <c r="CR72" s="1117"/>
      <c r="CS72" s="1117"/>
      <c r="CT72" s="1117"/>
      <c r="CU72" s="1117"/>
      <c r="CV72" s="1117" t="s">
        <v>251</v>
      </c>
      <c r="CW72" s="1117"/>
      <c r="CX72" s="1117"/>
      <c r="CY72" s="1117"/>
      <c r="CZ72" s="1117"/>
      <c r="DA72" s="1117"/>
      <c r="DB72" s="1117"/>
      <c r="DC72" s="1117"/>
    </row>
    <row r="73" spans="2:107" ht="13" x14ac:dyDescent="0.2">
      <c r="B73" s="1092"/>
      <c r="G73" s="1118"/>
      <c r="H73" s="1118"/>
      <c r="I73" s="1118"/>
      <c r="J73" s="1118"/>
      <c r="K73" s="1139"/>
      <c r="L73" s="1139"/>
      <c r="M73" s="1139"/>
      <c r="N73" s="1139"/>
      <c r="AM73" s="1110"/>
      <c r="AN73" s="1121" t="s">
        <v>543</v>
      </c>
      <c r="AO73" s="1121"/>
      <c r="AP73" s="1121"/>
      <c r="AQ73" s="1121"/>
      <c r="AR73" s="1121"/>
      <c r="AS73" s="1121"/>
      <c r="AT73" s="1121"/>
      <c r="AU73" s="1121"/>
      <c r="AV73" s="1121"/>
      <c r="AW73" s="1121"/>
      <c r="AX73" s="1121"/>
      <c r="AY73" s="1121"/>
      <c r="AZ73" s="1121"/>
      <c r="BA73" s="1121"/>
      <c r="BB73" s="1121" t="s">
        <v>544</v>
      </c>
      <c r="BC73" s="1121"/>
      <c r="BD73" s="1121"/>
      <c r="BE73" s="1121"/>
      <c r="BF73" s="1121"/>
      <c r="BG73" s="1121"/>
      <c r="BH73" s="1121"/>
      <c r="BI73" s="1121"/>
      <c r="BJ73" s="1121"/>
      <c r="BK73" s="1121"/>
      <c r="BL73" s="1121"/>
      <c r="BM73" s="1121"/>
      <c r="BN73" s="1121"/>
      <c r="BO73" s="1121"/>
      <c r="BP73" s="1122"/>
      <c r="BQ73" s="1122"/>
      <c r="BR73" s="1122"/>
      <c r="BS73" s="1122"/>
      <c r="BT73" s="1122"/>
      <c r="BU73" s="1122"/>
      <c r="BV73" s="1122"/>
      <c r="BW73" s="1122"/>
      <c r="BX73" s="1122"/>
      <c r="BY73" s="1122"/>
      <c r="BZ73" s="1122"/>
      <c r="CA73" s="1122"/>
      <c r="CB73" s="1122"/>
      <c r="CC73" s="1122"/>
      <c r="CD73" s="1122"/>
      <c r="CE73" s="1122"/>
      <c r="CF73" s="1122"/>
      <c r="CG73" s="1122"/>
      <c r="CH73" s="1122"/>
      <c r="CI73" s="1122"/>
      <c r="CJ73" s="1122"/>
      <c r="CK73" s="1122"/>
      <c r="CL73" s="1122"/>
      <c r="CM73" s="1122"/>
      <c r="CN73" s="1122"/>
      <c r="CO73" s="1122"/>
      <c r="CP73" s="1122"/>
      <c r="CQ73" s="1122"/>
      <c r="CR73" s="1122"/>
      <c r="CS73" s="1122"/>
      <c r="CT73" s="1122"/>
      <c r="CU73" s="1122"/>
      <c r="CV73" s="1122"/>
      <c r="CW73" s="1122"/>
      <c r="CX73" s="1122"/>
      <c r="CY73" s="1122"/>
      <c r="CZ73" s="1122"/>
      <c r="DA73" s="1122"/>
      <c r="DB73" s="1122"/>
      <c r="DC73" s="1122"/>
    </row>
    <row r="74" spans="2:107" ht="13" x14ac:dyDescent="0.2">
      <c r="B74" s="1092"/>
      <c r="G74" s="1118"/>
      <c r="H74" s="1118"/>
      <c r="I74" s="1118"/>
      <c r="J74" s="1118"/>
      <c r="K74" s="1139"/>
      <c r="L74" s="1139"/>
      <c r="M74" s="1139"/>
      <c r="N74" s="1139"/>
      <c r="AM74" s="1110"/>
      <c r="AN74" s="1121"/>
      <c r="AO74" s="1121"/>
      <c r="AP74" s="1121"/>
      <c r="AQ74" s="1121"/>
      <c r="AR74" s="1121"/>
      <c r="AS74" s="1121"/>
      <c r="AT74" s="1121"/>
      <c r="AU74" s="1121"/>
      <c r="AV74" s="1121"/>
      <c r="AW74" s="1121"/>
      <c r="AX74" s="1121"/>
      <c r="AY74" s="1121"/>
      <c r="AZ74" s="1121"/>
      <c r="BA74" s="1121"/>
      <c r="BB74" s="1121"/>
      <c r="BC74" s="1121"/>
      <c r="BD74" s="1121"/>
      <c r="BE74" s="1121"/>
      <c r="BF74" s="1121"/>
      <c r="BG74" s="1121"/>
      <c r="BH74" s="1121"/>
      <c r="BI74" s="1121"/>
      <c r="BJ74" s="1121"/>
      <c r="BK74" s="1121"/>
      <c r="BL74" s="1121"/>
      <c r="BM74" s="1121"/>
      <c r="BN74" s="1121"/>
      <c r="BO74" s="1121"/>
      <c r="BP74" s="1122"/>
      <c r="BQ74" s="1122"/>
      <c r="BR74" s="1122"/>
      <c r="BS74" s="1122"/>
      <c r="BT74" s="1122"/>
      <c r="BU74" s="1122"/>
      <c r="BV74" s="1122"/>
      <c r="BW74" s="1122"/>
      <c r="BX74" s="1122"/>
      <c r="BY74" s="1122"/>
      <c r="BZ74" s="1122"/>
      <c r="CA74" s="1122"/>
      <c r="CB74" s="1122"/>
      <c r="CC74" s="1122"/>
      <c r="CD74" s="1122"/>
      <c r="CE74" s="1122"/>
      <c r="CF74" s="1122"/>
      <c r="CG74" s="1122"/>
      <c r="CH74" s="1122"/>
      <c r="CI74" s="1122"/>
      <c r="CJ74" s="1122"/>
      <c r="CK74" s="1122"/>
      <c r="CL74" s="1122"/>
      <c r="CM74" s="1122"/>
      <c r="CN74" s="1122"/>
      <c r="CO74" s="1122"/>
      <c r="CP74" s="1122"/>
      <c r="CQ74" s="1122"/>
      <c r="CR74" s="1122"/>
      <c r="CS74" s="1122"/>
      <c r="CT74" s="1122"/>
      <c r="CU74" s="1122"/>
      <c r="CV74" s="1122"/>
      <c r="CW74" s="1122"/>
      <c r="CX74" s="1122"/>
      <c r="CY74" s="1122"/>
      <c r="CZ74" s="1122"/>
      <c r="DA74" s="1122"/>
      <c r="DB74" s="1122"/>
      <c r="DC74" s="1122"/>
    </row>
    <row r="75" spans="2:107" ht="13" x14ac:dyDescent="0.2">
      <c r="B75" s="1092"/>
      <c r="G75" s="1118"/>
      <c r="H75" s="1118"/>
      <c r="I75" s="1111"/>
      <c r="J75" s="1111"/>
      <c r="K75" s="1120"/>
      <c r="L75" s="1120"/>
      <c r="M75" s="1120"/>
      <c r="N75" s="1120"/>
      <c r="AM75" s="1110"/>
      <c r="AN75" s="1121"/>
      <c r="AO75" s="1121"/>
      <c r="AP75" s="1121"/>
      <c r="AQ75" s="1121"/>
      <c r="AR75" s="1121"/>
      <c r="AS75" s="1121"/>
      <c r="AT75" s="1121"/>
      <c r="AU75" s="1121"/>
      <c r="AV75" s="1121"/>
      <c r="AW75" s="1121"/>
      <c r="AX75" s="1121"/>
      <c r="AY75" s="1121"/>
      <c r="AZ75" s="1121"/>
      <c r="BA75" s="1121"/>
      <c r="BB75" s="1121" t="s">
        <v>549</v>
      </c>
      <c r="BC75" s="1121"/>
      <c r="BD75" s="1121"/>
      <c r="BE75" s="1121"/>
      <c r="BF75" s="1121"/>
      <c r="BG75" s="1121"/>
      <c r="BH75" s="1121"/>
      <c r="BI75" s="1121"/>
      <c r="BJ75" s="1121"/>
      <c r="BK75" s="1121"/>
      <c r="BL75" s="1121"/>
      <c r="BM75" s="1121"/>
      <c r="BN75" s="1121"/>
      <c r="BO75" s="1121"/>
      <c r="BP75" s="1122">
        <v>5.6</v>
      </c>
      <c r="BQ75" s="1122"/>
      <c r="BR75" s="1122"/>
      <c r="BS75" s="1122"/>
      <c r="BT75" s="1122"/>
      <c r="BU75" s="1122"/>
      <c r="BV75" s="1122"/>
      <c r="BW75" s="1122"/>
      <c r="BX75" s="1122">
        <v>6.2</v>
      </c>
      <c r="BY75" s="1122"/>
      <c r="BZ75" s="1122"/>
      <c r="CA75" s="1122"/>
      <c r="CB75" s="1122"/>
      <c r="CC75" s="1122"/>
      <c r="CD75" s="1122"/>
      <c r="CE75" s="1122"/>
      <c r="CF75" s="1122">
        <v>6.6</v>
      </c>
      <c r="CG75" s="1122"/>
      <c r="CH75" s="1122"/>
      <c r="CI75" s="1122"/>
      <c r="CJ75" s="1122"/>
      <c r="CK75" s="1122"/>
      <c r="CL75" s="1122"/>
      <c r="CM75" s="1122"/>
      <c r="CN75" s="1122">
        <v>6.9</v>
      </c>
      <c r="CO75" s="1122"/>
      <c r="CP75" s="1122"/>
      <c r="CQ75" s="1122"/>
      <c r="CR75" s="1122"/>
      <c r="CS75" s="1122"/>
      <c r="CT75" s="1122"/>
      <c r="CU75" s="1122"/>
      <c r="CV75" s="1122">
        <v>6.4</v>
      </c>
      <c r="CW75" s="1122"/>
      <c r="CX75" s="1122"/>
      <c r="CY75" s="1122"/>
      <c r="CZ75" s="1122"/>
      <c r="DA75" s="1122"/>
      <c r="DB75" s="1122"/>
      <c r="DC75" s="1122"/>
    </row>
    <row r="76" spans="2:107" ht="13" x14ac:dyDescent="0.2">
      <c r="B76" s="1092"/>
      <c r="G76" s="1118"/>
      <c r="H76" s="1118"/>
      <c r="I76" s="1111"/>
      <c r="J76" s="1111"/>
      <c r="K76" s="1120"/>
      <c r="L76" s="1120"/>
      <c r="M76" s="1120"/>
      <c r="N76" s="1120"/>
      <c r="AM76" s="1110"/>
      <c r="AN76" s="1121"/>
      <c r="AO76" s="1121"/>
      <c r="AP76" s="1121"/>
      <c r="AQ76" s="1121"/>
      <c r="AR76" s="1121"/>
      <c r="AS76" s="1121"/>
      <c r="AT76" s="1121"/>
      <c r="AU76" s="1121"/>
      <c r="AV76" s="1121"/>
      <c r="AW76" s="1121"/>
      <c r="AX76" s="1121"/>
      <c r="AY76" s="1121"/>
      <c r="AZ76" s="1121"/>
      <c r="BA76" s="1121"/>
      <c r="BB76" s="1121"/>
      <c r="BC76" s="1121"/>
      <c r="BD76" s="1121"/>
      <c r="BE76" s="1121"/>
      <c r="BF76" s="1121"/>
      <c r="BG76" s="1121"/>
      <c r="BH76" s="1121"/>
      <c r="BI76" s="1121"/>
      <c r="BJ76" s="1121"/>
      <c r="BK76" s="1121"/>
      <c r="BL76" s="1121"/>
      <c r="BM76" s="1121"/>
      <c r="BN76" s="1121"/>
      <c r="BO76" s="1121"/>
      <c r="BP76" s="1122"/>
      <c r="BQ76" s="1122"/>
      <c r="BR76" s="1122"/>
      <c r="BS76" s="1122"/>
      <c r="BT76" s="1122"/>
      <c r="BU76" s="1122"/>
      <c r="BV76" s="1122"/>
      <c r="BW76" s="1122"/>
      <c r="BX76" s="1122"/>
      <c r="BY76" s="1122"/>
      <c r="BZ76" s="1122"/>
      <c r="CA76" s="1122"/>
      <c r="CB76" s="1122"/>
      <c r="CC76" s="1122"/>
      <c r="CD76" s="1122"/>
      <c r="CE76" s="1122"/>
      <c r="CF76" s="1122"/>
      <c r="CG76" s="1122"/>
      <c r="CH76" s="1122"/>
      <c r="CI76" s="1122"/>
      <c r="CJ76" s="1122"/>
      <c r="CK76" s="1122"/>
      <c r="CL76" s="1122"/>
      <c r="CM76" s="1122"/>
      <c r="CN76" s="1122"/>
      <c r="CO76" s="1122"/>
      <c r="CP76" s="1122"/>
      <c r="CQ76" s="1122"/>
      <c r="CR76" s="1122"/>
      <c r="CS76" s="1122"/>
      <c r="CT76" s="1122"/>
      <c r="CU76" s="1122"/>
      <c r="CV76" s="1122"/>
      <c r="CW76" s="1122"/>
      <c r="CX76" s="1122"/>
      <c r="CY76" s="1122"/>
      <c r="CZ76" s="1122"/>
      <c r="DA76" s="1122"/>
      <c r="DB76" s="1122"/>
      <c r="DC76" s="1122"/>
    </row>
    <row r="77" spans="2:107" ht="13" x14ac:dyDescent="0.2">
      <c r="B77" s="1092"/>
      <c r="G77" s="1111"/>
      <c r="H77" s="1111"/>
      <c r="I77" s="1111"/>
      <c r="J77" s="1111"/>
      <c r="K77" s="1139"/>
      <c r="L77" s="1139"/>
      <c r="M77" s="1139"/>
      <c r="N77" s="1139"/>
      <c r="AN77" s="1117" t="s">
        <v>546</v>
      </c>
      <c r="AO77" s="1117"/>
      <c r="AP77" s="1117"/>
      <c r="AQ77" s="1117"/>
      <c r="AR77" s="1117"/>
      <c r="AS77" s="1117"/>
      <c r="AT77" s="1117"/>
      <c r="AU77" s="1117"/>
      <c r="AV77" s="1117"/>
      <c r="AW77" s="1117"/>
      <c r="AX77" s="1117"/>
      <c r="AY77" s="1117"/>
      <c r="AZ77" s="1117"/>
      <c r="BA77" s="1117"/>
      <c r="BB77" s="1121" t="s">
        <v>544</v>
      </c>
      <c r="BC77" s="1121"/>
      <c r="BD77" s="1121"/>
      <c r="BE77" s="1121"/>
      <c r="BF77" s="1121"/>
      <c r="BG77" s="1121"/>
      <c r="BH77" s="1121"/>
      <c r="BI77" s="1121"/>
      <c r="BJ77" s="1121"/>
      <c r="BK77" s="1121"/>
      <c r="BL77" s="1121"/>
      <c r="BM77" s="1121"/>
      <c r="BN77" s="1121"/>
      <c r="BO77" s="1121"/>
      <c r="BP77" s="1122">
        <v>0</v>
      </c>
      <c r="BQ77" s="1122"/>
      <c r="BR77" s="1122"/>
      <c r="BS77" s="1122"/>
      <c r="BT77" s="1122"/>
      <c r="BU77" s="1122"/>
      <c r="BV77" s="1122"/>
      <c r="BW77" s="1122"/>
      <c r="BX77" s="1122">
        <v>0</v>
      </c>
      <c r="BY77" s="1122"/>
      <c r="BZ77" s="1122"/>
      <c r="CA77" s="1122"/>
      <c r="CB77" s="1122"/>
      <c r="CC77" s="1122"/>
      <c r="CD77" s="1122"/>
      <c r="CE77" s="1122"/>
      <c r="CF77" s="1122">
        <v>0</v>
      </c>
      <c r="CG77" s="1122"/>
      <c r="CH77" s="1122"/>
      <c r="CI77" s="1122"/>
      <c r="CJ77" s="1122"/>
      <c r="CK77" s="1122"/>
      <c r="CL77" s="1122"/>
      <c r="CM77" s="1122"/>
      <c r="CN77" s="1122">
        <v>0</v>
      </c>
      <c r="CO77" s="1122"/>
      <c r="CP77" s="1122"/>
      <c r="CQ77" s="1122"/>
      <c r="CR77" s="1122"/>
      <c r="CS77" s="1122"/>
      <c r="CT77" s="1122"/>
      <c r="CU77" s="1122"/>
      <c r="CV77" s="1122">
        <v>0</v>
      </c>
      <c r="CW77" s="1122"/>
      <c r="CX77" s="1122"/>
      <c r="CY77" s="1122"/>
      <c r="CZ77" s="1122"/>
      <c r="DA77" s="1122"/>
      <c r="DB77" s="1122"/>
      <c r="DC77" s="1122"/>
    </row>
    <row r="78" spans="2:107" ht="13" x14ac:dyDescent="0.2">
      <c r="B78" s="1092"/>
      <c r="G78" s="1111"/>
      <c r="H78" s="1111"/>
      <c r="I78" s="1111"/>
      <c r="J78" s="1111"/>
      <c r="K78" s="1139"/>
      <c r="L78" s="1139"/>
      <c r="M78" s="1139"/>
      <c r="N78" s="1139"/>
      <c r="AN78" s="1117"/>
      <c r="AO78" s="1117"/>
      <c r="AP78" s="1117"/>
      <c r="AQ78" s="1117"/>
      <c r="AR78" s="1117"/>
      <c r="AS78" s="1117"/>
      <c r="AT78" s="1117"/>
      <c r="AU78" s="1117"/>
      <c r="AV78" s="1117"/>
      <c r="AW78" s="1117"/>
      <c r="AX78" s="1117"/>
      <c r="AY78" s="1117"/>
      <c r="AZ78" s="1117"/>
      <c r="BA78" s="1117"/>
      <c r="BB78" s="1121"/>
      <c r="BC78" s="1121"/>
      <c r="BD78" s="1121"/>
      <c r="BE78" s="1121"/>
      <c r="BF78" s="1121"/>
      <c r="BG78" s="1121"/>
      <c r="BH78" s="1121"/>
      <c r="BI78" s="1121"/>
      <c r="BJ78" s="1121"/>
      <c r="BK78" s="1121"/>
      <c r="BL78" s="1121"/>
      <c r="BM78" s="1121"/>
      <c r="BN78" s="1121"/>
      <c r="BO78" s="1121"/>
      <c r="BP78" s="1122"/>
      <c r="BQ78" s="1122"/>
      <c r="BR78" s="1122"/>
      <c r="BS78" s="1122"/>
      <c r="BT78" s="1122"/>
      <c r="BU78" s="1122"/>
      <c r="BV78" s="1122"/>
      <c r="BW78" s="1122"/>
      <c r="BX78" s="1122"/>
      <c r="BY78" s="1122"/>
      <c r="BZ78" s="1122"/>
      <c r="CA78" s="1122"/>
      <c r="CB78" s="1122"/>
      <c r="CC78" s="1122"/>
      <c r="CD78" s="1122"/>
      <c r="CE78" s="1122"/>
      <c r="CF78" s="1122"/>
      <c r="CG78" s="1122"/>
      <c r="CH78" s="1122"/>
      <c r="CI78" s="1122"/>
      <c r="CJ78" s="1122"/>
      <c r="CK78" s="1122"/>
      <c r="CL78" s="1122"/>
      <c r="CM78" s="1122"/>
      <c r="CN78" s="1122"/>
      <c r="CO78" s="1122"/>
      <c r="CP78" s="1122"/>
      <c r="CQ78" s="1122"/>
      <c r="CR78" s="1122"/>
      <c r="CS78" s="1122"/>
      <c r="CT78" s="1122"/>
      <c r="CU78" s="1122"/>
      <c r="CV78" s="1122"/>
      <c r="CW78" s="1122"/>
      <c r="CX78" s="1122"/>
      <c r="CY78" s="1122"/>
      <c r="CZ78" s="1122"/>
      <c r="DA78" s="1122"/>
      <c r="DB78" s="1122"/>
      <c r="DC78" s="1122"/>
    </row>
    <row r="79" spans="2:107" ht="13" x14ac:dyDescent="0.2">
      <c r="B79" s="1092"/>
      <c r="G79" s="1111"/>
      <c r="H79" s="1111"/>
      <c r="I79" s="1124"/>
      <c r="J79" s="1124"/>
      <c r="K79" s="1140"/>
      <c r="L79" s="1140"/>
      <c r="M79" s="1140"/>
      <c r="N79" s="1140"/>
      <c r="AN79" s="1117"/>
      <c r="AO79" s="1117"/>
      <c r="AP79" s="1117"/>
      <c r="AQ79" s="1117"/>
      <c r="AR79" s="1117"/>
      <c r="AS79" s="1117"/>
      <c r="AT79" s="1117"/>
      <c r="AU79" s="1117"/>
      <c r="AV79" s="1117"/>
      <c r="AW79" s="1117"/>
      <c r="AX79" s="1117"/>
      <c r="AY79" s="1117"/>
      <c r="AZ79" s="1117"/>
      <c r="BA79" s="1117"/>
      <c r="BB79" s="1121" t="s">
        <v>549</v>
      </c>
      <c r="BC79" s="1121"/>
      <c r="BD79" s="1121"/>
      <c r="BE79" s="1121"/>
      <c r="BF79" s="1121"/>
      <c r="BG79" s="1121"/>
      <c r="BH79" s="1121"/>
      <c r="BI79" s="1121"/>
      <c r="BJ79" s="1121"/>
      <c r="BK79" s="1121"/>
      <c r="BL79" s="1121"/>
      <c r="BM79" s="1121"/>
      <c r="BN79" s="1121"/>
      <c r="BO79" s="1121"/>
      <c r="BP79" s="1122">
        <v>5.8</v>
      </c>
      <c r="BQ79" s="1122"/>
      <c r="BR79" s="1122"/>
      <c r="BS79" s="1122"/>
      <c r="BT79" s="1122"/>
      <c r="BU79" s="1122"/>
      <c r="BV79" s="1122"/>
      <c r="BW79" s="1122"/>
      <c r="BX79" s="1122">
        <v>5.8</v>
      </c>
      <c r="BY79" s="1122"/>
      <c r="BZ79" s="1122"/>
      <c r="CA79" s="1122"/>
      <c r="CB79" s="1122"/>
      <c r="CC79" s="1122"/>
      <c r="CD79" s="1122"/>
      <c r="CE79" s="1122"/>
      <c r="CF79" s="1122">
        <v>6.6</v>
      </c>
      <c r="CG79" s="1122"/>
      <c r="CH79" s="1122"/>
      <c r="CI79" s="1122"/>
      <c r="CJ79" s="1122"/>
      <c r="CK79" s="1122"/>
      <c r="CL79" s="1122"/>
      <c r="CM79" s="1122"/>
      <c r="CN79" s="1122">
        <v>6.8</v>
      </c>
      <c r="CO79" s="1122"/>
      <c r="CP79" s="1122"/>
      <c r="CQ79" s="1122"/>
      <c r="CR79" s="1122"/>
      <c r="CS79" s="1122"/>
      <c r="CT79" s="1122"/>
      <c r="CU79" s="1122"/>
      <c r="CV79" s="1122">
        <v>7.3</v>
      </c>
      <c r="CW79" s="1122"/>
      <c r="CX79" s="1122"/>
      <c r="CY79" s="1122"/>
      <c r="CZ79" s="1122"/>
      <c r="DA79" s="1122"/>
      <c r="DB79" s="1122"/>
      <c r="DC79" s="1122"/>
    </row>
    <row r="80" spans="2:107" ht="13" x14ac:dyDescent="0.2">
      <c r="B80" s="1092"/>
      <c r="G80" s="1111"/>
      <c r="H80" s="1111"/>
      <c r="I80" s="1124"/>
      <c r="J80" s="1124"/>
      <c r="K80" s="1140"/>
      <c r="L80" s="1140"/>
      <c r="M80" s="1140"/>
      <c r="N80" s="1140"/>
      <c r="AN80" s="1117"/>
      <c r="AO80" s="1117"/>
      <c r="AP80" s="1117"/>
      <c r="AQ80" s="1117"/>
      <c r="AR80" s="1117"/>
      <c r="AS80" s="1117"/>
      <c r="AT80" s="1117"/>
      <c r="AU80" s="1117"/>
      <c r="AV80" s="1117"/>
      <c r="AW80" s="1117"/>
      <c r="AX80" s="1117"/>
      <c r="AY80" s="1117"/>
      <c r="AZ80" s="1117"/>
      <c r="BA80" s="1117"/>
      <c r="BB80" s="1121"/>
      <c r="BC80" s="1121"/>
      <c r="BD80" s="1121"/>
      <c r="BE80" s="1121"/>
      <c r="BF80" s="1121"/>
      <c r="BG80" s="1121"/>
      <c r="BH80" s="1121"/>
      <c r="BI80" s="1121"/>
      <c r="BJ80" s="1121"/>
      <c r="BK80" s="1121"/>
      <c r="BL80" s="1121"/>
      <c r="BM80" s="1121"/>
      <c r="BN80" s="1121"/>
      <c r="BO80" s="1121"/>
      <c r="BP80" s="1122"/>
      <c r="BQ80" s="1122"/>
      <c r="BR80" s="1122"/>
      <c r="BS80" s="1122"/>
      <c r="BT80" s="1122"/>
      <c r="BU80" s="1122"/>
      <c r="BV80" s="1122"/>
      <c r="BW80" s="1122"/>
      <c r="BX80" s="1122"/>
      <c r="BY80" s="1122"/>
      <c r="BZ80" s="1122"/>
      <c r="CA80" s="1122"/>
      <c r="CB80" s="1122"/>
      <c r="CC80" s="1122"/>
      <c r="CD80" s="1122"/>
      <c r="CE80" s="1122"/>
      <c r="CF80" s="1122"/>
      <c r="CG80" s="1122"/>
      <c r="CH80" s="1122"/>
      <c r="CI80" s="1122"/>
      <c r="CJ80" s="1122"/>
      <c r="CK80" s="1122"/>
      <c r="CL80" s="1122"/>
      <c r="CM80" s="1122"/>
      <c r="CN80" s="1122"/>
      <c r="CO80" s="1122"/>
      <c r="CP80" s="1122"/>
      <c r="CQ80" s="1122"/>
      <c r="CR80" s="1122"/>
      <c r="CS80" s="1122"/>
      <c r="CT80" s="1122"/>
      <c r="CU80" s="1122"/>
      <c r="CV80" s="1122"/>
      <c r="CW80" s="1122"/>
      <c r="CX80" s="1122"/>
      <c r="CY80" s="1122"/>
      <c r="CZ80" s="1122"/>
      <c r="DA80" s="1122"/>
      <c r="DB80" s="1122"/>
      <c r="DC80" s="1122"/>
    </row>
    <row r="81" spans="2:109" ht="13" x14ac:dyDescent="0.2">
      <c r="B81" s="1092"/>
    </row>
    <row r="82" spans="2:109" ht="16.5" x14ac:dyDescent="0.2">
      <c r="B82" s="1092"/>
      <c r="K82" s="1141"/>
      <c r="L82" s="1141"/>
      <c r="M82" s="1141"/>
      <c r="N82" s="1141"/>
      <c r="AQ82" s="1141"/>
      <c r="AR82" s="1141"/>
      <c r="AS82" s="1141"/>
      <c r="AT82" s="1141"/>
      <c r="BC82" s="1141"/>
      <c r="BD82" s="1141"/>
      <c r="BE82" s="1141"/>
      <c r="BF82" s="1141"/>
      <c r="BO82" s="1141"/>
      <c r="BP82" s="1141"/>
      <c r="BQ82" s="1141"/>
      <c r="BR82" s="1141"/>
      <c r="CA82" s="1141"/>
      <c r="CB82" s="1141"/>
      <c r="CC82" s="1141"/>
      <c r="CD82" s="1141"/>
      <c r="CM82" s="1141"/>
      <c r="CN82" s="1141"/>
      <c r="CO82" s="1141"/>
      <c r="CP82" s="1141"/>
      <c r="CY82" s="1141"/>
      <c r="CZ82" s="1141"/>
      <c r="DA82" s="1141"/>
      <c r="DB82" s="1141"/>
      <c r="DC82" s="1141"/>
    </row>
    <row r="83" spans="2:109" ht="13" x14ac:dyDescent="0.2">
      <c r="B83" s="1094"/>
      <c r="C83" s="1095"/>
      <c r="D83" s="1095"/>
      <c r="E83" s="1095"/>
      <c r="F83" s="1095"/>
      <c r="G83" s="1095"/>
      <c r="H83" s="1095"/>
      <c r="I83" s="1095"/>
      <c r="J83" s="1095"/>
      <c r="K83" s="1095"/>
      <c r="L83" s="1095"/>
      <c r="M83" s="1095"/>
      <c r="N83" s="1095"/>
      <c r="O83" s="1095"/>
      <c r="P83" s="1095"/>
      <c r="Q83" s="1095"/>
      <c r="R83" s="1095"/>
      <c r="S83" s="1095"/>
      <c r="T83" s="1095"/>
      <c r="U83" s="1095"/>
      <c r="V83" s="1095"/>
      <c r="W83" s="1095"/>
      <c r="X83" s="1095"/>
      <c r="Y83" s="1095"/>
      <c r="Z83" s="1095"/>
      <c r="AA83" s="1095"/>
      <c r="AB83" s="1095"/>
      <c r="AC83" s="1095"/>
      <c r="AD83" s="1095"/>
      <c r="AE83" s="1095"/>
      <c r="AF83" s="1095"/>
      <c r="AG83" s="1095"/>
      <c r="AH83" s="1095"/>
      <c r="AI83" s="1095"/>
      <c r="AJ83" s="1095"/>
      <c r="AK83" s="1095"/>
      <c r="AL83" s="1095"/>
      <c r="AM83" s="1095"/>
      <c r="AN83" s="1095"/>
      <c r="AO83" s="1095"/>
      <c r="AP83" s="1095"/>
      <c r="AQ83" s="1095"/>
      <c r="AR83" s="1095"/>
      <c r="AS83" s="1095"/>
      <c r="AT83" s="1095"/>
      <c r="AU83" s="1095"/>
      <c r="AV83" s="1095"/>
      <c r="AW83" s="1095"/>
      <c r="AX83" s="1095"/>
      <c r="AY83" s="1095"/>
      <c r="AZ83" s="1095"/>
      <c r="BA83" s="1095"/>
      <c r="BB83" s="1095"/>
      <c r="BC83" s="1095"/>
      <c r="BD83" s="1095"/>
      <c r="BE83" s="1095"/>
      <c r="BF83" s="1095"/>
      <c r="BG83" s="1095"/>
      <c r="BH83" s="1095"/>
      <c r="BI83" s="1095"/>
      <c r="BJ83" s="1095"/>
      <c r="BK83" s="1095"/>
      <c r="BL83" s="1095"/>
      <c r="BM83" s="1095"/>
      <c r="BN83" s="1095"/>
      <c r="BO83" s="1095"/>
      <c r="BP83" s="1095"/>
      <c r="BQ83" s="1095"/>
      <c r="BR83" s="1095"/>
      <c r="BS83" s="1095"/>
      <c r="BT83" s="1095"/>
      <c r="BU83" s="1095"/>
      <c r="BV83" s="1095"/>
      <c r="BW83" s="1095"/>
      <c r="BX83" s="1095"/>
      <c r="BY83" s="1095"/>
      <c r="BZ83" s="1095"/>
      <c r="CA83" s="1095"/>
      <c r="CB83" s="1095"/>
      <c r="CC83" s="1095"/>
      <c r="CD83" s="1095"/>
      <c r="CE83" s="1095"/>
      <c r="CF83" s="1095"/>
      <c r="CG83" s="1095"/>
      <c r="CH83" s="1095"/>
      <c r="CI83" s="1095"/>
      <c r="CJ83" s="1095"/>
      <c r="CK83" s="1095"/>
      <c r="CL83" s="1095"/>
      <c r="CM83" s="1095"/>
      <c r="CN83" s="1095"/>
      <c r="CO83" s="1095"/>
      <c r="CP83" s="1095"/>
      <c r="CQ83" s="1095"/>
      <c r="CR83" s="1095"/>
      <c r="CS83" s="1095"/>
      <c r="CT83" s="1095"/>
      <c r="CU83" s="1095"/>
      <c r="CV83" s="1095"/>
      <c r="CW83" s="1095"/>
      <c r="CX83" s="1095"/>
      <c r="CY83" s="1095"/>
      <c r="CZ83" s="1095"/>
      <c r="DA83" s="1095"/>
      <c r="DB83" s="1095"/>
      <c r="DC83" s="1095"/>
      <c r="DD83" s="1096"/>
    </row>
    <row r="84" spans="2:109" ht="13" x14ac:dyDescent="0.2">
      <c r="DD84" s="1085"/>
      <c r="DE84" s="1085"/>
    </row>
    <row r="85" spans="2:109" ht="13" x14ac:dyDescent="0.2">
      <c r="DD85" s="1085"/>
      <c r="DE85" s="1085"/>
    </row>
  </sheetData>
  <sheetProtection algorithmName="SHA-512" hashValue="j08sIdZEZJLDyN22rH3kNEA8hYx3yo69IF7+A7t/lKtpOCW6fGLkQL5rSxj72OOG7yoIQB4LrjnJk1LnvWlXew==" saltValue="Je82kr7vXMyE2OZRgnRON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4"/>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8F61A-4961-475F-95E9-276E9A20FC09}">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1142" customWidth="1"/>
    <col min="35" max="122" width="2.453125" style="1087" customWidth="1"/>
    <col min="123" max="16384" width="2.453125" style="1087" hidden="1"/>
  </cols>
  <sheetData>
    <row r="1" spans="1:34" ht="13.5" customHeight="1" x14ac:dyDescent="0.2">
      <c r="A1" s="1087"/>
      <c r="B1" s="1087"/>
      <c r="C1" s="1087"/>
      <c r="D1" s="1087"/>
      <c r="E1" s="1087"/>
      <c r="F1" s="1087"/>
      <c r="G1" s="1087"/>
      <c r="H1" s="1087"/>
      <c r="I1" s="1087"/>
      <c r="J1" s="1087"/>
      <c r="K1" s="1087"/>
      <c r="L1" s="1087"/>
      <c r="M1" s="1087"/>
      <c r="N1" s="1087"/>
      <c r="O1" s="1087"/>
      <c r="P1" s="1087"/>
      <c r="Q1" s="1087"/>
      <c r="R1" s="1087"/>
      <c r="S1" s="1087"/>
      <c r="T1" s="1087"/>
      <c r="U1" s="1087"/>
      <c r="V1" s="1087"/>
      <c r="W1" s="1087"/>
      <c r="X1" s="1087"/>
      <c r="Y1" s="1087"/>
      <c r="Z1" s="1087"/>
      <c r="AA1" s="1087"/>
      <c r="AB1" s="1087"/>
      <c r="AC1" s="1087"/>
      <c r="AD1" s="1087"/>
      <c r="AE1" s="1087"/>
      <c r="AF1" s="1087"/>
      <c r="AG1" s="1087"/>
      <c r="AH1" s="1087"/>
    </row>
    <row r="2" spans="1:34" ht="13" x14ac:dyDescent="0.2">
      <c r="S2" s="1087"/>
      <c r="AH2" s="1087"/>
    </row>
    <row r="3" spans="1:34" ht="13" x14ac:dyDescent="0.2">
      <c r="C3" s="1087"/>
      <c r="D3" s="1087"/>
      <c r="E3" s="1087"/>
      <c r="F3" s="1087"/>
      <c r="G3" s="1087"/>
      <c r="H3" s="1087"/>
      <c r="I3" s="1087"/>
      <c r="J3" s="1087"/>
      <c r="K3" s="1087"/>
      <c r="L3" s="1087"/>
      <c r="M3" s="1087"/>
      <c r="N3" s="1087"/>
      <c r="O3" s="1087"/>
      <c r="P3" s="1087"/>
      <c r="Q3" s="1087"/>
      <c r="R3" s="1087"/>
      <c r="S3" s="1087"/>
      <c r="U3" s="1087"/>
      <c r="V3" s="1087"/>
      <c r="W3" s="1087"/>
      <c r="X3" s="1087"/>
      <c r="Y3" s="1087"/>
      <c r="Z3" s="1087"/>
      <c r="AA3" s="1087"/>
      <c r="AB3" s="1087"/>
      <c r="AC3" s="1087"/>
      <c r="AD3" s="1087"/>
      <c r="AE3" s="1087"/>
      <c r="AF3" s="1087"/>
      <c r="AG3" s="1087"/>
      <c r="AH3" s="1087"/>
    </row>
    <row r="4" spans="1:34" ht="13" x14ac:dyDescent="0.2"/>
    <row r="5" spans="1:34" ht="13" x14ac:dyDescent="0.2"/>
    <row r="6" spans="1:34" ht="13" x14ac:dyDescent="0.2"/>
    <row r="7" spans="1:34" ht="13" x14ac:dyDescent="0.2"/>
    <row r="8" spans="1:34" ht="13" x14ac:dyDescent="0.2"/>
    <row r="9" spans="1:34" ht="13" x14ac:dyDescent="0.2">
      <c r="AH9" s="1087"/>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1087"/>
    </row>
    <row r="18" spans="12:34" ht="13" x14ac:dyDescent="0.2"/>
    <row r="19" spans="12:34" ht="13" x14ac:dyDescent="0.2"/>
    <row r="20" spans="12:34" ht="13" x14ac:dyDescent="0.2">
      <c r="AH20" s="1087"/>
    </row>
    <row r="21" spans="12:34" ht="13" x14ac:dyDescent="0.2">
      <c r="AH21" s="1087"/>
    </row>
    <row r="22" spans="12:34" ht="13" x14ac:dyDescent="0.2"/>
    <row r="23" spans="12:34" ht="13" x14ac:dyDescent="0.2"/>
    <row r="24" spans="12:34" ht="13" x14ac:dyDescent="0.2">
      <c r="Q24" s="1087"/>
    </row>
    <row r="25" spans="12:34" ht="13" x14ac:dyDescent="0.2"/>
    <row r="26" spans="12:34" ht="13" x14ac:dyDescent="0.2"/>
    <row r="27" spans="12:34" ht="13" x14ac:dyDescent="0.2"/>
    <row r="28" spans="12:34" ht="13" x14ac:dyDescent="0.2">
      <c r="O28" s="1087"/>
      <c r="T28" s="1087"/>
      <c r="AH28" s="1087"/>
    </row>
    <row r="29" spans="12:34" ht="13" x14ac:dyDescent="0.2"/>
    <row r="30" spans="12:34" ht="13" x14ac:dyDescent="0.2"/>
    <row r="31" spans="12:34" ht="13" x14ac:dyDescent="0.2">
      <c r="Q31" s="1087"/>
    </row>
    <row r="32" spans="12:34" ht="13" x14ac:dyDescent="0.2">
      <c r="L32" s="1087"/>
    </row>
    <row r="33" spans="2:34" ht="13" x14ac:dyDescent="0.2">
      <c r="C33" s="1087"/>
      <c r="E33" s="1087"/>
      <c r="G33" s="1087"/>
      <c r="I33" s="1087"/>
      <c r="X33" s="1087"/>
    </row>
    <row r="34" spans="2:34" ht="13" x14ac:dyDescent="0.2">
      <c r="B34" s="1087"/>
      <c r="P34" s="1087"/>
      <c r="R34" s="1087"/>
      <c r="T34" s="1087"/>
    </row>
    <row r="35" spans="2:34" ht="13" x14ac:dyDescent="0.2">
      <c r="D35" s="1087"/>
      <c r="W35" s="1087"/>
      <c r="AC35" s="1087"/>
      <c r="AD35" s="1087"/>
      <c r="AE35" s="1087"/>
      <c r="AF35" s="1087"/>
      <c r="AG35" s="1087"/>
      <c r="AH35" s="1087"/>
    </row>
    <row r="36" spans="2:34" ht="13" x14ac:dyDescent="0.2">
      <c r="H36" s="1087"/>
      <c r="J36" s="1087"/>
      <c r="K36" s="1087"/>
      <c r="M36" s="1087"/>
      <c r="Y36" s="1087"/>
      <c r="Z36" s="1087"/>
      <c r="AA36" s="1087"/>
      <c r="AB36" s="1087"/>
      <c r="AC36" s="1087"/>
      <c r="AD36" s="1087"/>
      <c r="AE36" s="1087"/>
      <c r="AF36" s="1087"/>
      <c r="AG36" s="1087"/>
      <c r="AH36" s="1087"/>
    </row>
    <row r="37" spans="2:34" ht="13" x14ac:dyDescent="0.2">
      <c r="AH37" s="1087"/>
    </row>
    <row r="38" spans="2:34" ht="13" x14ac:dyDescent="0.2">
      <c r="AG38" s="1087"/>
      <c r="AH38" s="1087"/>
    </row>
    <row r="39" spans="2:34" ht="13" x14ac:dyDescent="0.2"/>
    <row r="40" spans="2:34" ht="13" x14ac:dyDescent="0.2">
      <c r="X40" s="1087"/>
    </row>
    <row r="41" spans="2:34" ht="13" x14ac:dyDescent="0.2">
      <c r="R41" s="1087"/>
    </row>
    <row r="42" spans="2:34" ht="13" x14ac:dyDescent="0.2">
      <c r="W42" s="1087"/>
    </row>
    <row r="43" spans="2:34" ht="13" x14ac:dyDescent="0.2">
      <c r="Y43" s="1087"/>
      <c r="Z43" s="1087"/>
      <c r="AA43" s="1087"/>
      <c r="AB43" s="1087"/>
      <c r="AC43" s="1087"/>
      <c r="AD43" s="1087"/>
      <c r="AE43" s="1087"/>
      <c r="AF43" s="1087"/>
      <c r="AG43" s="1087"/>
      <c r="AH43" s="1087"/>
    </row>
    <row r="44" spans="2:34" ht="13" x14ac:dyDescent="0.2">
      <c r="AH44" s="1087"/>
    </row>
    <row r="45" spans="2:34" ht="13" x14ac:dyDescent="0.2">
      <c r="X45" s="1087"/>
    </row>
    <row r="46" spans="2:34" ht="13" x14ac:dyDescent="0.2"/>
    <row r="47" spans="2:34" ht="13" x14ac:dyDescent="0.2"/>
    <row r="48" spans="2:34" ht="13" x14ac:dyDescent="0.2">
      <c r="W48" s="1087"/>
      <c r="Y48" s="1087"/>
      <c r="Z48" s="1087"/>
      <c r="AA48" s="1087"/>
      <c r="AB48" s="1087"/>
      <c r="AC48" s="1087"/>
      <c r="AD48" s="1087"/>
      <c r="AE48" s="1087"/>
      <c r="AF48" s="1087"/>
      <c r="AG48" s="1087"/>
      <c r="AH48" s="1087"/>
    </row>
    <row r="49" spans="28:34" ht="13" x14ac:dyDescent="0.2"/>
    <row r="50" spans="28:34" ht="13" x14ac:dyDescent="0.2">
      <c r="AE50" s="1087"/>
      <c r="AF50" s="1087"/>
      <c r="AG50" s="1087"/>
      <c r="AH50" s="1087"/>
    </row>
    <row r="51" spans="28:34" ht="13" x14ac:dyDescent="0.2">
      <c r="AC51" s="1087"/>
      <c r="AD51" s="1087"/>
      <c r="AE51" s="1087"/>
      <c r="AF51" s="1087"/>
      <c r="AG51" s="1087"/>
      <c r="AH51" s="1087"/>
    </row>
    <row r="52" spans="28:34" ht="13" x14ac:dyDescent="0.2"/>
    <row r="53" spans="28:34" ht="13" x14ac:dyDescent="0.2">
      <c r="AF53" s="1087"/>
      <c r="AG53" s="1087"/>
      <c r="AH53" s="1087"/>
    </row>
    <row r="54" spans="28:34" ht="13" x14ac:dyDescent="0.2">
      <c r="AH54" s="1087"/>
    </row>
    <row r="55" spans="28:34" ht="13" x14ac:dyDescent="0.2"/>
    <row r="56" spans="28:34" ht="13" x14ac:dyDescent="0.2">
      <c r="AB56" s="1087"/>
      <c r="AC56" s="1087"/>
      <c r="AD56" s="1087"/>
      <c r="AE56" s="1087"/>
      <c r="AF56" s="1087"/>
      <c r="AG56" s="1087"/>
      <c r="AH56" s="1087"/>
    </row>
    <row r="57" spans="28:34" ht="13" x14ac:dyDescent="0.2">
      <c r="AH57" s="1087"/>
    </row>
    <row r="58" spans="28:34" ht="13" x14ac:dyDescent="0.2">
      <c r="AH58" s="1087"/>
    </row>
    <row r="59" spans="28:34" ht="13" x14ac:dyDescent="0.2"/>
    <row r="60" spans="28:34" ht="13" x14ac:dyDescent="0.2"/>
    <row r="61" spans="28:34" ht="13" x14ac:dyDescent="0.2"/>
    <row r="62" spans="28:34" ht="13" x14ac:dyDescent="0.2"/>
    <row r="63" spans="28:34" ht="13" x14ac:dyDescent="0.2">
      <c r="AH63" s="1087"/>
    </row>
    <row r="64" spans="28:34" ht="13" x14ac:dyDescent="0.2">
      <c r="AG64" s="1087"/>
      <c r="AH64" s="1087"/>
    </row>
    <row r="65" spans="28:34" ht="13" x14ac:dyDescent="0.2"/>
    <row r="66" spans="28:34" ht="13" x14ac:dyDescent="0.2"/>
    <row r="67" spans="28:34" ht="13" x14ac:dyDescent="0.2"/>
    <row r="68" spans="28:34" ht="13" x14ac:dyDescent="0.2">
      <c r="AB68" s="1087"/>
      <c r="AC68" s="1087"/>
      <c r="AD68" s="1087"/>
      <c r="AE68" s="1087"/>
      <c r="AF68" s="1087"/>
      <c r="AG68" s="1087"/>
      <c r="AH68" s="1087"/>
    </row>
    <row r="69" spans="28:34" ht="13" x14ac:dyDescent="0.2">
      <c r="AF69" s="1087"/>
      <c r="AG69" s="1087"/>
      <c r="AH69" s="1087"/>
    </row>
    <row r="70" spans="28:34" ht="13" x14ac:dyDescent="0.2"/>
    <row r="71" spans="28:34" ht="13" x14ac:dyDescent="0.2"/>
    <row r="72" spans="28:34" ht="13" x14ac:dyDescent="0.2"/>
    <row r="73" spans="28:34" ht="13" x14ac:dyDescent="0.2"/>
    <row r="74" spans="28:34" ht="13" x14ac:dyDescent="0.2"/>
    <row r="75" spans="28:34" ht="13" x14ac:dyDescent="0.2">
      <c r="AH75" s="1087"/>
    </row>
    <row r="76" spans="28:34" ht="13" x14ac:dyDescent="0.2">
      <c r="AF76" s="1087"/>
      <c r="AG76" s="1087"/>
      <c r="AH76" s="1087"/>
    </row>
    <row r="77" spans="28:34" ht="13" x14ac:dyDescent="0.2">
      <c r="AG77" s="1087"/>
      <c r="AH77" s="1087"/>
    </row>
    <row r="78" spans="28:34" ht="13" x14ac:dyDescent="0.2"/>
    <row r="79" spans="28:34" ht="13" x14ac:dyDescent="0.2"/>
    <row r="80" spans="28:34" ht="13" x14ac:dyDescent="0.2"/>
    <row r="81" spans="25:34" ht="13" x14ac:dyDescent="0.2"/>
    <row r="82" spans="25:34" ht="13" x14ac:dyDescent="0.2">
      <c r="Y82" s="1087"/>
    </row>
    <row r="83" spans="25:34" ht="13" x14ac:dyDescent="0.2">
      <c r="Y83" s="1087"/>
      <c r="Z83" s="1087"/>
      <c r="AA83" s="1087"/>
      <c r="AB83" s="1087"/>
      <c r="AC83" s="1087"/>
      <c r="AD83" s="1087"/>
      <c r="AE83" s="1087"/>
      <c r="AF83" s="1087"/>
      <c r="AG83" s="1087"/>
      <c r="AH83" s="1087"/>
    </row>
    <row r="84" spans="25:34" ht="13" x14ac:dyDescent="0.2"/>
    <row r="85" spans="25:34" ht="13" x14ac:dyDescent="0.2"/>
    <row r="86" spans="25:34" ht="13" x14ac:dyDescent="0.2"/>
    <row r="87" spans="25:34" ht="13" x14ac:dyDescent="0.2"/>
    <row r="88" spans="25:34" ht="13" x14ac:dyDescent="0.2">
      <c r="AH88" s="1087"/>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1087"/>
      <c r="AG94" s="1087"/>
      <c r="AH94" s="1087"/>
    </row>
    <row r="95" spans="25:34" ht="13.5" customHeight="1" x14ac:dyDescent="0.2">
      <c r="AH95" s="108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087"/>
    </row>
    <row r="102" spans="33:34" ht="13.5" customHeight="1" x14ac:dyDescent="0.2"/>
    <row r="103" spans="33:34" ht="13.5" customHeight="1" x14ac:dyDescent="0.2"/>
    <row r="104" spans="33:34" ht="13.5" customHeight="1" x14ac:dyDescent="0.2">
      <c r="AG104" s="1087"/>
      <c r="AH104" s="108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087"/>
    </row>
    <row r="117" spans="34:122" ht="13.5" customHeight="1" x14ac:dyDescent="0.2"/>
    <row r="118" spans="34:122" ht="13.5" customHeight="1" x14ac:dyDescent="0.2"/>
    <row r="119" spans="34:122" ht="13.5" customHeight="1" x14ac:dyDescent="0.2"/>
    <row r="120" spans="34:122" ht="13.5" customHeight="1" x14ac:dyDescent="0.2">
      <c r="AH120" s="1087"/>
    </row>
    <row r="121" spans="34:122" ht="13.5" customHeight="1" x14ac:dyDescent="0.2">
      <c r="AH121" s="1087"/>
    </row>
    <row r="122" spans="34:122" ht="13.5" customHeight="1" x14ac:dyDescent="0.2"/>
    <row r="123" spans="34:122" ht="13.5" customHeight="1" x14ac:dyDescent="0.2"/>
    <row r="124" spans="34:122" ht="13.5" customHeight="1" x14ac:dyDescent="0.2"/>
    <row r="125" spans="34:122" ht="13.5" customHeight="1" x14ac:dyDescent="0.2">
      <c r="DR125" s="1087" t="s">
        <v>550</v>
      </c>
    </row>
  </sheetData>
  <sheetProtection algorithmName="SHA-512" hashValue="kfh+6aV6Y/bOZnWbQbxnJpwqroDzgP33jiy5pXgq7/QOvTmJyzL5s1FCXRMiMWOgKgt+3iZk42ezfjyNr/v8pw==" saltValue="aqfilzujSEOJyYRMRr9RhA==" spinCount="100000" sheet="1" objects="1" scenarios="1"/>
  <dataConsolidate/>
  <phoneticPr fontId="44"/>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BC8357-3561-4483-A1F7-8E4AA6B25D27}">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1142" customWidth="1"/>
    <col min="35" max="122" width="2.453125" style="1087" customWidth="1"/>
    <col min="123" max="16384" width="2.453125" style="1087" hidden="1"/>
  </cols>
  <sheetData>
    <row r="1" spans="2:34" ht="13.5" customHeight="1" x14ac:dyDescent="0.2">
      <c r="B1" s="1087"/>
      <c r="C1" s="1087"/>
      <c r="D1" s="1087"/>
      <c r="E1" s="1087"/>
      <c r="F1" s="1087"/>
      <c r="G1" s="1087"/>
      <c r="H1" s="1087"/>
      <c r="I1" s="1087"/>
      <c r="J1" s="1087"/>
      <c r="K1" s="1087"/>
      <c r="L1" s="1087"/>
      <c r="M1" s="1087"/>
      <c r="N1" s="1087"/>
      <c r="O1" s="1087"/>
      <c r="P1" s="1087"/>
      <c r="Q1" s="1087"/>
      <c r="R1" s="1087"/>
      <c r="S1" s="1087"/>
      <c r="T1" s="1087"/>
      <c r="U1" s="1087"/>
      <c r="V1" s="1087"/>
      <c r="W1" s="1087"/>
      <c r="X1" s="1087"/>
      <c r="Y1" s="1087"/>
      <c r="Z1" s="1087"/>
      <c r="AA1" s="1087"/>
      <c r="AB1" s="1087"/>
      <c r="AC1" s="1087"/>
      <c r="AD1" s="1087"/>
      <c r="AE1" s="1087"/>
      <c r="AF1" s="1087"/>
      <c r="AG1" s="1087"/>
      <c r="AH1" s="1087"/>
    </row>
    <row r="2" spans="2:34" ht="13" x14ac:dyDescent="0.2">
      <c r="S2" s="1087"/>
      <c r="AH2" s="1087"/>
    </row>
    <row r="3" spans="2:34" ht="13" x14ac:dyDescent="0.2">
      <c r="C3" s="1087"/>
      <c r="D3" s="1087"/>
      <c r="E3" s="1087"/>
      <c r="F3" s="1087"/>
      <c r="G3" s="1087"/>
      <c r="H3" s="1087"/>
      <c r="I3" s="1087"/>
      <c r="J3" s="1087"/>
      <c r="K3" s="1087"/>
      <c r="L3" s="1087"/>
      <c r="M3" s="1087"/>
      <c r="N3" s="1087"/>
      <c r="O3" s="1087"/>
      <c r="P3" s="1087"/>
      <c r="Q3" s="1087"/>
      <c r="R3" s="1087"/>
      <c r="S3" s="1087"/>
      <c r="U3" s="1087"/>
      <c r="V3" s="1087"/>
      <c r="W3" s="1087"/>
      <c r="X3" s="1087"/>
      <c r="Y3" s="1087"/>
      <c r="Z3" s="1087"/>
      <c r="AA3" s="1087"/>
      <c r="AB3" s="1087"/>
      <c r="AC3" s="1087"/>
      <c r="AD3" s="1087"/>
      <c r="AE3" s="1087"/>
      <c r="AF3" s="1087"/>
      <c r="AG3" s="1087"/>
      <c r="AH3" s="1087"/>
    </row>
    <row r="4" spans="2:34" ht="13" x14ac:dyDescent="0.2"/>
    <row r="5" spans="2:34" ht="13" x14ac:dyDescent="0.2"/>
    <row r="6" spans="2:34" ht="13" x14ac:dyDescent="0.2"/>
    <row r="7" spans="2:34" ht="13" x14ac:dyDescent="0.2"/>
    <row r="8" spans="2:34" ht="13" x14ac:dyDescent="0.2"/>
    <row r="9" spans="2:34" ht="13" x14ac:dyDescent="0.2">
      <c r="AH9" s="1087"/>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1087"/>
    </row>
    <row r="18" spans="12:34" ht="13" x14ac:dyDescent="0.2"/>
    <row r="19" spans="12:34" ht="13" x14ac:dyDescent="0.2"/>
    <row r="20" spans="12:34" ht="13" x14ac:dyDescent="0.2">
      <c r="AH20" s="1087"/>
    </row>
    <row r="21" spans="12:34" ht="13" x14ac:dyDescent="0.2">
      <c r="AH21" s="1087"/>
    </row>
    <row r="22" spans="12:34" ht="13" x14ac:dyDescent="0.2"/>
    <row r="23" spans="12:34" ht="13" x14ac:dyDescent="0.2"/>
    <row r="24" spans="12:34" ht="13" x14ac:dyDescent="0.2">
      <c r="Q24" s="1087"/>
    </row>
    <row r="25" spans="12:34" ht="13" x14ac:dyDescent="0.2"/>
    <row r="26" spans="12:34" ht="13" x14ac:dyDescent="0.2"/>
    <row r="27" spans="12:34" ht="13" x14ac:dyDescent="0.2"/>
    <row r="28" spans="12:34" ht="13" x14ac:dyDescent="0.2">
      <c r="O28" s="1087"/>
      <c r="T28" s="1087"/>
      <c r="AH28" s="1087"/>
    </row>
    <row r="29" spans="12:34" ht="13" x14ac:dyDescent="0.2"/>
    <row r="30" spans="12:34" ht="13" x14ac:dyDescent="0.2"/>
    <row r="31" spans="12:34" ht="13" x14ac:dyDescent="0.2">
      <c r="Q31" s="1087"/>
    </row>
    <row r="32" spans="12:34" ht="13" x14ac:dyDescent="0.2">
      <c r="L32" s="1087"/>
    </row>
    <row r="33" spans="2:34" ht="13" x14ac:dyDescent="0.2">
      <c r="C33" s="1087"/>
      <c r="E33" s="1087"/>
      <c r="G33" s="1087"/>
      <c r="I33" s="1087"/>
      <c r="X33" s="1087"/>
    </row>
    <row r="34" spans="2:34" ht="13" x14ac:dyDescent="0.2">
      <c r="B34" s="1087"/>
      <c r="P34" s="1087"/>
      <c r="R34" s="1087"/>
      <c r="T34" s="1087"/>
    </row>
    <row r="35" spans="2:34" ht="13" x14ac:dyDescent="0.2">
      <c r="D35" s="1087"/>
      <c r="W35" s="1087"/>
      <c r="AC35" s="1087"/>
      <c r="AD35" s="1087"/>
      <c r="AE35" s="1087"/>
      <c r="AF35" s="1087"/>
      <c r="AG35" s="1087"/>
      <c r="AH35" s="1087"/>
    </row>
    <row r="36" spans="2:34" ht="13" x14ac:dyDescent="0.2">
      <c r="H36" s="1087"/>
      <c r="J36" s="1087"/>
      <c r="K36" s="1087"/>
      <c r="M36" s="1087"/>
      <c r="Y36" s="1087"/>
      <c r="Z36" s="1087"/>
      <c r="AA36" s="1087"/>
      <c r="AB36" s="1087"/>
      <c r="AC36" s="1087"/>
      <c r="AD36" s="1087"/>
      <c r="AE36" s="1087"/>
      <c r="AF36" s="1087"/>
      <c r="AG36" s="1087"/>
      <c r="AH36" s="1087"/>
    </row>
    <row r="37" spans="2:34" ht="13" x14ac:dyDescent="0.2">
      <c r="AH37" s="1087"/>
    </row>
    <row r="38" spans="2:34" ht="13" x14ac:dyDescent="0.2">
      <c r="AG38" s="1087"/>
      <c r="AH38" s="1087"/>
    </row>
    <row r="39" spans="2:34" ht="13" x14ac:dyDescent="0.2"/>
    <row r="40" spans="2:34" ht="13" x14ac:dyDescent="0.2">
      <c r="X40" s="1087"/>
    </row>
    <row r="41" spans="2:34" ht="13" x14ac:dyDescent="0.2">
      <c r="R41" s="1087"/>
    </row>
    <row r="42" spans="2:34" ht="13" x14ac:dyDescent="0.2">
      <c r="W42" s="1087"/>
    </row>
    <row r="43" spans="2:34" ht="13" x14ac:dyDescent="0.2">
      <c r="Y43" s="1087"/>
      <c r="Z43" s="1087"/>
      <c r="AA43" s="1087"/>
      <c r="AB43" s="1087"/>
      <c r="AC43" s="1087"/>
      <c r="AD43" s="1087"/>
      <c r="AE43" s="1087"/>
      <c r="AF43" s="1087"/>
      <c r="AG43" s="1087"/>
      <c r="AH43" s="1087"/>
    </row>
    <row r="44" spans="2:34" ht="13" x14ac:dyDescent="0.2">
      <c r="AH44" s="1087"/>
    </row>
    <row r="45" spans="2:34" ht="13" x14ac:dyDescent="0.2">
      <c r="X45" s="1087"/>
    </row>
    <row r="46" spans="2:34" ht="13" x14ac:dyDescent="0.2"/>
    <row r="47" spans="2:34" ht="13" x14ac:dyDescent="0.2"/>
    <row r="48" spans="2:34" ht="13" x14ac:dyDescent="0.2">
      <c r="W48" s="1087"/>
      <c r="Y48" s="1087"/>
      <c r="Z48" s="1087"/>
      <c r="AA48" s="1087"/>
      <c r="AB48" s="1087"/>
      <c r="AC48" s="1087"/>
      <c r="AD48" s="1087"/>
      <c r="AE48" s="1087"/>
      <c r="AF48" s="1087"/>
      <c r="AG48" s="1087"/>
      <c r="AH48" s="1087"/>
    </row>
    <row r="49" spans="28:34" ht="13" x14ac:dyDescent="0.2"/>
    <row r="50" spans="28:34" ht="13" x14ac:dyDescent="0.2">
      <c r="AE50" s="1087"/>
      <c r="AF50" s="1087"/>
      <c r="AG50" s="1087"/>
      <c r="AH50" s="1087"/>
    </row>
    <row r="51" spans="28:34" ht="13" x14ac:dyDescent="0.2">
      <c r="AC51" s="1087"/>
      <c r="AD51" s="1087"/>
      <c r="AE51" s="1087"/>
      <c r="AF51" s="1087"/>
      <c r="AG51" s="1087"/>
      <c r="AH51" s="1087"/>
    </row>
    <row r="52" spans="28:34" ht="13" x14ac:dyDescent="0.2"/>
    <row r="53" spans="28:34" ht="13" x14ac:dyDescent="0.2">
      <c r="AF53" s="1087"/>
      <c r="AG53" s="1087"/>
      <c r="AH53" s="1087"/>
    </row>
    <row r="54" spans="28:34" ht="13" x14ac:dyDescent="0.2">
      <c r="AH54" s="1087"/>
    </row>
    <row r="55" spans="28:34" ht="13" x14ac:dyDescent="0.2"/>
    <row r="56" spans="28:34" ht="13" x14ac:dyDescent="0.2">
      <c r="AB56" s="1087"/>
      <c r="AC56" s="1087"/>
      <c r="AD56" s="1087"/>
      <c r="AE56" s="1087"/>
      <c r="AF56" s="1087"/>
      <c r="AG56" s="1087"/>
      <c r="AH56" s="1087"/>
    </row>
    <row r="57" spans="28:34" ht="13" x14ac:dyDescent="0.2">
      <c r="AH57" s="1087"/>
    </row>
    <row r="58" spans="28:34" ht="13" x14ac:dyDescent="0.2">
      <c r="AH58" s="1087"/>
    </row>
    <row r="59" spans="28:34" ht="13" x14ac:dyDescent="0.2">
      <c r="AG59" s="1087"/>
      <c r="AH59" s="1087"/>
    </row>
    <row r="60" spans="28:34" ht="13" x14ac:dyDescent="0.2"/>
    <row r="61" spans="28:34" ht="13" x14ac:dyDescent="0.2"/>
    <row r="62" spans="28:34" ht="13" x14ac:dyDescent="0.2"/>
    <row r="63" spans="28:34" ht="13" x14ac:dyDescent="0.2">
      <c r="AH63" s="1087"/>
    </row>
    <row r="64" spans="28:34" ht="13" x14ac:dyDescent="0.2">
      <c r="AG64" s="1087"/>
      <c r="AH64" s="1087"/>
    </row>
    <row r="65" spans="28:34" ht="13" x14ac:dyDescent="0.2"/>
    <row r="66" spans="28:34" ht="13" x14ac:dyDescent="0.2"/>
    <row r="67" spans="28:34" ht="13" x14ac:dyDescent="0.2"/>
    <row r="68" spans="28:34" ht="13" x14ac:dyDescent="0.2">
      <c r="AB68" s="1087"/>
      <c r="AC68" s="1087"/>
      <c r="AD68" s="1087"/>
      <c r="AE68" s="1087"/>
      <c r="AF68" s="1087"/>
      <c r="AG68" s="1087"/>
      <c r="AH68" s="1087"/>
    </row>
    <row r="69" spans="28:34" ht="13" x14ac:dyDescent="0.2">
      <c r="AF69" s="1087"/>
      <c r="AG69" s="1087"/>
      <c r="AH69" s="1087"/>
    </row>
    <row r="70" spans="28:34" ht="13" x14ac:dyDescent="0.2"/>
    <row r="71" spans="28:34" ht="13" x14ac:dyDescent="0.2"/>
    <row r="72" spans="28:34" ht="13" x14ac:dyDescent="0.2"/>
    <row r="73" spans="28:34" ht="13" x14ac:dyDescent="0.2"/>
    <row r="74" spans="28:34" ht="13" x14ac:dyDescent="0.2"/>
    <row r="75" spans="28:34" ht="13" x14ac:dyDescent="0.2">
      <c r="AH75" s="1087"/>
    </row>
    <row r="76" spans="28:34" ht="13" x14ac:dyDescent="0.2">
      <c r="AF76" s="1087"/>
      <c r="AG76" s="1087"/>
      <c r="AH76" s="1087"/>
    </row>
    <row r="77" spans="28:34" ht="13" x14ac:dyDescent="0.2">
      <c r="AG77" s="1087"/>
      <c r="AH77" s="1087"/>
    </row>
    <row r="78" spans="28:34" ht="13" x14ac:dyDescent="0.2"/>
    <row r="79" spans="28:34" ht="13" x14ac:dyDescent="0.2"/>
    <row r="80" spans="28:34" ht="13" x14ac:dyDescent="0.2"/>
    <row r="81" spans="25:34" ht="13" x14ac:dyDescent="0.2"/>
    <row r="82" spans="25:34" ht="13" x14ac:dyDescent="0.2">
      <c r="Y82" s="1087"/>
    </row>
    <row r="83" spans="25:34" ht="13" x14ac:dyDescent="0.2">
      <c r="Y83" s="1087"/>
      <c r="Z83" s="1087"/>
      <c r="AA83" s="1087"/>
      <c r="AB83" s="1087"/>
      <c r="AC83" s="1087"/>
      <c r="AD83" s="1087"/>
      <c r="AE83" s="1087"/>
      <c r="AF83" s="1087"/>
      <c r="AG83" s="1087"/>
      <c r="AH83" s="1087"/>
    </row>
    <row r="84" spans="25:34" ht="13" x14ac:dyDescent="0.2"/>
    <row r="85" spans="25:34" ht="13" x14ac:dyDescent="0.2"/>
    <row r="86" spans="25:34" ht="13" x14ac:dyDescent="0.2"/>
    <row r="87" spans="25:34" ht="13" x14ac:dyDescent="0.2"/>
    <row r="88" spans="25:34" ht="13" x14ac:dyDescent="0.2">
      <c r="AH88" s="1087"/>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1087"/>
      <c r="AG94" s="1087"/>
      <c r="AH94" s="1087"/>
    </row>
    <row r="95" spans="25:34" ht="13.5" customHeight="1" x14ac:dyDescent="0.2">
      <c r="AH95" s="108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087"/>
    </row>
    <row r="102" spans="33:34" ht="13.5" customHeight="1" x14ac:dyDescent="0.2"/>
    <row r="103" spans="33:34" ht="13.5" customHeight="1" x14ac:dyDescent="0.2"/>
    <row r="104" spans="33:34" ht="13.5" customHeight="1" x14ac:dyDescent="0.2">
      <c r="AG104" s="1087"/>
      <c r="AH104" s="108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087"/>
    </row>
    <row r="117" spans="34:122" ht="13.5" customHeight="1" x14ac:dyDescent="0.2"/>
    <row r="118" spans="34:122" ht="13.5" customHeight="1" x14ac:dyDescent="0.2"/>
    <row r="119" spans="34:122" ht="13.5" customHeight="1" x14ac:dyDescent="0.2"/>
    <row r="120" spans="34:122" ht="13.5" customHeight="1" x14ac:dyDescent="0.2">
      <c r="AH120" s="1087"/>
    </row>
    <row r="121" spans="34:122" ht="13.5" customHeight="1" x14ac:dyDescent="0.2">
      <c r="AH121" s="1087"/>
    </row>
    <row r="122" spans="34:122" ht="13.5" customHeight="1" x14ac:dyDescent="0.2"/>
    <row r="123" spans="34:122" ht="13.5" customHeight="1" x14ac:dyDescent="0.2"/>
    <row r="124" spans="34:122" ht="13.5" customHeight="1" x14ac:dyDescent="0.2"/>
    <row r="125" spans="34:122" ht="13.5" customHeight="1" x14ac:dyDescent="0.2">
      <c r="DR125" s="1087" t="s">
        <v>550</v>
      </c>
    </row>
  </sheetData>
  <sheetProtection algorithmName="SHA-512" hashValue="bsoLO5+nfJXmt+fDwHNOI2GtOzdGkgAxdPt4T94P2/q7zLdU0rINsHwWstSRSRTBWFlJmJfqTQeUKQ/181c4aA==" saltValue="mWzcsooZLLJZGAsJg6KGVg==" spinCount="100000" sheet="1" objects="1" scenarios="1"/>
  <dataConsolidate/>
  <phoneticPr fontId="44"/>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83</v>
      </c>
      <c r="E2" s="124"/>
      <c r="F2" s="308" t="s">
        <v>524</v>
      </c>
      <c r="G2" s="148"/>
      <c r="H2" s="158"/>
    </row>
    <row r="3" spans="1:8" x14ac:dyDescent="0.2">
      <c r="A3" s="114" t="s">
        <v>522</v>
      </c>
      <c r="B3" s="106"/>
      <c r="C3" s="301"/>
      <c r="D3" s="304">
        <v>615327</v>
      </c>
      <c r="E3" s="306"/>
      <c r="F3" s="309">
        <v>264232</v>
      </c>
      <c r="G3" s="311"/>
      <c r="H3" s="314"/>
    </row>
    <row r="4" spans="1:8" x14ac:dyDescent="0.2">
      <c r="A4" s="99"/>
      <c r="B4" s="105"/>
      <c r="C4" s="302"/>
      <c r="D4" s="305">
        <v>208246</v>
      </c>
      <c r="E4" s="307"/>
      <c r="F4" s="310">
        <v>133959</v>
      </c>
      <c r="G4" s="312"/>
      <c r="H4" s="315"/>
    </row>
    <row r="5" spans="1:8" x14ac:dyDescent="0.2">
      <c r="A5" s="114" t="s">
        <v>482</v>
      </c>
      <c r="B5" s="106"/>
      <c r="C5" s="301"/>
      <c r="D5" s="304">
        <v>450801</v>
      </c>
      <c r="E5" s="306"/>
      <c r="F5" s="309">
        <v>263613</v>
      </c>
      <c r="G5" s="311"/>
      <c r="H5" s="314"/>
    </row>
    <row r="6" spans="1:8" x14ac:dyDescent="0.2">
      <c r="A6" s="99"/>
      <c r="B6" s="105"/>
      <c r="C6" s="302"/>
      <c r="D6" s="305">
        <v>265991</v>
      </c>
      <c r="E6" s="307"/>
      <c r="F6" s="310">
        <v>128823</v>
      </c>
      <c r="G6" s="312"/>
      <c r="H6" s="315"/>
    </row>
    <row r="7" spans="1:8" x14ac:dyDescent="0.2">
      <c r="A7" s="114" t="s">
        <v>317</v>
      </c>
      <c r="B7" s="106"/>
      <c r="C7" s="301"/>
      <c r="D7" s="304">
        <v>402307</v>
      </c>
      <c r="E7" s="306"/>
      <c r="F7" s="309">
        <v>362690</v>
      </c>
      <c r="G7" s="311"/>
      <c r="H7" s="314"/>
    </row>
    <row r="8" spans="1:8" x14ac:dyDescent="0.2">
      <c r="A8" s="99"/>
      <c r="B8" s="105"/>
      <c r="C8" s="302"/>
      <c r="D8" s="305">
        <v>245410</v>
      </c>
      <c r="E8" s="307"/>
      <c r="F8" s="310">
        <v>172580</v>
      </c>
      <c r="G8" s="312"/>
      <c r="H8" s="315"/>
    </row>
    <row r="9" spans="1:8" x14ac:dyDescent="0.2">
      <c r="A9" s="114" t="s">
        <v>141</v>
      </c>
      <c r="B9" s="106"/>
      <c r="C9" s="301"/>
      <c r="D9" s="304">
        <v>303960</v>
      </c>
      <c r="E9" s="306"/>
      <c r="F9" s="309">
        <v>296093</v>
      </c>
      <c r="G9" s="311"/>
      <c r="H9" s="314"/>
    </row>
    <row r="10" spans="1:8" x14ac:dyDescent="0.2">
      <c r="A10" s="99"/>
      <c r="B10" s="105"/>
      <c r="C10" s="302"/>
      <c r="D10" s="305">
        <v>179815</v>
      </c>
      <c r="E10" s="307"/>
      <c r="F10" s="310">
        <v>140545</v>
      </c>
      <c r="G10" s="312"/>
      <c r="H10" s="315"/>
    </row>
    <row r="11" spans="1:8" x14ac:dyDescent="0.2">
      <c r="A11" s="114" t="s">
        <v>523</v>
      </c>
      <c r="B11" s="106"/>
      <c r="C11" s="301"/>
      <c r="D11" s="304">
        <v>274536</v>
      </c>
      <c r="E11" s="306"/>
      <c r="F11" s="309">
        <v>308655</v>
      </c>
      <c r="G11" s="311"/>
      <c r="H11" s="314"/>
    </row>
    <row r="12" spans="1:8" x14ac:dyDescent="0.2">
      <c r="A12" s="99"/>
      <c r="B12" s="105"/>
      <c r="C12" s="303"/>
      <c r="D12" s="305">
        <v>187575</v>
      </c>
      <c r="E12" s="307"/>
      <c r="F12" s="310">
        <v>169887</v>
      </c>
      <c r="G12" s="312"/>
      <c r="H12" s="315"/>
    </row>
    <row r="13" spans="1:8" x14ac:dyDescent="0.2">
      <c r="A13" s="114"/>
      <c r="B13" s="106"/>
      <c r="C13" s="301"/>
      <c r="D13" s="304">
        <v>409386</v>
      </c>
      <c r="E13" s="306"/>
      <c r="F13" s="309">
        <v>299057</v>
      </c>
      <c r="G13" s="313"/>
      <c r="H13" s="314"/>
    </row>
    <row r="14" spans="1:8" x14ac:dyDescent="0.2">
      <c r="A14" s="99"/>
      <c r="B14" s="105"/>
      <c r="C14" s="302"/>
      <c r="D14" s="305">
        <v>217407</v>
      </c>
      <c r="E14" s="307"/>
      <c r="F14" s="310">
        <v>149159</v>
      </c>
      <c r="G14" s="312"/>
      <c r="H14" s="315"/>
    </row>
    <row r="17" spans="1:11" x14ac:dyDescent="0.2">
      <c r="A17" s="293" t="s">
        <v>24</v>
      </c>
    </row>
    <row r="18" spans="1:11" x14ac:dyDescent="0.2">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2">
      <c r="A19" s="294" t="s">
        <v>89</v>
      </c>
      <c r="B19" s="294">
        <f>ROUND(VALUE(SUBSTITUTE(実質収支比率等に係る経年分析!F$48,"▲","-")),2)</f>
        <v>7.84</v>
      </c>
      <c r="C19" s="294">
        <f>ROUND(VALUE(SUBSTITUTE(実質収支比率等に係る経年分析!G$48,"▲","-")),2)</f>
        <v>1.57</v>
      </c>
      <c r="D19" s="294">
        <f>ROUND(VALUE(SUBSTITUTE(実質収支比率等に係る経年分析!H$48,"▲","-")),2)</f>
        <v>2.8</v>
      </c>
      <c r="E19" s="294">
        <f>ROUND(VALUE(SUBSTITUTE(実質収支比率等に係る経年分析!I$48,"▲","-")),2)</f>
        <v>6.06</v>
      </c>
      <c r="F19" s="294">
        <f>ROUND(VALUE(SUBSTITUTE(実質収支比率等に係る経年分析!J$48,"▲","-")),2)</f>
        <v>7.1</v>
      </c>
    </row>
    <row r="20" spans="1:11" x14ac:dyDescent="0.2">
      <c r="A20" s="294" t="s">
        <v>40</v>
      </c>
      <c r="B20" s="294">
        <f>ROUND(VALUE(SUBSTITUTE(実質収支比率等に係る経年分析!F$47,"▲","-")),2)</f>
        <v>93.27</v>
      </c>
      <c r="C20" s="294">
        <f>ROUND(VALUE(SUBSTITUTE(実質収支比率等に係る経年分析!G$47,"▲","-")),2)</f>
        <v>83.15</v>
      </c>
      <c r="D20" s="294">
        <f>ROUND(VALUE(SUBSTITUTE(実質収支比率等に係る経年分析!H$47,"▲","-")),2)</f>
        <v>63.59</v>
      </c>
      <c r="E20" s="294">
        <f>ROUND(VALUE(SUBSTITUTE(実質収支比率等に係る経年分析!I$47,"▲","-")),2)</f>
        <v>66.599999999999994</v>
      </c>
      <c r="F20" s="294">
        <f>ROUND(VALUE(SUBSTITUTE(実質収支比率等に係る経年分析!J$47,"▲","-")),2)</f>
        <v>54.27</v>
      </c>
    </row>
    <row r="21" spans="1:11" x14ac:dyDescent="0.2">
      <c r="A21" s="294" t="s">
        <v>112</v>
      </c>
      <c r="B21" s="294">
        <f>IF(ISNUMBER(VALUE(SUBSTITUTE(実質収支比率等に係る経年分析!F$49,"▲","-"))),ROUND(VALUE(SUBSTITUTE(実質収支比率等に係る経年分析!F$49,"▲","-")),2),NA())</f>
        <v>-13.82</v>
      </c>
      <c r="C21" s="294">
        <f>IF(ISNUMBER(VALUE(SUBSTITUTE(実質収支比率等に係る経年分析!G$49,"▲","-"))),ROUND(VALUE(SUBSTITUTE(実質収支比率等に係る経年分析!G$49,"▲","-")),2),NA())</f>
        <v>-14.77</v>
      </c>
      <c r="D21" s="294">
        <f>IF(ISNUMBER(VALUE(SUBSTITUTE(実質収支比率等に係る経年分析!H$49,"▲","-"))),ROUND(VALUE(SUBSTITUTE(実質収支比率等に係る経年分析!H$49,"▲","-")),2),NA())</f>
        <v>-12.29</v>
      </c>
      <c r="E21" s="294">
        <f>IF(ISNUMBER(VALUE(SUBSTITUTE(実質収支比率等に係る経年分析!I$49,"▲","-"))),ROUND(VALUE(SUBSTITUTE(実質収支比率等に係る経年分析!I$49,"▲","-")),2),NA())</f>
        <v>3.19</v>
      </c>
      <c r="F21" s="294">
        <f>IF(ISNUMBER(VALUE(SUBSTITUTE(実質収支比率等に係る経年分析!J$49,"▲","-"))),ROUND(VALUE(SUBSTITUTE(実質収支比率等に係る経年分析!J$49,"▲","-")),2),NA())</f>
        <v>-15.41</v>
      </c>
    </row>
    <row r="24" spans="1:11" x14ac:dyDescent="0.2">
      <c r="A24" s="293" t="s">
        <v>101</v>
      </c>
    </row>
    <row r="25" spans="1:11" x14ac:dyDescent="0.2">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2">
      <c r="A26" s="295"/>
      <c r="B26" s="295" t="s">
        <v>114</v>
      </c>
      <c r="C26" s="295" t="s">
        <v>69</v>
      </c>
      <c r="D26" s="295" t="s">
        <v>114</v>
      </c>
      <c r="E26" s="295" t="s">
        <v>69</v>
      </c>
      <c r="F26" s="295" t="s">
        <v>114</v>
      </c>
      <c r="G26" s="295" t="s">
        <v>69</v>
      </c>
      <c r="H26" s="295" t="s">
        <v>114</v>
      </c>
      <c r="I26" s="295" t="s">
        <v>69</v>
      </c>
      <c r="J26" s="295" t="s">
        <v>114</v>
      </c>
      <c r="K26" s="295" t="s">
        <v>69</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0.02</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0.03</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0.02</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0.02</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地域活性化施設特別会計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0.02</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0.1</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0.05</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0.06</v>
      </c>
    </row>
    <row r="30" spans="1:11" x14ac:dyDescent="0.2">
      <c r="A30" s="295" t="str">
        <f>IF(連結実質赤字比率に係る赤字・黒字の構成分析!C$40="",NA(),連結実質赤字比率に係る赤字・黒字の構成分析!C$40)</f>
        <v>万場診療所特別会計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0.4</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0.05</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0.11</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0.2</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0.12</v>
      </c>
    </row>
    <row r="31" spans="1:11" x14ac:dyDescent="0.2">
      <c r="A31" s="295" t="str">
        <f>IF(連結実質赤字比率に係る赤字・黒字の構成分析!C$39="",NA(),連結実質赤字比率に係る赤字・黒字の構成分析!C$39)</f>
        <v>国民健康保険事業特別会計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0.18</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0.19</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0.17</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0.09</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0.17</v>
      </c>
    </row>
    <row r="32" spans="1:11" x14ac:dyDescent="0.2">
      <c r="A32" s="295" t="str">
        <f>IF(連結実質赤字比率に係る赤字・黒字の構成分析!C$38="",NA(),連結実質赤字比率に係る赤字・黒字の構成分析!C$38)</f>
        <v>国民健康保険直営中里診療所特別会計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0.32</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0.14000000000000001</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0.17</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0.17</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0.19</v>
      </c>
    </row>
    <row r="33" spans="1:16" x14ac:dyDescent="0.2">
      <c r="A33" s="295" t="str">
        <f>IF(連結実質赤字比率に係る赤字・黒字の構成分析!C$37="",NA(),連結実質赤字比率に係る赤字・黒字の構成分析!C$37)</f>
        <v>簡易水道事業特別会計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0.09</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0.05</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0.02</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0.03</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0.27</v>
      </c>
    </row>
    <row r="34" spans="1:16" x14ac:dyDescent="0.2">
      <c r="A34" s="295" t="str">
        <f>IF(連結実質赤字比率に係る赤字・黒字の構成分析!C$36="",NA(),連結実質赤字比率に係る赤字・黒字の構成分析!C$36)</f>
        <v>生活排水処理事業特別会計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0.03</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0.17</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0.16</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0.13</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0.66</v>
      </c>
    </row>
    <row r="35" spans="1:16" x14ac:dyDescent="0.2">
      <c r="A35" s="295" t="str">
        <f>IF(連結実質赤字比率に係る赤字・黒字の構成分析!C$35="",NA(),連結実質赤字比率に係る赤字・黒字の構成分析!C$35)</f>
        <v>介護保険特別会計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0.81</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0.73</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1.04</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0.88</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1.1599999999999999</v>
      </c>
    </row>
    <row r="36" spans="1:16" x14ac:dyDescent="0.2">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7.41</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1.5</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2.58</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5.8</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6.9</v>
      </c>
    </row>
    <row r="39" spans="1:16" x14ac:dyDescent="0.2">
      <c r="A39" s="293" t="s">
        <v>15</v>
      </c>
    </row>
    <row r="40" spans="1:16" x14ac:dyDescent="0.2">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2">
      <c r="A41" s="296"/>
      <c r="B41" s="296" t="s">
        <v>115</v>
      </c>
      <c r="C41" s="296"/>
      <c r="D41" s="296" t="s">
        <v>117</v>
      </c>
      <c r="E41" s="296" t="s">
        <v>115</v>
      </c>
      <c r="F41" s="296"/>
      <c r="G41" s="296" t="s">
        <v>117</v>
      </c>
      <c r="H41" s="296" t="s">
        <v>115</v>
      </c>
      <c r="I41" s="296"/>
      <c r="J41" s="296" t="s">
        <v>117</v>
      </c>
      <c r="K41" s="296" t="s">
        <v>115</v>
      </c>
      <c r="L41" s="296"/>
      <c r="M41" s="296" t="s">
        <v>117</v>
      </c>
      <c r="N41" s="296" t="s">
        <v>115</v>
      </c>
      <c r="O41" s="296"/>
      <c r="P41" s="296" t="s">
        <v>117</v>
      </c>
    </row>
    <row r="42" spans="1:16" x14ac:dyDescent="0.2">
      <c r="A42" s="296" t="s">
        <v>118</v>
      </c>
      <c r="B42" s="296"/>
      <c r="C42" s="296"/>
      <c r="D42" s="296">
        <f>'実質公債費比率（分子）の構造'!K$52</f>
        <v>233</v>
      </c>
      <c r="E42" s="296"/>
      <c r="F42" s="296"/>
      <c r="G42" s="296">
        <f>'実質公債費比率（分子）の構造'!L$52</f>
        <v>243</v>
      </c>
      <c r="H42" s="296"/>
      <c r="I42" s="296"/>
      <c r="J42" s="296">
        <f>'実質公債費比率（分子）の構造'!M$52</f>
        <v>253</v>
      </c>
      <c r="K42" s="296"/>
      <c r="L42" s="296"/>
      <c r="M42" s="296">
        <f>'実質公債費比率（分子）の構造'!N$52</f>
        <v>237</v>
      </c>
      <c r="N42" s="296"/>
      <c r="O42" s="296"/>
      <c r="P42" s="296">
        <f>'実質公債費比率（分子）の構造'!O$52</f>
        <v>231</v>
      </c>
    </row>
    <row r="43" spans="1:16" x14ac:dyDescent="0.2">
      <c r="A43" s="296" t="s">
        <v>45</v>
      </c>
      <c r="B43" s="296" t="str">
        <f>'実質公債費比率（分子）の構造'!K$51</f>
        <v>-</v>
      </c>
      <c r="C43" s="296"/>
      <c r="D43" s="296"/>
      <c r="E43" s="296">
        <f>'実質公債費比率（分子）の構造'!L$51</f>
        <v>0</v>
      </c>
      <c r="F43" s="296"/>
      <c r="G43" s="296"/>
      <c r="H43" s="296">
        <f>'実質公債費比率（分子）の構造'!M$51</f>
        <v>0</v>
      </c>
      <c r="I43" s="296"/>
      <c r="J43" s="296"/>
      <c r="K43" s="296" t="str">
        <f>'実質公債費比率（分子）の構造'!N$51</f>
        <v>-</v>
      </c>
      <c r="L43" s="296"/>
      <c r="M43" s="296"/>
      <c r="N43" s="296" t="str">
        <f>'実質公債費比率（分子）の構造'!O$51</f>
        <v>-</v>
      </c>
      <c r="O43" s="296"/>
      <c r="P43" s="296"/>
    </row>
    <row r="44" spans="1:16" x14ac:dyDescent="0.2">
      <c r="A44" s="296" t="s">
        <v>42</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23</v>
      </c>
      <c r="C45" s="296"/>
      <c r="D45" s="296"/>
      <c r="E45" s="296">
        <f>'実質公債費比率（分子）の構造'!L$49</f>
        <v>23</v>
      </c>
      <c r="F45" s="296"/>
      <c r="G45" s="296"/>
      <c r="H45" s="296">
        <f>'実質公債費比率（分子）の構造'!M$49</f>
        <v>18</v>
      </c>
      <c r="I45" s="296"/>
      <c r="J45" s="296"/>
      <c r="K45" s="296">
        <f>'実質公債費比率（分子）の構造'!N$49</f>
        <v>16</v>
      </c>
      <c r="L45" s="296"/>
      <c r="M45" s="296"/>
      <c r="N45" s="296">
        <f>'実質公債費比率（分子）の構造'!O$49</f>
        <v>17</v>
      </c>
      <c r="O45" s="296"/>
      <c r="P45" s="296"/>
    </row>
    <row r="46" spans="1:16" x14ac:dyDescent="0.2">
      <c r="A46" s="296" t="s">
        <v>37</v>
      </c>
      <c r="B46" s="296">
        <f>'実質公債費比率（分子）の構造'!K$48</f>
        <v>41</v>
      </c>
      <c r="C46" s="296"/>
      <c r="D46" s="296"/>
      <c r="E46" s="296">
        <f>'実質公債費比率（分子）の構造'!L$48</f>
        <v>53</v>
      </c>
      <c r="F46" s="296"/>
      <c r="G46" s="296"/>
      <c r="H46" s="296">
        <f>'実質公債費比率（分子）の構造'!M$48</f>
        <v>40</v>
      </c>
      <c r="I46" s="296"/>
      <c r="J46" s="296"/>
      <c r="K46" s="296">
        <f>'実質公債費比率（分子）の構造'!N$48</f>
        <v>55</v>
      </c>
      <c r="L46" s="296"/>
      <c r="M46" s="296"/>
      <c r="N46" s="296">
        <f>'実質公債費比率（分子）の構造'!O$48</f>
        <v>58</v>
      </c>
      <c r="O46" s="296"/>
      <c r="P46" s="296"/>
    </row>
    <row r="47" spans="1:16" x14ac:dyDescent="0.2">
      <c r="A47" s="296" t="s">
        <v>34</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32</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23</v>
      </c>
      <c r="B49" s="296">
        <f>'実質公債費比率（分子）の構造'!K$45</f>
        <v>263</v>
      </c>
      <c r="C49" s="296"/>
      <c r="D49" s="296"/>
      <c r="E49" s="296">
        <f>'実質公債費比率（分子）の構造'!L$45</f>
        <v>270</v>
      </c>
      <c r="F49" s="296"/>
      <c r="G49" s="296"/>
      <c r="H49" s="296">
        <f>'実質公債費比率（分子）の構造'!M$45</f>
        <v>288</v>
      </c>
      <c r="I49" s="296"/>
      <c r="J49" s="296"/>
      <c r="K49" s="296">
        <f>'実質公債費比率（分子）の構造'!N$45</f>
        <v>289</v>
      </c>
      <c r="L49" s="296"/>
      <c r="M49" s="296"/>
      <c r="N49" s="296">
        <f>'実質公債費比率（分子）の構造'!O$45</f>
        <v>244</v>
      </c>
      <c r="O49" s="296"/>
      <c r="P49" s="296"/>
    </row>
    <row r="50" spans="1:16" x14ac:dyDescent="0.2">
      <c r="A50" s="296" t="s">
        <v>56</v>
      </c>
      <c r="B50" s="296" t="e">
        <f>NA()</f>
        <v>#N/A</v>
      </c>
      <c r="C50" s="296">
        <f>IF(ISNUMBER('実質公債費比率（分子）の構造'!K$53),'実質公債費比率（分子）の構造'!K$53,NA())</f>
        <v>94</v>
      </c>
      <c r="D50" s="296" t="e">
        <f>NA()</f>
        <v>#N/A</v>
      </c>
      <c r="E50" s="296" t="e">
        <f>NA()</f>
        <v>#N/A</v>
      </c>
      <c r="F50" s="296">
        <f>IF(ISNUMBER('実質公債費比率（分子）の構造'!L$53),'実質公債費比率（分子）の構造'!L$53,NA())</f>
        <v>103</v>
      </c>
      <c r="G50" s="296" t="e">
        <f>NA()</f>
        <v>#N/A</v>
      </c>
      <c r="H50" s="296" t="e">
        <f>NA()</f>
        <v>#N/A</v>
      </c>
      <c r="I50" s="296">
        <f>IF(ISNUMBER('実質公債費比率（分子）の構造'!M$53),'実質公債費比率（分子）の構造'!M$53,NA())</f>
        <v>93</v>
      </c>
      <c r="J50" s="296" t="e">
        <f>NA()</f>
        <v>#N/A</v>
      </c>
      <c r="K50" s="296" t="e">
        <f>NA()</f>
        <v>#N/A</v>
      </c>
      <c r="L50" s="296">
        <f>IF(ISNUMBER('実質公債費比率（分子）の構造'!N$53),'実質公債費比率（分子）の構造'!N$53,NA())</f>
        <v>123</v>
      </c>
      <c r="M50" s="296" t="e">
        <f>NA()</f>
        <v>#N/A</v>
      </c>
      <c r="N50" s="296" t="e">
        <f>NA()</f>
        <v>#N/A</v>
      </c>
      <c r="O50" s="296">
        <f>IF(ISNUMBER('実質公債費比率（分子）の構造'!O$53),'実質公債費比率（分子）の構造'!O$53,NA())</f>
        <v>88</v>
      </c>
      <c r="P50" s="296" t="e">
        <f>NA()</f>
        <v>#N/A</v>
      </c>
    </row>
    <row r="53" spans="1:16" x14ac:dyDescent="0.2">
      <c r="A53" s="293" t="s">
        <v>121</v>
      </c>
    </row>
    <row r="54" spans="1:16" x14ac:dyDescent="0.2">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2">
      <c r="A55" s="295"/>
      <c r="B55" s="295" t="s">
        <v>124</v>
      </c>
      <c r="C55" s="295"/>
      <c r="D55" s="295" t="s">
        <v>127</v>
      </c>
      <c r="E55" s="295" t="s">
        <v>124</v>
      </c>
      <c r="F55" s="295"/>
      <c r="G55" s="295" t="s">
        <v>127</v>
      </c>
      <c r="H55" s="295" t="s">
        <v>124</v>
      </c>
      <c r="I55" s="295"/>
      <c r="J55" s="295" t="s">
        <v>127</v>
      </c>
      <c r="K55" s="295" t="s">
        <v>124</v>
      </c>
      <c r="L55" s="295"/>
      <c r="M55" s="295" t="s">
        <v>127</v>
      </c>
      <c r="N55" s="295" t="s">
        <v>124</v>
      </c>
      <c r="O55" s="295"/>
      <c r="P55" s="295" t="s">
        <v>127</v>
      </c>
    </row>
    <row r="56" spans="1:16" x14ac:dyDescent="0.2">
      <c r="A56" s="295" t="s">
        <v>47</v>
      </c>
      <c r="B56" s="295"/>
      <c r="C56" s="295"/>
      <c r="D56" s="295">
        <f>'将来負担比率（分子）の構造'!I$52</f>
        <v>2232</v>
      </c>
      <c r="E56" s="295"/>
      <c r="F56" s="295"/>
      <c r="G56" s="295">
        <f>'将来負担比率（分子）の構造'!J$52</f>
        <v>2225</v>
      </c>
      <c r="H56" s="295"/>
      <c r="I56" s="295"/>
      <c r="J56" s="295">
        <f>'将来負担比率（分子）の構造'!K$52</f>
        <v>2113</v>
      </c>
      <c r="K56" s="295"/>
      <c r="L56" s="295"/>
      <c r="M56" s="295">
        <f>'将来負担比率（分子）の構造'!L$52</f>
        <v>1983</v>
      </c>
      <c r="N56" s="295"/>
      <c r="O56" s="295"/>
      <c r="P56" s="295">
        <f>'将来負担比率（分子）の構造'!M$52</f>
        <v>2045</v>
      </c>
    </row>
    <row r="57" spans="1:16" x14ac:dyDescent="0.2">
      <c r="A57" s="295" t="s">
        <v>96</v>
      </c>
      <c r="B57" s="295"/>
      <c r="C57" s="295"/>
      <c r="D57" s="295">
        <f>'将来負担比率（分子）の構造'!I$51</f>
        <v>1</v>
      </c>
      <c r="E57" s="295"/>
      <c r="F57" s="295"/>
      <c r="G57" s="295">
        <f>'将来負担比率（分子）の構造'!J$51</f>
        <v>1</v>
      </c>
      <c r="H57" s="295"/>
      <c r="I57" s="295"/>
      <c r="J57" s="295" t="str">
        <f>'将来負担比率（分子）の構造'!K$51</f>
        <v>-</v>
      </c>
      <c r="K57" s="295"/>
      <c r="L57" s="295"/>
      <c r="M57" s="295" t="str">
        <f>'将来負担比率（分子）の構造'!L$51</f>
        <v>-</v>
      </c>
      <c r="N57" s="295"/>
      <c r="O57" s="295"/>
      <c r="P57" s="295" t="str">
        <f>'将来負担比率（分子）の構造'!M$51</f>
        <v>-</v>
      </c>
    </row>
    <row r="58" spans="1:16" x14ac:dyDescent="0.2">
      <c r="A58" s="295" t="s">
        <v>94</v>
      </c>
      <c r="B58" s="295"/>
      <c r="C58" s="295"/>
      <c r="D58" s="295">
        <f>'将来負担比率（分子）の構造'!I$50</f>
        <v>4280</v>
      </c>
      <c r="E58" s="295"/>
      <c r="F58" s="295"/>
      <c r="G58" s="295">
        <f>'将来負担比率（分子）の構造'!J$50</f>
        <v>4148</v>
      </c>
      <c r="H58" s="295"/>
      <c r="I58" s="295"/>
      <c r="J58" s="295">
        <f>'将来負担比率（分子）の構造'!K$50</f>
        <v>4304</v>
      </c>
      <c r="K58" s="295"/>
      <c r="L58" s="295"/>
      <c r="M58" s="295">
        <f>'将来負担比率（分子）の構造'!L$50</f>
        <v>4381</v>
      </c>
      <c r="N58" s="295"/>
      <c r="O58" s="295"/>
      <c r="P58" s="295">
        <f>'将来負担比率（分子）の構造'!M$50</f>
        <v>4391</v>
      </c>
    </row>
    <row r="59" spans="1:16" x14ac:dyDescent="0.2">
      <c r="A59" s="295" t="s">
        <v>91</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87</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78</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79</v>
      </c>
      <c r="B62" s="295">
        <f>'将来負担比率（分子）の構造'!I$45</f>
        <v>972</v>
      </c>
      <c r="C62" s="295"/>
      <c r="D62" s="295"/>
      <c r="E62" s="295">
        <f>'将来負担比率（分子）の構造'!J$45</f>
        <v>977</v>
      </c>
      <c r="F62" s="295"/>
      <c r="G62" s="295"/>
      <c r="H62" s="295">
        <f>'将来負担比率（分子）の構造'!K$45</f>
        <v>961</v>
      </c>
      <c r="I62" s="295"/>
      <c r="J62" s="295"/>
      <c r="K62" s="295">
        <f>'将来負担比率（分子）の構造'!L$45</f>
        <v>980</v>
      </c>
      <c r="L62" s="295"/>
      <c r="M62" s="295"/>
      <c r="N62" s="295">
        <f>'将来負担比率（分子）の構造'!M$45</f>
        <v>969</v>
      </c>
      <c r="O62" s="295"/>
      <c r="P62" s="295"/>
    </row>
    <row r="63" spans="1:16" x14ac:dyDescent="0.2">
      <c r="A63" s="295" t="s">
        <v>77</v>
      </c>
      <c r="B63" s="295">
        <f>'将来負担比率（分子）の構造'!I$44</f>
        <v>202</v>
      </c>
      <c r="C63" s="295"/>
      <c r="D63" s="295"/>
      <c r="E63" s="295">
        <f>'将来負担比率（分子）の構造'!J$44</f>
        <v>192</v>
      </c>
      <c r="F63" s="295"/>
      <c r="G63" s="295"/>
      <c r="H63" s="295">
        <f>'将来負担比率（分子）の構造'!K$44</f>
        <v>175</v>
      </c>
      <c r="I63" s="295"/>
      <c r="J63" s="295"/>
      <c r="K63" s="295">
        <f>'将来負担比率（分子）の構造'!L$44</f>
        <v>175</v>
      </c>
      <c r="L63" s="295"/>
      <c r="M63" s="295"/>
      <c r="N63" s="295">
        <f>'将来負担比率（分子）の構造'!M$44</f>
        <v>191</v>
      </c>
      <c r="O63" s="295"/>
      <c r="P63" s="295"/>
    </row>
    <row r="64" spans="1:16" x14ac:dyDescent="0.2">
      <c r="A64" s="295" t="s">
        <v>75</v>
      </c>
      <c r="B64" s="295">
        <f>'将来負担比率（分子）の構造'!I$43</f>
        <v>546</v>
      </c>
      <c r="C64" s="295"/>
      <c r="D64" s="295"/>
      <c r="E64" s="295">
        <f>'将来負担比率（分子）の構造'!J$43</f>
        <v>573</v>
      </c>
      <c r="F64" s="295"/>
      <c r="G64" s="295"/>
      <c r="H64" s="295">
        <f>'将来負担比率（分子）の構造'!K$43</f>
        <v>660</v>
      </c>
      <c r="I64" s="295"/>
      <c r="J64" s="295"/>
      <c r="K64" s="295">
        <f>'将来負担比率（分子）の構造'!L$43</f>
        <v>620</v>
      </c>
      <c r="L64" s="295"/>
      <c r="M64" s="295"/>
      <c r="N64" s="295">
        <f>'将来負担比率（分子）の構造'!M$43</f>
        <v>556</v>
      </c>
      <c r="O64" s="295"/>
      <c r="P64" s="295"/>
    </row>
    <row r="65" spans="1:16" x14ac:dyDescent="0.2">
      <c r="A65" s="295" t="s">
        <v>73</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60</v>
      </c>
      <c r="B66" s="295">
        <f>'将来負担比率（分子）の構造'!I$41</f>
        <v>2418</v>
      </c>
      <c r="C66" s="295"/>
      <c r="D66" s="295"/>
      <c r="E66" s="295">
        <f>'将来負担比率（分子）の構造'!J$41</f>
        <v>2322</v>
      </c>
      <c r="F66" s="295"/>
      <c r="G66" s="295"/>
      <c r="H66" s="295">
        <f>'将来負担比率（分子）の構造'!K$41</f>
        <v>2290</v>
      </c>
      <c r="I66" s="295"/>
      <c r="J66" s="295"/>
      <c r="K66" s="295">
        <f>'将来負担比率（分子）の構造'!L$41</f>
        <v>2199</v>
      </c>
      <c r="L66" s="295"/>
      <c r="M66" s="295"/>
      <c r="N66" s="295">
        <f>'将来負担比率（分子）の構造'!M$41</f>
        <v>2155</v>
      </c>
      <c r="O66" s="295"/>
      <c r="P66" s="295"/>
    </row>
    <row r="67" spans="1:16" x14ac:dyDescent="0.2">
      <c r="A67" s="295" t="s">
        <v>100</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128</v>
      </c>
      <c r="B70" s="298"/>
      <c r="C70" s="298"/>
      <c r="D70" s="298"/>
      <c r="E70" s="298"/>
      <c r="F70" s="298"/>
    </row>
    <row r="71" spans="1:16" x14ac:dyDescent="0.2">
      <c r="A71" s="297"/>
      <c r="B71" s="297" t="str">
        <f>基金残高に係る経年分析!F54</f>
        <v>R03</v>
      </c>
      <c r="C71" s="297" t="str">
        <f>基金残高に係る経年分析!G54</f>
        <v>R04</v>
      </c>
      <c r="D71" s="297" t="str">
        <f>基金残高に係る経年分析!H54</f>
        <v>R05</v>
      </c>
    </row>
    <row r="72" spans="1:16" x14ac:dyDescent="0.2">
      <c r="A72" s="297" t="s">
        <v>129</v>
      </c>
      <c r="B72" s="299">
        <f>基金残高に係る経年分析!F55</f>
        <v>1164</v>
      </c>
      <c r="C72" s="299">
        <f>基金残高に係る経年分析!G55</f>
        <v>1188</v>
      </c>
      <c r="D72" s="299">
        <f>基金残高に係る経年分析!H55</f>
        <v>959</v>
      </c>
    </row>
    <row r="73" spans="1:16" x14ac:dyDescent="0.2">
      <c r="A73" s="297" t="s">
        <v>130</v>
      </c>
      <c r="B73" s="299">
        <f>基金残高に係る経年分析!F56</f>
        <v>1238</v>
      </c>
      <c r="C73" s="299">
        <f>基金残高に係る経年分析!G56</f>
        <v>1297</v>
      </c>
      <c r="D73" s="299">
        <f>基金残高に係る経年分析!H56</f>
        <v>1217</v>
      </c>
    </row>
    <row r="74" spans="1:16" x14ac:dyDescent="0.2">
      <c r="A74" s="297" t="s">
        <v>132</v>
      </c>
      <c r="B74" s="299">
        <f>基金残高に係る経年分析!F57</f>
        <v>1570</v>
      </c>
      <c r="C74" s="299">
        <f>基金残高に係る経年分析!G57</f>
        <v>1555</v>
      </c>
      <c r="D74" s="299">
        <f>基金残高に係る経年分析!H57</f>
        <v>1871</v>
      </c>
    </row>
  </sheetData>
  <sheetProtection algorithmName="SHA-512" hashValue="bQNhqSX7KKGUTfiMRb/g3JgHZTPn2rp9a5R1Iyo+Uxk2P69qNSad5cCKQQuIaGNa29N7tGtQoy5jL3u7QOxubA==" saltValue="2aOTbx15vuLWiHIKYttCv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297</v>
      </c>
      <c r="DI1" s="648"/>
      <c r="DJ1" s="648"/>
      <c r="DK1" s="648"/>
      <c r="DL1" s="648"/>
      <c r="DM1" s="648"/>
      <c r="DN1" s="649"/>
      <c r="DO1" s="1"/>
      <c r="DP1" s="647" t="s">
        <v>298</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2">
      <c r="B2" s="40" t="s">
        <v>299</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5" t="s">
        <v>116</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301</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303</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2">
      <c r="B4" s="485" t="s">
        <v>5</v>
      </c>
      <c r="C4" s="486"/>
      <c r="D4" s="486"/>
      <c r="E4" s="486"/>
      <c r="F4" s="486"/>
      <c r="G4" s="486"/>
      <c r="H4" s="486"/>
      <c r="I4" s="486"/>
      <c r="J4" s="486"/>
      <c r="K4" s="486"/>
      <c r="L4" s="486"/>
      <c r="M4" s="486"/>
      <c r="N4" s="486"/>
      <c r="O4" s="486"/>
      <c r="P4" s="486"/>
      <c r="Q4" s="528"/>
      <c r="R4" s="485" t="s">
        <v>307</v>
      </c>
      <c r="S4" s="486"/>
      <c r="T4" s="486"/>
      <c r="U4" s="486"/>
      <c r="V4" s="486"/>
      <c r="W4" s="486"/>
      <c r="X4" s="486"/>
      <c r="Y4" s="528"/>
      <c r="Z4" s="485" t="s">
        <v>309</v>
      </c>
      <c r="AA4" s="486"/>
      <c r="AB4" s="486"/>
      <c r="AC4" s="528"/>
      <c r="AD4" s="485" t="s">
        <v>252</v>
      </c>
      <c r="AE4" s="486"/>
      <c r="AF4" s="486"/>
      <c r="AG4" s="486"/>
      <c r="AH4" s="486"/>
      <c r="AI4" s="486"/>
      <c r="AJ4" s="486"/>
      <c r="AK4" s="528"/>
      <c r="AL4" s="485" t="s">
        <v>309</v>
      </c>
      <c r="AM4" s="486"/>
      <c r="AN4" s="486"/>
      <c r="AO4" s="528"/>
      <c r="AP4" s="650" t="s">
        <v>311</v>
      </c>
      <c r="AQ4" s="650"/>
      <c r="AR4" s="650"/>
      <c r="AS4" s="650"/>
      <c r="AT4" s="650"/>
      <c r="AU4" s="650"/>
      <c r="AV4" s="650"/>
      <c r="AW4" s="650"/>
      <c r="AX4" s="650"/>
      <c r="AY4" s="650"/>
      <c r="AZ4" s="650"/>
      <c r="BA4" s="650"/>
      <c r="BB4" s="650"/>
      <c r="BC4" s="650"/>
      <c r="BD4" s="650"/>
      <c r="BE4" s="650"/>
      <c r="BF4" s="650"/>
      <c r="BG4" s="650" t="s">
        <v>285</v>
      </c>
      <c r="BH4" s="650"/>
      <c r="BI4" s="650"/>
      <c r="BJ4" s="650"/>
      <c r="BK4" s="650"/>
      <c r="BL4" s="650"/>
      <c r="BM4" s="650"/>
      <c r="BN4" s="650"/>
      <c r="BO4" s="650" t="s">
        <v>309</v>
      </c>
      <c r="BP4" s="650"/>
      <c r="BQ4" s="650"/>
      <c r="BR4" s="650"/>
      <c r="BS4" s="650" t="s">
        <v>313</v>
      </c>
      <c r="BT4" s="650"/>
      <c r="BU4" s="650"/>
      <c r="BV4" s="650"/>
      <c r="BW4" s="650"/>
      <c r="BX4" s="650"/>
      <c r="BY4" s="650"/>
      <c r="BZ4" s="650"/>
      <c r="CA4" s="650"/>
      <c r="CB4" s="650"/>
      <c r="CD4" s="485" t="s">
        <v>314</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2">
      <c r="B5" s="614" t="s">
        <v>306</v>
      </c>
      <c r="C5" s="615"/>
      <c r="D5" s="615"/>
      <c r="E5" s="615"/>
      <c r="F5" s="615"/>
      <c r="G5" s="615"/>
      <c r="H5" s="615"/>
      <c r="I5" s="615"/>
      <c r="J5" s="615"/>
      <c r="K5" s="615"/>
      <c r="L5" s="615"/>
      <c r="M5" s="615"/>
      <c r="N5" s="615"/>
      <c r="O5" s="615"/>
      <c r="P5" s="615"/>
      <c r="Q5" s="616"/>
      <c r="R5" s="611">
        <v>206119</v>
      </c>
      <c r="S5" s="612"/>
      <c r="T5" s="612"/>
      <c r="U5" s="612"/>
      <c r="V5" s="612"/>
      <c r="W5" s="612"/>
      <c r="X5" s="612"/>
      <c r="Y5" s="634"/>
      <c r="Z5" s="645">
        <v>6.5</v>
      </c>
      <c r="AA5" s="645"/>
      <c r="AB5" s="645"/>
      <c r="AC5" s="645"/>
      <c r="AD5" s="646">
        <v>206119</v>
      </c>
      <c r="AE5" s="646"/>
      <c r="AF5" s="646"/>
      <c r="AG5" s="646"/>
      <c r="AH5" s="646"/>
      <c r="AI5" s="646"/>
      <c r="AJ5" s="646"/>
      <c r="AK5" s="646"/>
      <c r="AL5" s="635">
        <v>11.7</v>
      </c>
      <c r="AM5" s="618"/>
      <c r="AN5" s="618"/>
      <c r="AO5" s="638"/>
      <c r="AP5" s="614" t="s">
        <v>315</v>
      </c>
      <c r="AQ5" s="615"/>
      <c r="AR5" s="615"/>
      <c r="AS5" s="615"/>
      <c r="AT5" s="615"/>
      <c r="AU5" s="615"/>
      <c r="AV5" s="615"/>
      <c r="AW5" s="615"/>
      <c r="AX5" s="615"/>
      <c r="AY5" s="615"/>
      <c r="AZ5" s="615"/>
      <c r="BA5" s="615"/>
      <c r="BB5" s="615"/>
      <c r="BC5" s="615"/>
      <c r="BD5" s="615"/>
      <c r="BE5" s="615"/>
      <c r="BF5" s="616"/>
      <c r="BG5" s="572">
        <v>206119</v>
      </c>
      <c r="BH5" s="456"/>
      <c r="BI5" s="456"/>
      <c r="BJ5" s="456"/>
      <c r="BK5" s="456"/>
      <c r="BL5" s="456"/>
      <c r="BM5" s="456"/>
      <c r="BN5" s="585"/>
      <c r="BO5" s="605">
        <v>100</v>
      </c>
      <c r="BP5" s="605"/>
      <c r="BQ5" s="605"/>
      <c r="BR5" s="605"/>
      <c r="BS5" s="606" t="s">
        <v>199</v>
      </c>
      <c r="BT5" s="606"/>
      <c r="BU5" s="606"/>
      <c r="BV5" s="606"/>
      <c r="BW5" s="606"/>
      <c r="BX5" s="606"/>
      <c r="BY5" s="606"/>
      <c r="BZ5" s="606"/>
      <c r="CA5" s="606"/>
      <c r="CB5" s="628"/>
      <c r="CD5" s="485" t="s">
        <v>311</v>
      </c>
      <c r="CE5" s="486"/>
      <c r="CF5" s="486"/>
      <c r="CG5" s="486"/>
      <c r="CH5" s="486"/>
      <c r="CI5" s="486"/>
      <c r="CJ5" s="486"/>
      <c r="CK5" s="486"/>
      <c r="CL5" s="486"/>
      <c r="CM5" s="486"/>
      <c r="CN5" s="486"/>
      <c r="CO5" s="486"/>
      <c r="CP5" s="486"/>
      <c r="CQ5" s="528"/>
      <c r="CR5" s="485" t="s">
        <v>318</v>
      </c>
      <c r="CS5" s="486"/>
      <c r="CT5" s="486"/>
      <c r="CU5" s="486"/>
      <c r="CV5" s="486"/>
      <c r="CW5" s="486"/>
      <c r="CX5" s="486"/>
      <c r="CY5" s="528"/>
      <c r="CZ5" s="485" t="s">
        <v>309</v>
      </c>
      <c r="DA5" s="486"/>
      <c r="DB5" s="486"/>
      <c r="DC5" s="528"/>
      <c r="DD5" s="485" t="s">
        <v>320</v>
      </c>
      <c r="DE5" s="486"/>
      <c r="DF5" s="486"/>
      <c r="DG5" s="486"/>
      <c r="DH5" s="486"/>
      <c r="DI5" s="486"/>
      <c r="DJ5" s="486"/>
      <c r="DK5" s="486"/>
      <c r="DL5" s="486"/>
      <c r="DM5" s="486"/>
      <c r="DN5" s="486"/>
      <c r="DO5" s="486"/>
      <c r="DP5" s="528"/>
      <c r="DQ5" s="485" t="s">
        <v>322</v>
      </c>
      <c r="DR5" s="486"/>
      <c r="DS5" s="486"/>
      <c r="DT5" s="486"/>
      <c r="DU5" s="486"/>
      <c r="DV5" s="486"/>
      <c r="DW5" s="486"/>
      <c r="DX5" s="486"/>
      <c r="DY5" s="486"/>
      <c r="DZ5" s="486"/>
      <c r="EA5" s="486"/>
      <c r="EB5" s="486"/>
      <c r="EC5" s="528"/>
    </row>
    <row r="6" spans="2:143" ht="11.25" customHeight="1" x14ac:dyDescent="0.2">
      <c r="B6" s="570" t="s">
        <v>323</v>
      </c>
      <c r="C6" s="359"/>
      <c r="D6" s="359"/>
      <c r="E6" s="359"/>
      <c r="F6" s="359"/>
      <c r="G6" s="359"/>
      <c r="H6" s="359"/>
      <c r="I6" s="359"/>
      <c r="J6" s="359"/>
      <c r="K6" s="359"/>
      <c r="L6" s="359"/>
      <c r="M6" s="359"/>
      <c r="N6" s="359"/>
      <c r="O6" s="359"/>
      <c r="P6" s="359"/>
      <c r="Q6" s="571"/>
      <c r="R6" s="572">
        <v>50831</v>
      </c>
      <c r="S6" s="456"/>
      <c r="T6" s="456"/>
      <c r="U6" s="456"/>
      <c r="V6" s="456"/>
      <c r="W6" s="456"/>
      <c r="X6" s="456"/>
      <c r="Y6" s="585"/>
      <c r="Z6" s="605">
        <v>1.6</v>
      </c>
      <c r="AA6" s="605"/>
      <c r="AB6" s="605"/>
      <c r="AC6" s="605"/>
      <c r="AD6" s="606">
        <v>50831</v>
      </c>
      <c r="AE6" s="606"/>
      <c r="AF6" s="606"/>
      <c r="AG6" s="606"/>
      <c r="AH6" s="606"/>
      <c r="AI6" s="606"/>
      <c r="AJ6" s="606"/>
      <c r="AK6" s="606"/>
      <c r="AL6" s="575">
        <v>2.9</v>
      </c>
      <c r="AM6" s="319"/>
      <c r="AN6" s="319"/>
      <c r="AO6" s="607"/>
      <c r="AP6" s="570" t="s">
        <v>108</v>
      </c>
      <c r="AQ6" s="359"/>
      <c r="AR6" s="359"/>
      <c r="AS6" s="359"/>
      <c r="AT6" s="359"/>
      <c r="AU6" s="359"/>
      <c r="AV6" s="359"/>
      <c r="AW6" s="359"/>
      <c r="AX6" s="359"/>
      <c r="AY6" s="359"/>
      <c r="AZ6" s="359"/>
      <c r="BA6" s="359"/>
      <c r="BB6" s="359"/>
      <c r="BC6" s="359"/>
      <c r="BD6" s="359"/>
      <c r="BE6" s="359"/>
      <c r="BF6" s="571"/>
      <c r="BG6" s="572">
        <v>206119</v>
      </c>
      <c r="BH6" s="456"/>
      <c r="BI6" s="456"/>
      <c r="BJ6" s="456"/>
      <c r="BK6" s="456"/>
      <c r="BL6" s="456"/>
      <c r="BM6" s="456"/>
      <c r="BN6" s="585"/>
      <c r="BO6" s="605">
        <v>100</v>
      </c>
      <c r="BP6" s="605"/>
      <c r="BQ6" s="605"/>
      <c r="BR6" s="605"/>
      <c r="BS6" s="606" t="s">
        <v>199</v>
      </c>
      <c r="BT6" s="606"/>
      <c r="BU6" s="606"/>
      <c r="BV6" s="606"/>
      <c r="BW6" s="606"/>
      <c r="BX6" s="606"/>
      <c r="BY6" s="606"/>
      <c r="BZ6" s="606"/>
      <c r="CA6" s="606"/>
      <c r="CB6" s="628"/>
      <c r="CD6" s="614" t="s">
        <v>324</v>
      </c>
      <c r="CE6" s="615"/>
      <c r="CF6" s="615"/>
      <c r="CG6" s="615"/>
      <c r="CH6" s="615"/>
      <c r="CI6" s="615"/>
      <c r="CJ6" s="615"/>
      <c r="CK6" s="615"/>
      <c r="CL6" s="615"/>
      <c r="CM6" s="615"/>
      <c r="CN6" s="615"/>
      <c r="CO6" s="615"/>
      <c r="CP6" s="615"/>
      <c r="CQ6" s="616"/>
      <c r="CR6" s="572">
        <v>43033</v>
      </c>
      <c r="CS6" s="456"/>
      <c r="CT6" s="456"/>
      <c r="CU6" s="456"/>
      <c r="CV6" s="456"/>
      <c r="CW6" s="456"/>
      <c r="CX6" s="456"/>
      <c r="CY6" s="585"/>
      <c r="CZ6" s="635">
        <v>1.4</v>
      </c>
      <c r="DA6" s="618"/>
      <c r="DB6" s="618"/>
      <c r="DC6" s="636"/>
      <c r="DD6" s="578">
        <v>70</v>
      </c>
      <c r="DE6" s="456"/>
      <c r="DF6" s="456"/>
      <c r="DG6" s="456"/>
      <c r="DH6" s="456"/>
      <c r="DI6" s="456"/>
      <c r="DJ6" s="456"/>
      <c r="DK6" s="456"/>
      <c r="DL6" s="456"/>
      <c r="DM6" s="456"/>
      <c r="DN6" s="456"/>
      <c r="DO6" s="456"/>
      <c r="DP6" s="585"/>
      <c r="DQ6" s="578">
        <v>43014</v>
      </c>
      <c r="DR6" s="456"/>
      <c r="DS6" s="456"/>
      <c r="DT6" s="456"/>
      <c r="DU6" s="456"/>
      <c r="DV6" s="456"/>
      <c r="DW6" s="456"/>
      <c r="DX6" s="456"/>
      <c r="DY6" s="456"/>
      <c r="DZ6" s="456"/>
      <c r="EA6" s="456"/>
      <c r="EB6" s="456"/>
      <c r="EC6" s="603"/>
    </row>
    <row r="7" spans="2:143" ht="11.25" customHeight="1" x14ac:dyDescent="0.2">
      <c r="B7" s="570" t="s">
        <v>46</v>
      </c>
      <c r="C7" s="359"/>
      <c r="D7" s="359"/>
      <c r="E7" s="359"/>
      <c r="F7" s="359"/>
      <c r="G7" s="359"/>
      <c r="H7" s="359"/>
      <c r="I7" s="359"/>
      <c r="J7" s="359"/>
      <c r="K7" s="359"/>
      <c r="L7" s="359"/>
      <c r="M7" s="359"/>
      <c r="N7" s="359"/>
      <c r="O7" s="359"/>
      <c r="P7" s="359"/>
      <c r="Q7" s="571"/>
      <c r="R7" s="572">
        <v>37</v>
      </c>
      <c r="S7" s="456"/>
      <c r="T7" s="456"/>
      <c r="U7" s="456"/>
      <c r="V7" s="456"/>
      <c r="W7" s="456"/>
      <c r="X7" s="456"/>
      <c r="Y7" s="585"/>
      <c r="Z7" s="605">
        <v>0</v>
      </c>
      <c r="AA7" s="605"/>
      <c r="AB7" s="605"/>
      <c r="AC7" s="605"/>
      <c r="AD7" s="606">
        <v>37</v>
      </c>
      <c r="AE7" s="606"/>
      <c r="AF7" s="606"/>
      <c r="AG7" s="606"/>
      <c r="AH7" s="606"/>
      <c r="AI7" s="606"/>
      <c r="AJ7" s="606"/>
      <c r="AK7" s="606"/>
      <c r="AL7" s="575">
        <v>0</v>
      </c>
      <c r="AM7" s="319"/>
      <c r="AN7" s="319"/>
      <c r="AO7" s="607"/>
      <c r="AP7" s="570" t="s">
        <v>325</v>
      </c>
      <c r="AQ7" s="359"/>
      <c r="AR7" s="359"/>
      <c r="AS7" s="359"/>
      <c r="AT7" s="359"/>
      <c r="AU7" s="359"/>
      <c r="AV7" s="359"/>
      <c r="AW7" s="359"/>
      <c r="AX7" s="359"/>
      <c r="AY7" s="359"/>
      <c r="AZ7" s="359"/>
      <c r="BA7" s="359"/>
      <c r="BB7" s="359"/>
      <c r="BC7" s="359"/>
      <c r="BD7" s="359"/>
      <c r="BE7" s="359"/>
      <c r="BF7" s="571"/>
      <c r="BG7" s="572">
        <v>58528</v>
      </c>
      <c r="BH7" s="456"/>
      <c r="BI7" s="456"/>
      <c r="BJ7" s="456"/>
      <c r="BK7" s="456"/>
      <c r="BL7" s="456"/>
      <c r="BM7" s="456"/>
      <c r="BN7" s="585"/>
      <c r="BO7" s="605">
        <v>28.4</v>
      </c>
      <c r="BP7" s="605"/>
      <c r="BQ7" s="605"/>
      <c r="BR7" s="605"/>
      <c r="BS7" s="606" t="s">
        <v>199</v>
      </c>
      <c r="BT7" s="606"/>
      <c r="BU7" s="606"/>
      <c r="BV7" s="606"/>
      <c r="BW7" s="606"/>
      <c r="BX7" s="606"/>
      <c r="BY7" s="606"/>
      <c r="BZ7" s="606"/>
      <c r="CA7" s="606"/>
      <c r="CB7" s="628"/>
      <c r="CD7" s="570" t="s">
        <v>327</v>
      </c>
      <c r="CE7" s="359"/>
      <c r="CF7" s="359"/>
      <c r="CG7" s="359"/>
      <c r="CH7" s="359"/>
      <c r="CI7" s="359"/>
      <c r="CJ7" s="359"/>
      <c r="CK7" s="359"/>
      <c r="CL7" s="359"/>
      <c r="CM7" s="359"/>
      <c r="CN7" s="359"/>
      <c r="CO7" s="359"/>
      <c r="CP7" s="359"/>
      <c r="CQ7" s="571"/>
      <c r="CR7" s="572">
        <v>427765</v>
      </c>
      <c r="CS7" s="456"/>
      <c r="CT7" s="456"/>
      <c r="CU7" s="456"/>
      <c r="CV7" s="456"/>
      <c r="CW7" s="456"/>
      <c r="CX7" s="456"/>
      <c r="CY7" s="585"/>
      <c r="CZ7" s="605">
        <v>14.2</v>
      </c>
      <c r="DA7" s="605"/>
      <c r="DB7" s="605"/>
      <c r="DC7" s="605"/>
      <c r="DD7" s="578">
        <v>22263</v>
      </c>
      <c r="DE7" s="456"/>
      <c r="DF7" s="456"/>
      <c r="DG7" s="456"/>
      <c r="DH7" s="456"/>
      <c r="DI7" s="456"/>
      <c r="DJ7" s="456"/>
      <c r="DK7" s="456"/>
      <c r="DL7" s="456"/>
      <c r="DM7" s="456"/>
      <c r="DN7" s="456"/>
      <c r="DO7" s="456"/>
      <c r="DP7" s="585"/>
      <c r="DQ7" s="578">
        <v>368488</v>
      </c>
      <c r="DR7" s="456"/>
      <c r="DS7" s="456"/>
      <c r="DT7" s="456"/>
      <c r="DU7" s="456"/>
      <c r="DV7" s="456"/>
      <c r="DW7" s="456"/>
      <c r="DX7" s="456"/>
      <c r="DY7" s="456"/>
      <c r="DZ7" s="456"/>
      <c r="EA7" s="456"/>
      <c r="EB7" s="456"/>
      <c r="EC7" s="603"/>
    </row>
    <row r="8" spans="2:143" ht="11.25" customHeight="1" x14ac:dyDescent="0.2">
      <c r="B8" s="570" t="s">
        <v>328</v>
      </c>
      <c r="C8" s="359"/>
      <c r="D8" s="359"/>
      <c r="E8" s="359"/>
      <c r="F8" s="359"/>
      <c r="G8" s="359"/>
      <c r="H8" s="359"/>
      <c r="I8" s="359"/>
      <c r="J8" s="359"/>
      <c r="K8" s="359"/>
      <c r="L8" s="359"/>
      <c r="M8" s="359"/>
      <c r="N8" s="359"/>
      <c r="O8" s="359"/>
      <c r="P8" s="359"/>
      <c r="Q8" s="571"/>
      <c r="R8" s="572">
        <v>718</v>
      </c>
      <c r="S8" s="456"/>
      <c r="T8" s="456"/>
      <c r="U8" s="456"/>
      <c r="V8" s="456"/>
      <c r="W8" s="456"/>
      <c r="X8" s="456"/>
      <c r="Y8" s="585"/>
      <c r="Z8" s="605">
        <v>0</v>
      </c>
      <c r="AA8" s="605"/>
      <c r="AB8" s="605"/>
      <c r="AC8" s="605"/>
      <c r="AD8" s="606">
        <v>718</v>
      </c>
      <c r="AE8" s="606"/>
      <c r="AF8" s="606"/>
      <c r="AG8" s="606"/>
      <c r="AH8" s="606"/>
      <c r="AI8" s="606"/>
      <c r="AJ8" s="606"/>
      <c r="AK8" s="606"/>
      <c r="AL8" s="575">
        <v>0</v>
      </c>
      <c r="AM8" s="319"/>
      <c r="AN8" s="319"/>
      <c r="AO8" s="607"/>
      <c r="AP8" s="570" t="s">
        <v>125</v>
      </c>
      <c r="AQ8" s="359"/>
      <c r="AR8" s="359"/>
      <c r="AS8" s="359"/>
      <c r="AT8" s="359"/>
      <c r="AU8" s="359"/>
      <c r="AV8" s="359"/>
      <c r="AW8" s="359"/>
      <c r="AX8" s="359"/>
      <c r="AY8" s="359"/>
      <c r="AZ8" s="359"/>
      <c r="BA8" s="359"/>
      <c r="BB8" s="359"/>
      <c r="BC8" s="359"/>
      <c r="BD8" s="359"/>
      <c r="BE8" s="359"/>
      <c r="BF8" s="571"/>
      <c r="BG8" s="572">
        <v>2467</v>
      </c>
      <c r="BH8" s="456"/>
      <c r="BI8" s="456"/>
      <c r="BJ8" s="456"/>
      <c r="BK8" s="456"/>
      <c r="BL8" s="456"/>
      <c r="BM8" s="456"/>
      <c r="BN8" s="585"/>
      <c r="BO8" s="605">
        <v>1.2</v>
      </c>
      <c r="BP8" s="605"/>
      <c r="BQ8" s="605"/>
      <c r="BR8" s="605"/>
      <c r="BS8" s="606" t="s">
        <v>199</v>
      </c>
      <c r="BT8" s="606"/>
      <c r="BU8" s="606"/>
      <c r="BV8" s="606"/>
      <c r="BW8" s="606"/>
      <c r="BX8" s="606"/>
      <c r="BY8" s="606"/>
      <c r="BZ8" s="606"/>
      <c r="CA8" s="606"/>
      <c r="CB8" s="628"/>
      <c r="CD8" s="570" t="s">
        <v>330</v>
      </c>
      <c r="CE8" s="359"/>
      <c r="CF8" s="359"/>
      <c r="CG8" s="359"/>
      <c r="CH8" s="359"/>
      <c r="CI8" s="359"/>
      <c r="CJ8" s="359"/>
      <c r="CK8" s="359"/>
      <c r="CL8" s="359"/>
      <c r="CM8" s="359"/>
      <c r="CN8" s="359"/>
      <c r="CO8" s="359"/>
      <c r="CP8" s="359"/>
      <c r="CQ8" s="571"/>
      <c r="CR8" s="572">
        <v>479331</v>
      </c>
      <c r="CS8" s="456"/>
      <c r="CT8" s="456"/>
      <c r="CU8" s="456"/>
      <c r="CV8" s="456"/>
      <c r="CW8" s="456"/>
      <c r="CX8" s="456"/>
      <c r="CY8" s="585"/>
      <c r="CZ8" s="605">
        <v>15.9</v>
      </c>
      <c r="DA8" s="605"/>
      <c r="DB8" s="605"/>
      <c r="DC8" s="605"/>
      <c r="DD8" s="578" t="s">
        <v>199</v>
      </c>
      <c r="DE8" s="456"/>
      <c r="DF8" s="456"/>
      <c r="DG8" s="456"/>
      <c r="DH8" s="456"/>
      <c r="DI8" s="456"/>
      <c r="DJ8" s="456"/>
      <c r="DK8" s="456"/>
      <c r="DL8" s="456"/>
      <c r="DM8" s="456"/>
      <c r="DN8" s="456"/>
      <c r="DO8" s="456"/>
      <c r="DP8" s="585"/>
      <c r="DQ8" s="578">
        <v>374851</v>
      </c>
      <c r="DR8" s="456"/>
      <c r="DS8" s="456"/>
      <c r="DT8" s="456"/>
      <c r="DU8" s="456"/>
      <c r="DV8" s="456"/>
      <c r="DW8" s="456"/>
      <c r="DX8" s="456"/>
      <c r="DY8" s="456"/>
      <c r="DZ8" s="456"/>
      <c r="EA8" s="456"/>
      <c r="EB8" s="456"/>
      <c r="EC8" s="603"/>
    </row>
    <row r="9" spans="2:143" ht="11.25" customHeight="1" x14ac:dyDescent="0.2">
      <c r="B9" s="570" t="s">
        <v>331</v>
      </c>
      <c r="C9" s="359"/>
      <c r="D9" s="359"/>
      <c r="E9" s="359"/>
      <c r="F9" s="359"/>
      <c r="G9" s="359"/>
      <c r="H9" s="359"/>
      <c r="I9" s="359"/>
      <c r="J9" s="359"/>
      <c r="K9" s="359"/>
      <c r="L9" s="359"/>
      <c r="M9" s="359"/>
      <c r="N9" s="359"/>
      <c r="O9" s="359"/>
      <c r="P9" s="359"/>
      <c r="Q9" s="571"/>
      <c r="R9" s="572">
        <v>906</v>
      </c>
      <c r="S9" s="456"/>
      <c r="T9" s="456"/>
      <c r="U9" s="456"/>
      <c r="V9" s="456"/>
      <c r="W9" s="456"/>
      <c r="X9" s="456"/>
      <c r="Y9" s="585"/>
      <c r="Z9" s="605">
        <v>0</v>
      </c>
      <c r="AA9" s="605"/>
      <c r="AB9" s="605"/>
      <c r="AC9" s="605"/>
      <c r="AD9" s="606">
        <v>906</v>
      </c>
      <c r="AE9" s="606"/>
      <c r="AF9" s="606"/>
      <c r="AG9" s="606"/>
      <c r="AH9" s="606"/>
      <c r="AI9" s="606"/>
      <c r="AJ9" s="606"/>
      <c r="AK9" s="606"/>
      <c r="AL9" s="575">
        <v>0.1</v>
      </c>
      <c r="AM9" s="319"/>
      <c r="AN9" s="319"/>
      <c r="AO9" s="607"/>
      <c r="AP9" s="570" t="s">
        <v>333</v>
      </c>
      <c r="AQ9" s="359"/>
      <c r="AR9" s="359"/>
      <c r="AS9" s="359"/>
      <c r="AT9" s="359"/>
      <c r="AU9" s="359"/>
      <c r="AV9" s="359"/>
      <c r="AW9" s="359"/>
      <c r="AX9" s="359"/>
      <c r="AY9" s="359"/>
      <c r="AZ9" s="359"/>
      <c r="BA9" s="359"/>
      <c r="BB9" s="359"/>
      <c r="BC9" s="359"/>
      <c r="BD9" s="359"/>
      <c r="BE9" s="359"/>
      <c r="BF9" s="571"/>
      <c r="BG9" s="572">
        <v>47785</v>
      </c>
      <c r="BH9" s="456"/>
      <c r="BI9" s="456"/>
      <c r="BJ9" s="456"/>
      <c r="BK9" s="456"/>
      <c r="BL9" s="456"/>
      <c r="BM9" s="456"/>
      <c r="BN9" s="585"/>
      <c r="BO9" s="605">
        <v>23.2</v>
      </c>
      <c r="BP9" s="605"/>
      <c r="BQ9" s="605"/>
      <c r="BR9" s="605"/>
      <c r="BS9" s="606" t="s">
        <v>199</v>
      </c>
      <c r="BT9" s="606"/>
      <c r="BU9" s="606"/>
      <c r="BV9" s="606"/>
      <c r="BW9" s="606"/>
      <c r="BX9" s="606"/>
      <c r="BY9" s="606"/>
      <c r="BZ9" s="606"/>
      <c r="CA9" s="606"/>
      <c r="CB9" s="628"/>
      <c r="CD9" s="570" t="s">
        <v>335</v>
      </c>
      <c r="CE9" s="359"/>
      <c r="CF9" s="359"/>
      <c r="CG9" s="359"/>
      <c r="CH9" s="359"/>
      <c r="CI9" s="359"/>
      <c r="CJ9" s="359"/>
      <c r="CK9" s="359"/>
      <c r="CL9" s="359"/>
      <c r="CM9" s="359"/>
      <c r="CN9" s="359"/>
      <c r="CO9" s="359"/>
      <c r="CP9" s="359"/>
      <c r="CQ9" s="571"/>
      <c r="CR9" s="572">
        <v>375039</v>
      </c>
      <c r="CS9" s="456"/>
      <c r="CT9" s="456"/>
      <c r="CU9" s="456"/>
      <c r="CV9" s="456"/>
      <c r="CW9" s="456"/>
      <c r="CX9" s="456"/>
      <c r="CY9" s="585"/>
      <c r="CZ9" s="605">
        <v>12.4</v>
      </c>
      <c r="DA9" s="605"/>
      <c r="DB9" s="605"/>
      <c r="DC9" s="605"/>
      <c r="DD9" s="578">
        <v>1199</v>
      </c>
      <c r="DE9" s="456"/>
      <c r="DF9" s="456"/>
      <c r="DG9" s="456"/>
      <c r="DH9" s="456"/>
      <c r="DI9" s="456"/>
      <c r="DJ9" s="456"/>
      <c r="DK9" s="456"/>
      <c r="DL9" s="456"/>
      <c r="DM9" s="456"/>
      <c r="DN9" s="456"/>
      <c r="DO9" s="456"/>
      <c r="DP9" s="585"/>
      <c r="DQ9" s="578">
        <v>283028</v>
      </c>
      <c r="DR9" s="456"/>
      <c r="DS9" s="456"/>
      <c r="DT9" s="456"/>
      <c r="DU9" s="456"/>
      <c r="DV9" s="456"/>
      <c r="DW9" s="456"/>
      <c r="DX9" s="456"/>
      <c r="DY9" s="456"/>
      <c r="DZ9" s="456"/>
      <c r="EA9" s="456"/>
      <c r="EB9" s="456"/>
      <c r="EC9" s="603"/>
    </row>
    <row r="10" spans="2:143" ht="11.25" customHeight="1" x14ac:dyDescent="0.2">
      <c r="B10" s="570" t="s">
        <v>131</v>
      </c>
      <c r="C10" s="359"/>
      <c r="D10" s="359"/>
      <c r="E10" s="359"/>
      <c r="F10" s="359"/>
      <c r="G10" s="359"/>
      <c r="H10" s="359"/>
      <c r="I10" s="359"/>
      <c r="J10" s="359"/>
      <c r="K10" s="359"/>
      <c r="L10" s="359"/>
      <c r="M10" s="359"/>
      <c r="N10" s="359"/>
      <c r="O10" s="359"/>
      <c r="P10" s="359"/>
      <c r="Q10" s="571"/>
      <c r="R10" s="572" t="s">
        <v>199</v>
      </c>
      <c r="S10" s="456"/>
      <c r="T10" s="456"/>
      <c r="U10" s="456"/>
      <c r="V10" s="456"/>
      <c r="W10" s="456"/>
      <c r="X10" s="456"/>
      <c r="Y10" s="585"/>
      <c r="Z10" s="605" t="s">
        <v>199</v>
      </c>
      <c r="AA10" s="605"/>
      <c r="AB10" s="605"/>
      <c r="AC10" s="605"/>
      <c r="AD10" s="606" t="s">
        <v>199</v>
      </c>
      <c r="AE10" s="606"/>
      <c r="AF10" s="606"/>
      <c r="AG10" s="606"/>
      <c r="AH10" s="606"/>
      <c r="AI10" s="606"/>
      <c r="AJ10" s="606"/>
      <c r="AK10" s="606"/>
      <c r="AL10" s="575" t="s">
        <v>199</v>
      </c>
      <c r="AM10" s="319"/>
      <c r="AN10" s="319"/>
      <c r="AO10" s="607"/>
      <c r="AP10" s="570" t="s">
        <v>191</v>
      </c>
      <c r="AQ10" s="359"/>
      <c r="AR10" s="359"/>
      <c r="AS10" s="359"/>
      <c r="AT10" s="359"/>
      <c r="AU10" s="359"/>
      <c r="AV10" s="359"/>
      <c r="AW10" s="359"/>
      <c r="AX10" s="359"/>
      <c r="AY10" s="359"/>
      <c r="AZ10" s="359"/>
      <c r="BA10" s="359"/>
      <c r="BB10" s="359"/>
      <c r="BC10" s="359"/>
      <c r="BD10" s="359"/>
      <c r="BE10" s="359"/>
      <c r="BF10" s="571"/>
      <c r="BG10" s="572">
        <v>4439</v>
      </c>
      <c r="BH10" s="456"/>
      <c r="BI10" s="456"/>
      <c r="BJ10" s="456"/>
      <c r="BK10" s="456"/>
      <c r="BL10" s="456"/>
      <c r="BM10" s="456"/>
      <c r="BN10" s="585"/>
      <c r="BO10" s="605">
        <v>2.2000000000000002</v>
      </c>
      <c r="BP10" s="605"/>
      <c r="BQ10" s="605"/>
      <c r="BR10" s="605"/>
      <c r="BS10" s="606" t="s">
        <v>199</v>
      </c>
      <c r="BT10" s="606"/>
      <c r="BU10" s="606"/>
      <c r="BV10" s="606"/>
      <c r="BW10" s="606"/>
      <c r="BX10" s="606"/>
      <c r="BY10" s="606"/>
      <c r="BZ10" s="606"/>
      <c r="CA10" s="606"/>
      <c r="CB10" s="628"/>
      <c r="CD10" s="570" t="s">
        <v>227</v>
      </c>
      <c r="CE10" s="359"/>
      <c r="CF10" s="359"/>
      <c r="CG10" s="359"/>
      <c r="CH10" s="359"/>
      <c r="CI10" s="359"/>
      <c r="CJ10" s="359"/>
      <c r="CK10" s="359"/>
      <c r="CL10" s="359"/>
      <c r="CM10" s="359"/>
      <c r="CN10" s="359"/>
      <c r="CO10" s="359"/>
      <c r="CP10" s="359"/>
      <c r="CQ10" s="571"/>
      <c r="CR10" s="572" t="s">
        <v>199</v>
      </c>
      <c r="CS10" s="456"/>
      <c r="CT10" s="456"/>
      <c r="CU10" s="456"/>
      <c r="CV10" s="456"/>
      <c r="CW10" s="456"/>
      <c r="CX10" s="456"/>
      <c r="CY10" s="585"/>
      <c r="CZ10" s="605" t="s">
        <v>199</v>
      </c>
      <c r="DA10" s="605"/>
      <c r="DB10" s="605"/>
      <c r="DC10" s="605"/>
      <c r="DD10" s="578" t="s">
        <v>199</v>
      </c>
      <c r="DE10" s="456"/>
      <c r="DF10" s="456"/>
      <c r="DG10" s="456"/>
      <c r="DH10" s="456"/>
      <c r="DI10" s="456"/>
      <c r="DJ10" s="456"/>
      <c r="DK10" s="456"/>
      <c r="DL10" s="456"/>
      <c r="DM10" s="456"/>
      <c r="DN10" s="456"/>
      <c r="DO10" s="456"/>
      <c r="DP10" s="585"/>
      <c r="DQ10" s="578" t="s">
        <v>199</v>
      </c>
      <c r="DR10" s="456"/>
      <c r="DS10" s="456"/>
      <c r="DT10" s="456"/>
      <c r="DU10" s="456"/>
      <c r="DV10" s="456"/>
      <c r="DW10" s="456"/>
      <c r="DX10" s="456"/>
      <c r="DY10" s="456"/>
      <c r="DZ10" s="456"/>
      <c r="EA10" s="456"/>
      <c r="EB10" s="456"/>
      <c r="EC10" s="603"/>
    </row>
    <row r="11" spans="2:143" ht="11.25" customHeight="1" x14ac:dyDescent="0.2">
      <c r="B11" s="570" t="s">
        <v>106</v>
      </c>
      <c r="C11" s="359"/>
      <c r="D11" s="359"/>
      <c r="E11" s="359"/>
      <c r="F11" s="359"/>
      <c r="G11" s="359"/>
      <c r="H11" s="359"/>
      <c r="I11" s="359"/>
      <c r="J11" s="359"/>
      <c r="K11" s="359"/>
      <c r="L11" s="359"/>
      <c r="M11" s="359"/>
      <c r="N11" s="359"/>
      <c r="O11" s="359"/>
      <c r="P11" s="359"/>
      <c r="Q11" s="571"/>
      <c r="R11" s="572">
        <v>42209</v>
      </c>
      <c r="S11" s="456"/>
      <c r="T11" s="456"/>
      <c r="U11" s="456"/>
      <c r="V11" s="456"/>
      <c r="W11" s="456"/>
      <c r="X11" s="456"/>
      <c r="Y11" s="585"/>
      <c r="Z11" s="575">
        <v>1.3</v>
      </c>
      <c r="AA11" s="319"/>
      <c r="AB11" s="319"/>
      <c r="AC11" s="586"/>
      <c r="AD11" s="578">
        <v>42209</v>
      </c>
      <c r="AE11" s="456"/>
      <c r="AF11" s="456"/>
      <c r="AG11" s="456"/>
      <c r="AH11" s="456"/>
      <c r="AI11" s="456"/>
      <c r="AJ11" s="456"/>
      <c r="AK11" s="585"/>
      <c r="AL11" s="575">
        <v>2.4</v>
      </c>
      <c r="AM11" s="319"/>
      <c r="AN11" s="319"/>
      <c r="AO11" s="607"/>
      <c r="AP11" s="570" t="s">
        <v>337</v>
      </c>
      <c r="AQ11" s="359"/>
      <c r="AR11" s="359"/>
      <c r="AS11" s="359"/>
      <c r="AT11" s="359"/>
      <c r="AU11" s="359"/>
      <c r="AV11" s="359"/>
      <c r="AW11" s="359"/>
      <c r="AX11" s="359"/>
      <c r="AY11" s="359"/>
      <c r="AZ11" s="359"/>
      <c r="BA11" s="359"/>
      <c r="BB11" s="359"/>
      <c r="BC11" s="359"/>
      <c r="BD11" s="359"/>
      <c r="BE11" s="359"/>
      <c r="BF11" s="571"/>
      <c r="BG11" s="572">
        <v>3837</v>
      </c>
      <c r="BH11" s="456"/>
      <c r="BI11" s="456"/>
      <c r="BJ11" s="456"/>
      <c r="BK11" s="456"/>
      <c r="BL11" s="456"/>
      <c r="BM11" s="456"/>
      <c r="BN11" s="585"/>
      <c r="BO11" s="605">
        <v>1.9</v>
      </c>
      <c r="BP11" s="605"/>
      <c r="BQ11" s="605"/>
      <c r="BR11" s="605"/>
      <c r="BS11" s="606" t="s">
        <v>199</v>
      </c>
      <c r="BT11" s="606"/>
      <c r="BU11" s="606"/>
      <c r="BV11" s="606"/>
      <c r="BW11" s="606"/>
      <c r="BX11" s="606"/>
      <c r="BY11" s="606"/>
      <c r="BZ11" s="606"/>
      <c r="CA11" s="606"/>
      <c r="CB11" s="628"/>
      <c r="CD11" s="570" t="s">
        <v>340</v>
      </c>
      <c r="CE11" s="359"/>
      <c r="CF11" s="359"/>
      <c r="CG11" s="359"/>
      <c r="CH11" s="359"/>
      <c r="CI11" s="359"/>
      <c r="CJ11" s="359"/>
      <c r="CK11" s="359"/>
      <c r="CL11" s="359"/>
      <c r="CM11" s="359"/>
      <c r="CN11" s="359"/>
      <c r="CO11" s="359"/>
      <c r="CP11" s="359"/>
      <c r="CQ11" s="571"/>
      <c r="CR11" s="572">
        <v>258138</v>
      </c>
      <c r="CS11" s="456"/>
      <c r="CT11" s="456"/>
      <c r="CU11" s="456"/>
      <c r="CV11" s="456"/>
      <c r="CW11" s="456"/>
      <c r="CX11" s="456"/>
      <c r="CY11" s="585"/>
      <c r="CZ11" s="605">
        <v>8.6</v>
      </c>
      <c r="DA11" s="605"/>
      <c r="DB11" s="605"/>
      <c r="DC11" s="605"/>
      <c r="DD11" s="578">
        <v>115157</v>
      </c>
      <c r="DE11" s="456"/>
      <c r="DF11" s="456"/>
      <c r="DG11" s="456"/>
      <c r="DH11" s="456"/>
      <c r="DI11" s="456"/>
      <c r="DJ11" s="456"/>
      <c r="DK11" s="456"/>
      <c r="DL11" s="456"/>
      <c r="DM11" s="456"/>
      <c r="DN11" s="456"/>
      <c r="DO11" s="456"/>
      <c r="DP11" s="585"/>
      <c r="DQ11" s="578">
        <v>166901</v>
      </c>
      <c r="DR11" s="456"/>
      <c r="DS11" s="456"/>
      <c r="DT11" s="456"/>
      <c r="DU11" s="456"/>
      <c r="DV11" s="456"/>
      <c r="DW11" s="456"/>
      <c r="DX11" s="456"/>
      <c r="DY11" s="456"/>
      <c r="DZ11" s="456"/>
      <c r="EA11" s="456"/>
      <c r="EB11" s="456"/>
      <c r="EC11" s="603"/>
    </row>
    <row r="12" spans="2:143" ht="11.25" customHeight="1" x14ac:dyDescent="0.2">
      <c r="B12" s="570" t="s">
        <v>148</v>
      </c>
      <c r="C12" s="359"/>
      <c r="D12" s="359"/>
      <c r="E12" s="359"/>
      <c r="F12" s="359"/>
      <c r="G12" s="359"/>
      <c r="H12" s="359"/>
      <c r="I12" s="359"/>
      <c r="J12" s="359"/>
      <c r="K12" s="359"/>
      <c r="L12" s="359"/>
      <c r="M12" s="359"/>
      <c r="N12" s="359"/>
      <c r="O12" s="359"/>
      <c r="P12" s="359"/>
      <c r="Q12" s="571"/>
      <c r="R12" s="572" t="s">
        <v>199</v>
      </c>
      <c r="S12" s="456"/>
      <c r="T12" s="456"/>
      <c r="U12" s="456"/>
      <c r="V12" s="456"/>
      <c r="W12" s="456"/>
      <c r="X12" s="456"/>
      <c r="Y12" s="585"/>
      <c r="Z12" s="605" t="s">
        <v>199</v>
      </c>
      <c r="AA12" s="605"/>
      <c r="AB12" s="605"/>
      <c r="AC12" s="605"/>
      <c r="AD12" s="606" t="s">
        <v>199</v>
      </c>
      <c r="AE12" s="606"/>
      <c r="AF12" s="606"/>
      <c r="AG12" s="606"/>
      <c r="AH12" s="606"/>
      <c r="AI12" s="606"/>
      <c r="AJ12" s="606"/>
      <c r="AK12" s="606"/>
      <c r="AL12" s="575" t="s">
        <v>199</v>
      </c>
      <c r="AM12" s="319"/>
      <c r="AN12" s="319"/>
      <c r="AO12" s="607"/>
      <c r="AP12" s="570" t="s">
        <v>341</v>
      </c>
      <c r="AQ12" s="359"/>
      <c r="AR12" s="359"/>
      <c r="AS12" s="359"/>
      <c r="AT12" s="359"/>
      <c r="AU12" s="359"/>
      <c r="AV12" s="359"/>
      <c r="AW12" s="359"/>
      <c r="AX12" s="359"/>
      <c r="AY12" s="359"/>
      <c r="AZ12" s="359"/>
      <c r="BA12" s="359"/>
      <c r="BB12" s="359"/>
      <c r="BC12" s="359"/>
      <c r="BD12" s="359"/>
      <c r="BE12" s="359"/>
      <c r="BF12" s="571"/>
      <c r="BG12" s="572">
        <v>131142</v>
      </c>
      <c r="BH12" s="456"/>
      <c r="BI12" s="456"/>
      <c r="BJ12" s="456"/>
      <c r="BK12" s="456"/>
      <c r="BL12" s="456"/>
      <c r="BM12" s="456"/>
      <c r="BN12" s="585"/>
      <c r="BO12" s="605">
        <v>63.6</v>
      </c>
      <c r="BP12" s="605"/>
      <c r="BQ12" s="605"/>
      <c r="BR12" s="605"/>
      <c r="BS12" s="606" t="s">
        <v>199</v>
      </c>
      <c r="BT12" s="606"/>
      <c r="BU12" s="606"/>
      <c r="BV12" s="606"/>
      <c r="BW12" s="606"/>
      <c r="BX12" s="606"/>
      <c r="BY12" s="606"/>
      <c r="BZ12" s="606"/>
      <c r="CA12" s="606"/>
      <c r="CB12" s="628"/>
      <c r="CD12" s="570" t="s">
        <v>92</v>
      </c>
      <c r="CE12" s="359"/>
      <c r="CF12" s="359"/>
      <c r="CG12" s="359"/>
      <c r="CH12" s="359"/>
      <c r="CI12" s="359"/>
      <c r="CJ12" s="359"/>
      <c r="CK12" s="359"/>
      <c r="CL12" s="359"/>
      <c r="CM12" s="359"/>
      <c r="CN12" s="359"/>
      <c r="CO12" s="359"/>
      <c r="CP12" s="359"/>
      <c r="CQ12" s="571"/>
      <c r="CR12" s="572">
        <v>399993</v>
      </c>
      <c r="CS12" s="456"/>
      <c r="CT12" s="456"/>
      <c r="CU12" s="456"/>
      <c r="CV12" s="456"/>
      <c r="CW12" s="456"/>
      <c r="CX12" s="456"/>
      <c r="CY12" s="585"/>
      <c r="CZ12" s="605">
        <v>13.3</v>
      </c>
      <c r="DA12" s="605"/>
      <c r="DB12" s="605"/>
      <c r="DC12" s="605"/>
      <c r="DD12" s="578">
        <v>196087</v>
      </c>
      <c r="DE12" s="456"/>
      <c r="DF12" s="456"/>
      <c r="DG12" s="456"/>
      <c r="DH12" s="456"/>
      <c r="DI12" s="456"/>
      <c r="DJ12" s="456"/>
      <c r="DK12" s="456"/>
      <c r="DL12" s="456"/>
      <c r="DM12" s="456"/>
      <c r="DN12" s="456"/>
      <c r="DO12" s="456"/>
      <c r="DP12" s="585"/>
      <c r="DQ12" s="578">
        <v>155481</v>
      </c>
      <c r="DR12" s="456"/>
      <c r="DS12" s="456"/>
      <c r="DT12" s="456"/>
      <c r="DU12" s="456"/>
      <c r="DV12" s="456"/>
      <c r="DW12" s="456"/>
      <c r="DX12" s="456"/>
      <c r="DY12" s="456"/>
      <c r="DZ12" s="456"/>
      <c r="EA12" s="456"/>
      <c r="EB12" s="456"/>
      <c r="EC12" s="603"/>
    </row>
    <row r="13" spans="2:143" ht="11.25" customHeight="1" x14ac:dyDescent="0.2">
      <c r="B13" s="570" t="s">
        <v>342</v>
      </c>
      <c r="C13" s="359"/>
      <c r="D13" s="359"/>
      <c r="E13" s="359"/>
      <c r="F13" s="359"/>
      <c r="G13" s="359"/>
      <c r="H13" s="359"/>
      <c r="I13" s="359"/>
      <c r="J13" s="359"/>
      <c r="K13" s="359"/>
      <c r="L13" s="359"/>
      <c r="M13" s="359"/>
      <c r="N13" s="359"/>
      <c r="O13" s="359"/>
      <c r="P13" s="359"/>
      <c r="Q13" s="571"/>
      <c r="R13" s="572" t="s">
        <v>199</v>
      </c>
      <c r="S13" s="456"/>
      <c r="T13" s="456"/>
      <c r="U13" s="456"/>
      <c r="V13" s="456"/>
      <c r="W13" s="456"/>
      <c r="X13" s="456"/>
      <c r="Y13" s="585"/>
      <c r="Z13" s="605" t="s">
        <v>199</v>
      </c>
      <c r="AA13" s="605"/>
      <c r="AB13" s="605"/>
      <c r="AC13" s="605"/>
      <c r="AD13" s="606" t="s">
        <v>199</v>
      </c>
      <c r="AE13" s="606"/>
      <c r="AF13" s="606"/>
      <c r="AG13" s="606"/>
      <c r="AH13" s="606"/>
      <c r="AI13" s="606"/>
      <c r="AJ13" s="606"/>
      <c r="AK13" s="606"/>
      <c r="AL13" s="575" t="s">
        <v>199</v>
      </c>
      <c r="AM13" s="319"/>
      <c r="AN13" s="319"/>
      <c r="AO13" s="607"/>
      <c r="AP13" s="570" t="s">
        <v>343</v>
      </c>
      <c r="AQ13" s="359"/>
      <c r="AR13" s="359"/>
      <c r="AS13" s="359"/>
      <c r="AT13" s="359"/>
      <c r="AU13" s="359"/>
      <c r="AV13" s="359"/>
      <c r="AW13" s="359"/>
      <c r="AX13" s="359"/>
      <c r="AY13" s="359"/>
      <c r="AZ13" s="359"/>
      <c r="BA13" s="359"/>
      <c r="BB13" s="359"/>
      <c r="BC13" s="359"/>
      <c r="BD13" s="359"/>
      <c r="BE13" s="359"/>
      <c r="BF13" s="571"/>
      <c r="BG13" s="572">
        <v>128751</v>
      </c>
      <c r="BH13" s="456"/>
      <c r="BI13" s="456"/>
      <c r="BJ13" s="456"/>
      <c r="BK13" s="456"/>
      <c r="BL13" s="456"/>
      <c r="BM13" s="456"/>
      <c r="BN13" s="585"/>
      <c r="BO13" s="605">
        <v>62.5</v>
      </c>
      <c r="BP13" s="605"/>
      <c r="BQ13" s="605"/>
      <c r="BR13" s="605"/>
      <c r="BS13" s="606" t="s">
        <v>199</v>
      </c>
      <c r="BT13" s="606"/>
      <c r="BU13" s="606"/>
      <c r="BV13" s="606"/>
      <c r="BW13" s="606"/>
      <c r="BX13" s="606"/>
      <c r="BY13" s="606"/>
      <c r="BZ13" s="606"/>
      <c r="CA13" s="606"/>
      <c r="CB13" s="628"/>
      <c r="CD13" s="570" t="s">
        <v>345</v>
      </c>
      <c r="CE13" s="359"/>
      <c r="CF13" s="359"/>
      <c r="CG13" s="359"/>
      <c r="CH13" s="359"/>
      <c r="CI13" s="359"/>
      <c r="CJ13" s="359"/>
      <c r="CK13" s="359"/>
      <c r="CL13" s="359"/>
      <c r="CM13" s="359"/>
      <c r="CN13" s="359"/>
      <c r="CO13" s="359"/>
      <c r="CP13" s="359"/>
      <c r="CQ13" s="571"/>
      <c r="CR13" s="572">
        <v>142041</v>
      </c>
      <c r="CS13" s="456"/>
      <c r="CT13" s="456"/>
      <c r="CU13" s="456"/>
      <c r="CV13" s="456"/>
      <c r="CW13" s="456"/>
      <c r="CX13" s="456"/>
      <c r="CY13" s="585"/>
      <c r="CZ13" s="605">
        <v>4.7</v>
      </c>
      <c r="DA13" s="605"/>
      <c r="DB13" s="605"/>
      <c r="DC13" s="605"/>
      <c r="DD13" s="578">
        <v>63894</v>
      </c>
      <c r="DE13" s="456"/>
      <c r="DF13" s="456"/>
      <c r="DG13" s="456"/>
      <c r="DH13" s="456"/>
      <c r="DI13" s="456"/>
      <c r="DJ13" s="456"/>
      <c r="DK13" s="456"/>
      <c r="DL13" s="456"/>
      <c r="DM13" s="456"/>
      <c r="DN13" s="456"/>
      <c r="DO13" s="456"/>
      <c r="DP13" s="585"/>
      <c r="DQ13" s="578">
        <v>93024</v>
      </c>
      <c r="DR13" s="456"/>
      <c r="DS13" s="456"/>
      <c r="DT13" s="456"/>
      <c r="DU13" s="456"/>
      <c r="DV13" s="456"/>
      <c r="DW13" s="456"/>
      <c r="DX13" s="456"/>
      <c r="DY13" s="456"/>
      <c r="DZ13" s="456"/>
      <c r="EA13" s="456"/>
      <c r="EB13" s="456"/>
      <c r="EC13" s="603"/>
    </row>
    <row r="14" spans="2:143" ht="11.25" customHeight="1" x14ac:dyDescent="0.2">
      <c r="B14" s="570" t="s">
        <v>346</v>
      </c>
      <c r="C14" s="359"/>
      <c r="D14" s="359"/>
      <c r="E14" s="359"/>
      <c r="F14" s="359"/>
      <c r="G14" s="359"/>
      <c r="H14" s="359"/>
      <c r="I14" s="359"/>
      <c r="J14" s="359"/>
      <c r="K14" s="359"/>
      <c r="L14" s="359"/>
      <c r="M14" s="359"/>
      <c r="N14" s="359"/>
      <c r="O14" s="359"/>
      <c r="P14" s="359"/>
      <c r="Q14" s="571"/>
      <c r="R14" s="572">
        <v>237</v>
      </c>
      <c r="S14" s="456"/>
      <c r="T14" s="456"/>
      <c r="U14" s="456"/>
      <c r="V14" s="456"/>
      <c r="W14" s="456"/>
      <c r="X14" s="456"/>
      <c r="Y14" s="585"/>
      <c r="Z14" s="605">
        <v>0</v>
      </c>
      <c r="AA14" s="605"/>
      <c r="AB14" s="605"/>
      <c r="AC14" s="605"/>
      <c r="AD14" s="606">
        <v>237</v>
      </c>
      <c r="AE14" s="606"/>
      <c r="AF14" s="606"/>
      <c r="AG14" s="606"/>
      <c r="AH14" s="606"/>
      <c r="AI14" s="606"/>
      <c r="AJ14" s="606"/>
      <c r="AK14" s="606"/>
      <c r="AL14" s="575">
        <v>0</v>
      </c>
      <c r="AM14" s="319"/>
      <c r="AN14" s="319"/>
      <c r="AO14" s="607"/>
      <c r="AP14" s="570" t="s">
        <v>216</v>
      </c>
      <c r="AQ14" s="359"/>
      <c r="AR14" s="359"/>
      <c r="AS14" s="359"/>
      <c r="AT14" s="359"/>
      <c r="AU14" s="359"/>
      <c r="AV14" s="359"/>
      <c r="AW14" s="359"/>
      <c r="AX14" s="359"/>
      <c r="AY14" s="359"/>
      <c r="AZ14" s="359"/>
      <c r="BA14" s="359"/>
      <c r="BB14" s="359"/>
      <c r="BC14" s="359"/>
      <c r="BD14" s="359"/>
      <c r="BE14" s="359"/>
      <c r="BF14" s="571"/>
      <c r="BG14" s="572">
        <v>8033</v>
      </c>
      <c r="BH14" s="456"/>
      <c r="BI14" s="456"/>
      <c r="BJ14" s="456"/>
      <c r="BK14" s="456"/>
      <c r="BL14" s="456"/>
      <c r="BM14" s="456"/>
      <c r="BN14" s="585"/>
      <c r="BO14" s="605">
        <v>3.9</v>
      </c>
      <c r="BP14" s="605"/>
      <c r="BQ14" s="605"/>
      <c r="BR14" s="605"/>
      <c r="BS14" s="606" t="s">
        <v>199</v>
      </c>
      <c r="BT14" s="606"/>
      <c r="BU14" s="606"/>
      <c r="BV14" s="606"/>
      <c r="BW14" s="606"/>
      <c r="BX14" s="606"/>
      <c r="BY14" s="606"/>
      <c r="BZ14" s="606"/>
      <c r="CA14" s="606"/>
      <c r="CB14" s="628"/>
      <c r="CD14" s="570" t="s">
        <v>68</v>
      </c>
      <c r="CE14" s="359"/>
      <c r="CF14" s="359"/>
      <c r="CG14" s="359"/>
      <c r="CH14" s="359"/>
      <c r="CI14" s="359"/>
      <c r="CJ14" s="359"/>
      <c r="CK14" s="359"/>
      <c r="CL14" s="359"/>
      <c r="CM14" s="359"/>
      <c r="CN14" s="359"/>
      <c r="CO14" s="359"/>
      <c r="CP14" s="359"/>
      <c r="CQ14" s="571"/>
      <c r="CR14" s="572">
        <v>426200</v>
      </c>
      <c r="CS14" s="456"/>
      <c r="CT14" s="456"/>
      <c r="CU14" s="456"/>
      <c r="CV14" s="456"/>
      <c r="CW14" s="456"/>
      <c r="CX14" s="456"/>
      <c r="CY14" s="585"/>
      <c r="CZ14" s="605">
        <v>14.1</v>
      </c>
      <c r="DA14" s="605"/>
      <c r="DB14" s="605"/>
      <c r="DC14" s="605"/>
      <c r="DD14" s="578" t="s">
        <v>199</v>
      </c>
      <c r="DE14" s="456"/>
      <c r="DF14" s="456"/>
      <c r="DG14" s="456"/>
      <c r="DH14" s="456"/>
      <c r="DI14" s="456"/>
      <c r="DJ14" s="456"/>
      <c r="DK14" s="456"/>
      <c r="DL14" s="456"/>
      <c r="DM14" s="456"/>
      <c r="DN14" s="456"/>
      <c r="DO14" s="456"/>
      <c r="DP14" s="585"/>
      <c r="DQ14" s="578">
        <v>426194</v>
      </c>
      <c r="DR14" s="456"/>
      <c r="DS14" s="456"/>
      <c r="DT14" s="456"/>
      <c r="DU14" s="456"/>
      <c r="DV14" s="456"/>
      <c r="DW14" s="456"/>
      <c r="DX14" s="456"/>
      <c r="DY14" s="456"/>
      <c r="DZ14" s="456"/>
      <c r="EA14" s="456"/>
      <c r="EB14" s="456"/>
      <c r="EC14" s="603"/>
    </row>
    <row r="15" spans="2:143" ht="11.25" customHeight="1" x14ac:dyDescent="0.2">
      <c r="B15" s="570" t="s">
        <v>316</v>
      </c>
      <c r="C15" s="359"/>
      <c r="D15" s="359"/>
      <c r="E15" s="359"/>
      <c r="F15" s="359"/>
      <c r="G15" s="359"/>
      <c r="H15" s="359"/>
      <c r="I15" s="359"/>
      <c r="J15" s="359"/>
      <c r="K15" s="359"/>
      <c r="L15" s="359"/>
      <c r="M15" s="359"/>
      <c r="N15" s="359"/>
      <c r="O15" s="359"/>
      <c r="P15" s="359"/>
      <c r="Q15" s="571"/>
      <c r="R15" s="572" t="s">
        <v>199</v>
      </c>
      <c r="S15" s="456"/>
      <c r="T15" s="456"/>
      <c r="U15" s="456"/>
      <c r="V15" s="456"/>
      <c r="W15" s="456"/>
      <c r="X15" s="456"/>
      <c r="Y15" s="585"/>
      <c r="Z15" s="605" t="s">
        <v>199</v>
      </c>
      <c r="AA15" s="605"/>
      <c r="AB15" s="605"/>
      <c r="AC15" s="605"/>
      <c r="AD15" s="606" t="s">
        <v>199</v>
      </c>
      <c r="AE15" s="606"/>
      <c r="AF15" s="606"/>
      <c r="AG15" s="606"/>
      <c r="AH15" s="606"/>
      <c r="AI15" s="606"/>
      <c r="AJ15" s="606"/>
      <c r="AK15" s="606"/>
      <c r="AL15" s="575" t="s">
        <v>199</v>
      </c>
      <c r="AM15" s="319"/>
      <c r="AN15" s="319"/>
      <c r="AO15" s="607"/>
      <c r="AP15" s="570" t="s">
        <v>348</v>
      </c>
      <c r="AQ15" s="359"/>
      <c r="AR15" s="359"/>
      <c r="AS15" s="359"/>
      <c r="AT15" s="359"/>
      <c r="AU15" s="359"/>
      <c r="AV15" s="359"/>
      <c r="AW15" s="359"/>
      <c r="AX15" s="359"/>
      <c r="AY15" s="359"/>
      <c r="AZ15" s="359"/>
      <c r="BA15" s="359"/>
      <c r="BB15" s="359"/>
      <c r="BC15" s="359"/>
      <c r="BD15" s="359"/>
      <c r="BE15" s="359"/>
      <c r="BF15" s="571"/>
      <c r="BG15" s="572">
        <v>5166</v>
      </c>
      <c r="BH15" s="456"/>
      <c r="BI15" s="456"/>
      <c r="BJ15" s="456"/>
      <c r="BK15" s="456"/>
      <c r="BL15" s="456"/>
      <c r="BM15" s="456"/>
      <c r="BN15" s="585"/>
      <c r="BO15" s="605">
        <v>2.5</v>
      </c>
      <c r="BP15" s="605"/>
      <c r="BQ15" s="605"/>
      <c r="BR15" s="605"/>
      <c r="BS15" s="606" t="s">
        <v>199</v>
      </c>
      <c r="BT15" s="606"/>
      <c r="BU15" s="606"/>
      <c r="BV15" s="606"/>
      <c r="BW15" s="606"/>
      <c r="BX15" s="606"/>
      <c r="BY15" s="606"/>
      <c r="BZ15" s="606"/>
      <c r="CA15" s="606"/>
      <c r="CB15" s="628"/>
      <c r="CD15" s="570" t="s">
        <v>349</v>
      </c>
      <c r="CE15" s="359"/>
      <c r="CF15" s="359"/>
      <c r="CG15" s="359"/>
      <c r="CH15" s="359"/>
      <c r="CI15" s="359"/>
      <c r="CJ15" s="359"/>
      <c r="CK15" s="359"/>
      <c r="CL15" s="359"/>
      <c r="CM15" s="359"/>
      <c r="CN15" s="359"/>
      <c r="CO15" s="359"/>
      <c r="CP15" s="359"/>
      <c r="CQ15" s="571"/>
      <c r="CR15" s="572">
        <v>163040</v>
      </c>
      <c r="CS15" s="456"/>
      <c r="CT15" s="456"/>
      <c r="CU15" s="456"/>
      <c r="CV15" s="456"/>
      <c r="CW15" s="456"/>
      <c r="CX15" s="456"/>
      <c r="CY15" s="585"/>
      <c r="CZ15" s="605">
        <v>5.4</v>
      </c>
      <c r="DA15" s="605"/>
      <c r="DB15" s="605"/>
      <c r="DC15" s="605"/>
      <c r="DD15" s="578">
        <v>1819</v>
      </c>
      <c r="DE15" s="456"/>
      <c r="DF15" s="456"/>
      <c r="DG15" s="456"/>
      <c r="DH15" s="456"/>
      <c r="DI15" s="456"/>
      <c r="DJ15" s="456"/>
      <c r="DK15" s="456"/>
      <c r="DL15" s="456"/>
      <c r="DM15" s="456"/>
      <c r="DN15" s="456"/>
      <c r="DO15" s="456"/>
      <c r="DP15" s="585"/>
      <c r="DQ15" s="578">
        <v>154246</v>
      </c>
      <c r="DR15" s="456"/>
      <c r="DS15" s="456"/>
      <c r="DT15" s="456"/>
      <c r="DU15" s="456"/>
      <c r="DV15" s="456"/>
      <c r="DW15" s="456"/>
      <c r="DX15" s="456"/>
      <c r="DY15" s="456"/>
      <c r="DZ15" s="456"/>
      <c r="EA15" s="456"/>
      <c r="EB15" s="456"/>
      <c r="EC15" s="603"/>
    </row>
    <row r="16" spans="2:143" ht="11.25" customHeight="1" x14ac:dyDescent="0.2">
      <c r="B16" s="570" t="s">
        <v>350</v>
      </c>
      <c r="C16" s="359"/>
      <c r="D16" s="359"/>
      <c r="E16" s="359"/>
      <c r="F16" s="359"/>
      <c r="G16" s="359"/>
      <c r="H16" s="359"/>
      <c r="I16" s="359"/>
      <c r="J16" s="359"/>
      <c r="K16" s="359"/>
      <c r="L16" s="359"/>
      <c r="M16" s="359"/>
      <c r="N16" s="359"/>
      <c r="O16" s="359"/>
      <c r="P16" s="359"/>
      <c r="Q16" s="571"/>
      <c r="R16" s="572">
        <v>4449</v>
      </c>
      <c r="S16" s="456"/>
      <c r="T16" s="456"/>
      <c r="U16" s="456"/>
      <c r="V16" s="456"/>
      <c r="W16" s="456"/>
      <c r="X16" s="456"/>
      <c r="Y16" s="585"/>
      <c r="Z16" s="605">
        <v>0.1</v>
      </c>
      <c r="AA16" s="605"/>
      <c r="AB16" s="605"/>
      <c r="AC16" s="605"/>
      <c r="AD16" s="606">
        <v>4449</v>
      </c>
      <c r="AE16" s="606"/>
      <c r="AF16" s="606"/>
      <c r="AG16" s="606"/>
      <c r="AH16" s="606"/>
      <c r="AI16" s="606"/>
      <c r="AJ16" s="606"/>
      <c r="AK16" s="606"/>
      <c r="AL16" s="575">
        <v>0.3</v>
      </c>
      <c r="AM16" s="319"/>
      <c r="AN16" s="319"/>
      <c r="AO16" s="607"/>
      <c r="AP16" s="570" t="s">
        <v>351</v>
      </c>
      <c r="AQ16" s="359"/>
      <c r="AR16" s="359"/>
      <c r="AS16" s="359"/>
      <c r="AT16" s="359"/>
      <c r="AU16" s="359"/>
      <c r="AV16" s="359"/>
      <c r="AW16" s="359"/>
      <c r="AX16" s="359"/>
      <c r="AY16" s="359"/>
      <c r="AZ16" s="359"/>
      <c r="BA16" s="359"/>
      <c r="BB16" s="359"/>
      <c r="BC16" s="359"/>
      <c r="BD16" s="359"/>
      <c r="BE16" s="359"/>
      <c r="BF16" s="571"/>
      <c r="BG16" s="572">
        <v>3250</v>
      </c>
      <c r="BH16" s="456"/>
      <c r="BI16" s="456"/>
      <c r="BJ16" s="456"/>
      <c r="BK16" s="456"/>
      <c r="BL16" s="456"/>
      <c r="BM16" s="456"/>
      <c r="BN16" s="585"/>
      <c r="BO16" s="605">
        <v>1.6</v>
      </c>
      <c r="BP16" s="605"/>
      <c r="BQ16" s="605"/>
      <c r="BR16" s="605"/>
      <c r="BS16" s="606" t="s">
        <v>199</v>
      </c>
      <c r="BT16" s="606"/>
      <c r="BU16" s="606"/>
      <c r="BV16" s="606"/>
      <c r="BW16" s="606"/>
      <c r="BX16" s="606"/>
      <c r="BY16" s="606"/>
      <c r="BZ16" s="606"/>
      <c r="CA16" s="606"/>
      <c r="CB16" s="628"/>
      <c r="CD16" s="570" t="s">
        <v>352</v>
      </c>
      <c r="CE16" s="359"/>
      <c r="CF16" s="359"/>
      <c r="CG16" s="359"/>
      <c r="CH16" s="359"/>
      <c r="CI16" s="359"/>
      <c r="CJ16" s="359"/>
      <c r="CK16" s="359"/>
      <c r="CL16" s="359"/>
      <c r="CM16" s="359"/>
      <c r="CN16" s="359"/>
      <c r="CO16" s="359"/>
      <c r="CP16" s="359"/>
      <c r="CQ16" s="571"/>
      <c r="CR16" s="572">
        <v>28388</v>
      </c>
      <c r="CS16" s="456"/>
      <c r="CT16" s="456"/>
      <c r="CU16" s="456"/>
      <c r="CV16" s="456"/>
      <c r="CW16" s="456"/>
      <c r="CX16" s="456"/>
      <c r="CY16" s="585"/>
      <c r="CZ16" s="605">
        <v>0.9</v>
      </c>
      <c r="DA16" s="605"/>
      <c r="DB16" s="605"/>
      <c r="DC16" s="605"/>
      <c r="DD16" s="578" t="s">
        <v>199</v>
      </c>
      <c r="DE16" s="456"/>
      <c r="DF16" s="456"/>
      <c r="DG16" s="456"/>
      <c r="DH16" s="456"/>
      <c r="DI16" s="456"/>
      <c r="DJ16" s="456"/>
      <c r="DK16" s="456"/>
      <c r="DL16" s="456"/>
      <c r="DM16" s="456"/>
      <c r="DN16" s="456"/>
      <c r="DO16" s="456"/>
      <c r="DP16" s="585"/>
      <c r="DQ16" s="578" t="s">
        <v>199</v>
      </c>
      <c r="DR16" s="456"/>
      <c r="DS16" s="456"/>
      <c r="DT16" s="456"/>
      <c r="DU16" s="456"/>
      <c r="DV16" s="456"/>
      <c r="DW16" s="456"/>
      <c r="DX16" s="456"/>
      <c r="DY16" s="456"/>
      <c r="DZ16" s="456"/>
      <c r="EA16" s="456"/>
      <c r="EB16" s="456"/>
      <c r="EC16" s="603"/>
    </row>
    <row r="17" spans="2:133" ht="11.25" customHeight="1" x14ac:dyDescent="0.2">
      <c r="B17" s="570" t="s">
        <v>353</v>
      </c>
      <c r="C17" s="359"/>
      <c r="D17" s="359"/>
      <c r="E17" s="359"/>
      <c r="F17" s="359"/>
      <c r="G17" s="359"/>
      <c r="H17" s="359"/>
      <c r="I17" s="359"/>
      <c r="J17" s="359"/>
      <c r="K17" s="359"/>
      <c r="L17" s="359"/>
      <c r="M17" s="359"/>
      <c r="N17" s="359"/>
      <c r="O17" s="359"/>
      <c r="P17" s="359"/>
      <c r="Q17" s="571"/>
      <c r="R17" s="572">
        <v>4198</v>
      </c>
      <c r="S17" s="456"/>
      <c r="T17" s="456"/>
      <c r="U17" s="456"/>
      <c r="V17" s="456"/>
      <c r="W17" s="456"/>
      <c r="X17" s="456"/>
      <c r="Y17" s="585"/>
      <c r="Z17" s="605">
        <v>0.1</v>
      </c>
      <c r="AA17" s="605"/>
      <c r="AB17" s="605"/>
      <c r="AC17" s="605"/>
      <c r="AD17" s="606">
        <v>4198</v>
      </c>
      <c r="AE17" s="606"/>
      <c r="AF17" s="606"/>
      <c r="AG17" s="606"/>
      <c r="AH17" s="606"/>
      <c r="AI17" s="606"/>
      <c r="AJ17" s="606"/>
      <c r="AK17" s="606"/>
      <c r="AL17" s="575">
        <v>0.2</v>
      </c>
      <c r="AM17" s="319"/>
      <c r="AN17" s="319"/>
      <c r="AO17" s="607"/>
      <c r="AP17" s="570" t="s">
        <v>354</v>
      </c>
      <c r="AQ17" s="359"/>
      <c r="AR17" s="359"/>
      <c r="AS17" s="359"/>
      <c r="AT17" s="359"/>
      <c r="AU17" s="359"/>
      <c r="AV17" s="359"/>
      <c r="AW17" s="359"/>
      <c r="AX17" s="359"/>
      <c r="AY17" s="359"/>
      <c r="AZ17" s="359"/>
      <c r="BA17" s="359"/>
      <c r="BB17" s="359"/>
      <c r="BC17" s="359"/>
      <c r="BD17" s="359"/>
      <c r="BE17" s="359"/>
      <c r="BF17" s="571"/>
      <c r="BG17" s="572" t="s">
        <v>199</v>
      </c>
      <c r="BH17" s="456"/>
      <c r="BI17" s="456"/>
      <c r="BJ17" s="456"/>
      <c r="BK17" s="456"/>
      <c r="BL17" s="456"/>
      <c r="BM17" s="456"/>
      <c r="BN17" s="585"/>
      <c r="BO17" s="605" t="s">
        <v>199</v>
      </c>
      <c r="BP17" s="605"/>
      <c r="BQ17" s="605"/>
      <c r="BR17" s="605"/>
      <c r="BS17" s="606" t="s">
        <v>199</v>
      </c>
      <c r="BT17" s="606"/>
      <c r="BU17" s="606"/>
      <c r="BV17" s="606"/>
      <c r="BW17" s="606"/>
      <c r="BX17" s="606"/>
      <c r="BY17" s="606"/>
      <c r="BZ17" s="606"/>
      <c r="CA17" s="606"/>
      <c r="CB17" s="628"/>
      <c r="CD17" s="570" t="s">
        <v>356</v>
      </c>
      <c r="CE17" s="359"/>
      <c r="CF17" s="359"/>
      <c r="CG17" s="359"/>
      <c r="CH17" s="359"/>
      <c r="CI17" s="359"/>
      <c r="CJ17" s="359"/>
      <c r="CK17" s="359"/>
      <c r="CL17" s="359"/>
      <c r="CM17" s="359"/>
      <c r="CN17" s="359"/>
      <c r="CO17" s="359"/>
      <c r="CP17" s="359"/>
      <c r="CQ17" s="571"/>
      <c r="CR17" s="572">
        <v>244267</v>
      </c>
      <c r="CS17" s="456"/>
      <c r="CT17" s="456"/>
      <c r="CU17" s="456"/>
      <c r="CV17" s="456"/>
      <c r="CW17" s="456"/>
      <c r="CX17" s="456"/>
      <c r="CY17" s="585"/>
      <c r="CZ17" s="605">
        <v>8.1</v>
      </c>
      <c r="DA17" s="605"/>
      <c r="DB17" s="605"/>
      <c r="DC17" s="605"/>
      <c r="DD17" s="578" t="s">
        <v>199</v>
      </c>
      <c r="DE17" s="456"/>
      <c r="DF17" s="456"/>
      <c r="DG17" s="456"/>
      <c r="DH17" s="456"/>
      <c r="DI17" s="456"/>
      <c r="DJ17" s="456"/>
      <c r="DK17" s="456"/>
      <c r="DL17" s="456"/>
      <c r="DM17" s="456"/>
      <c r="DN17" s="456"/>
      <c r="DO17" s="456"/>
      <c r="DP17" s="585"/>
      <c r="DQ17" s="578">
        <v>244267</v>
      </c>
      <c r="DR17" s="456"/>
      <c r="DS17" s="456"/>
      <c r="DT17" s="456"/>
      <c r="DU17" s="456"/>
      <c r="DV17" s="456"/>
      <c r="DW17" s="456"/>
      <c r="DX17" s="456"/>
      <c r="DY17" s="456"/>
      <c r="DZ17" s="456"/>
      <c r="EA17" s="456"/>
      <c r="EB17" s="456"/>
      <c r="EC17" s="603"/>
    </row>
    <row r="18" spans="2:133" ht="11.25" customHeight="1" x14ac:dyDescent="0.2">
      <c r="B18" s="570" t="s">
        <v>357</v>
      </c>
      <c r="C18" s="359"/>
      <c r="D18" s="359"/>
      <c r="E18" s="359"/>
      <c r="F18" s="359"/>
      <c r="G18" s="359"/>
      <c r="H18" s="359"/>
      <c r="I18" s="359"/>
      <c r="J18" s="359"/>
      <c r="K18" s="359"/>
      <c r="L18" s="359"/>
      <c r="M18" s="359"/>
      <c r="N18" s="359"/>
      <c r="O18" s="359"/>
      <c r="P18" s="359"/>
      <c r="Q18" s="571"/>
      <c r="R18" s="572">
        <v>18942</v>
      </c>
      <c r="S18" s="456"/>
      <c r="T18" s="456"/>
      <c r="U18" s="456"/>
      <c r="V18" s="456"/>
      <c r="W18" s="456"/>
      <c r="X18" s="456"/>
      <c r="Y18" s="585"/>
      <c r="Z18" s="605">
        <v>0.6</v>
      </c>
      <c r="AA18" s="605"/>
      <c r="AB18" s="605"/>
      <c r="AC18" s="605"/>
      <c r="AD18" s="606">
        <v>18942</v>
      </c>
      <c r="AE18" s="606"/>
      <c r="AF18" s="606"/>
      <c r="AG18" s="606"/>
      <c r="AH18" s="606"/>
      <c r="AI18" s="606"/>
      <c r="AJ18" s="606"/>
      <c r="AK18" s="606"/>
      <c r="AL18" s="575">
        <v>1.1000000000000001</v>
      </c>
      <c r="AM18" s="319"/>
      <c r="AN18" s="319"/>
      <c r="AO18" s="607"/>
      <c r="AP18" s="570" t="s">
        <v>102</v>
      </c>
      <c r="AQ18" s="359"/>
      <c r="AR18" s="359"/>
      <c r="AS18" s="359"/>
      <c r="AT18" s="359"/>
      <c r="AU18" s="359"/>
      <c r="AV18" s="359"/>
      <c r="AW18" s="359"/>
      <c r="AX18" s="359"/>
      <c r="AY18" s="359"/>
      <c r="AZ18" s="359"/>
      <c r="BA18" s="359"/>
      <c r="BB18" s="359"/>
      <c r="BC18" s="359"/>
      <c r="BD18" s="359"/>
      <c r="BE18" s="359"/>
      <c r="BF18" s="571"/>
      <c r="BG18" s="572" t="s">
        <v>199</v>
      </c>
      <c r="BH18" s="456"/>
      <c r="BI18" s="456"/>
      <c r="BJ18" s="456"/>
      <c r="BK18" s="456"/>
      <c r="BL18" s="456"/>
      <c r="BM18" s="456"/>
      <c r="BN18" s="585"/>
      <c r="BO18" s="605" t="s">
        <v>199</v>
      </c>
      <c r="BP18" s="605"/>
      <c r="BQ18" s="605"/>
      <c r="BR18" s="605"/>
      <c r="BS18" s="606" t="s">
        <v>199</v>
      </c>
      <c r="BT18" s="606"/>
      <c r="BU18" s="606"/>
      <c r="BV18" s="606"/>
      <c r="BW18" s="606"/>
      <c r="BX18" s="606"/>
      <c r="BY18" s="606"/>
      <c r="BZ18" s="606"/>
      <c r="CA18" s="606"/>
      <c r="CB18" s="628"/>
      <c r="CD18" s="570" t="s">
        <v>358</v>
      </c>
      <c r="CE18" s="359"/>
      <c r="CF18" s="359"/>
      <c r="CG18" s="359"/>
      <c r="CH18" s="359"/>
      <c r="CI18" s="359"/>
      <c r="CJ18" s="359"/>
      <c r="CK18" s="359"/>
      <c r="CL18" s="359"/>
      <c r="CM18" s="359"/>
      <c r="CN18" s="359"/>
      <c r="CO18" s="359"/>
      <c r="CP18" s="359"/>
      <c r="CQ18" s="571"/>
      <c r="CR18" s="572">
        <v>28885</v>
      </c>
      <c r="CS18" s="456"/>
      <c r="CT18" s="456"/>
      <c r="CU18" s="456"/>
      <c r="CV18" s="456"/>
      <c r="CW18" s="456"/>
      <c r="CX18" s="456"/>
      <c r="CY18" s="585"/>
      <c r="CZ18" s="605">
        <v>1</v>
      </c>
      <c r="DA18" s="605"/>
      <c r="DB18" s="605"/>
      <c r="DC18" s="605"/>
      <c r="DD18" s="578">
        <v>28885</v>
      </c>
      <c r="DE18" s="456"/>
      <c r="DF18" s="456"/>
      <c r="DG18" s="456"/>
      <c r="DH18" s="456"/>
      <c r="DI18" s="456"/>
      <c r="DJ18" s="456"/>
      <c r="DK18" s="456"/>
      <c r="DL18" s="456"/>
      <c r="DM18" s="456"/>
      <c r="DN18" s="456"/>
      <c r="DO18" s="456"/>
      <c r="DP18" s="585"/>
      <c r="DQ18" s="578">
        <v>28885</v>
      </c>
      <c r="DR18" s="456"/>
      <c r="DS18" s="456"/>
      <c r="DT18" s="456"/>
      <c r="DU18" s="456"/>
      <c r="DV18" s="456"/>
      <c r="DW18" s="456"/>
      <c r="DX18" s="456"/>
      <c r="DY18" s="456"/>
      <c r="DZ18" s="456"/>
      <c r="EA18" s="456"/>
      <c r="EB18" s="456"/>
      <c r="EC18" s="603"/>
    </row>
    <row r="19" spans="2:133" ht="11.25" customHeight="1" x14ac:dyDescent="0.2">
      <c r="B19" s="570" t="s">
        <v>359</v>
      </c>
      <c r="C19" s="359"/>
      <c r="D19" s="359"/>
      <c r="E19" s="359"/>
      <c r="F19" s="359"/>
      <c r="G19" s="359"/>
      <c r="H19" s="359"/>
      <c r="I19" s="359"/>
      <c r="J19" s="359"/>
      <c r="K19" s="359"/>
      <c r="L19" s="359"/>
      <c r="M19" s="359"/>
      <c r="N19" s="359"/>
      <c r="O19" s="359"/>
      <c r="P19" s="359"/>
      <c r="Q19" s="571"/>
      <c r="R19" s="572">
        <v>257</v>
      </c>
      <c r="S19" s="456"/>
      <c r="T19" s="456"/>
      <c r="U19" s="456"/>
      <c r="V19" s="456"/>
      <c r="W19" s="456"/>
      <c r="X19" s="456"/>
      <c r="Y19" s="585"/>
      <c r="Z19" s="605">
        <v>0</v>
      </c>
      <c r="AA19" s="605"/>
      <c r="AB19" s="605"/>
      <c r="AC19" s="605"/>
      <c r="AD19" s="606">
        <v>257</v>
      </c>
      <c r="AE19" s="606"/>
      <c r="AF19" s="606"/>
      <c r="AG19" s="606"/>
      <c r="AH19" s="606"/>
      <c r="AI19" s="606"/>
      <c r="AJ19" s="606"/>
      <c r="AK19" s="606"/>
      <c r="AL19" s="575">
        <v>0</v>
      </c>
      <c r="AM19" s="319"/>
      <c r="AN19" s="319"/>
      <c r="AO19" s="607"/>
      <c r="AP19" s="570" t="s">
        <v>249</v>
      </c>
      <c r="AQ19" s="359"/>
      <c r="AR19" s="359"/>
      <c r="AS19" s="359"/>
      <c r="AT19" s="359"/>
      <c r="AU19" s="359"/>
      <c r="AV19" s="359"/>
      <c r="AW19" s="359"/>
      <c r="AX19" s="359"/>
      <c r="AY19" s="359"/>
      <c r="AZ19" s="359"/>
      <c r="BA19" s="359"/>
      <c r="BB19" s="359"/>
      <c r="BC19" s="359"/>
      <c r="BD19" s="359"/>
      <c r="BE19" s="359"/>
      <c r="BF19" s="571"/>
      <c r="BG19" s="572" t="s">
        <v>199</v>
      </c>
      <c r="BH19" s="456"/>
      <c r="BI19" s="456"/>
      <c r="BJ19" s="456"/>
      <c r="BK19" s="456"/>
      <c r="BL19" s="456"/>
      <c r="BM19" s="456"/>
      <c r="BN19" s="585"/>
      <c r="BO19" s="605" t="s">
        <v>199</v>
      </c>
      <c r="BP19" s="605"/>
      <c r="BQ19" s="605"/>
      <c r="BR19" s="605"/>
      <c r="BS19" s="606" t="s">
        <v>199</v>
      </c>
      <c r="BT19" s="606"/>
      <c r="BU19" s="606"/>
      <c r="BV19" s="606"/>
      <c r="BW19" s="606"/>
      <c r="BX19" s="606"/>
      <c r="BY19" s="606"/>
      <c r="BZ19" s="606"/>
      <c r="CA19" s="606"/>
      <c r="CB19" s="628"/>
      <c r="CD19" s="570" t="s">
        <v>361</v>
      </c>
      <c r="CE19" s="359"/>
      <c r="CF19" s="359"/>
      <c r="CG19" s="359"/>
      <c r="CH19" s="359"/>
      <c r="CI19" s="359"/>
      <c r="CJ19" s="359"/>
      <c r="CK19" s="359"/>
      <c r="CL19" s="359"/>
      <c r="CM19" s="359"/>
      <c r="CN19" s="359"/>
      <c r="CO19" s="359"/>
      <c r="CP19" s="359"/>
      <c r="CQ19" s="571"/>
      <c r="CR19" s="572" t="s">
        <v>199</v>
      </c>
      <c r="CS19" s="456"/>
      <c r="CT19" s="456"/>
      <c r="CU19" s="456"/>
      <c r="CV19" s="456"/>
      <c r="CW19" s="456"/>
      <c r="CX19" s="456"/>
      <c r="CY19" s="585"/>
      <c r="CZ19" s="605" t="s">
        <v>199</v>
      </c>
      <c r="DA19" s="605"/>
      <c r="DB19" s="605"/>
      <c r="DC19" s="605"/>
      <c r="DD19" s="578" t="s">
        <v>199</v>
      </c>
      <c r="DE19" s="456"/>
      <c r="DF19" s="456"/>
      <c r="DG19" s="456"/>
      <c r="DH19" s="456"/>
      <c r="DI19" s="456"/>
      <c r="DJ19" s="456"/>
      <c r="DK19" s="456"/>
      <c r="DL19" s="456"/>
      <c r="DM19" s="456"/>
      <c r="DN19" s="456"/>
      <c r="DO19" s="456"/>
      <c r="DP19" s="585"/>
      <c r="DQ19" s="578" t="s">
        <v>199</v>
      </c>
      <c r="DR19" s="456"/>
      <c r="DS19" s="456"/>
      <c r="DT19" s="456"/>
      <c r="DU19" s="456"/>
      <c r="DV19" s="456"/>
      <c r="DW19" s="456"/>
      <c r="DX19" s="456"/>
      <c r="DY19" s="456"/>
      <c r="DZ19" s="456"/>
      <c r="EA19" s="456"/>
      <c r="EB19" s="456"/>
      <c r="EC19" s="603"/>
    </row>
    <row r="20" spans="2:133" ht="11.25" customHeight="1" x14ac:dyDescent="0.2">
      <c r="B20" s="622" t="s">
        <v>362</v>
      </c>
      <c r="C20" s="623"/>
      <c r="D20" s="623"/>
      <c r="E20" s="623"/>
      <c r="F20" s="623"/>
      <c r="G20" s="623"/>
      <c r="H20" s="623"/>
      <c r="I20" s="623"/>
      <c r="J20" s="623"/>
      <c r="K20" s="623"/>
      <c r="L20" s="623"/>
      <c r="M20" s="623"/>
      <c r="N20" s="623"/>
      <c r="O20" s="623"/>
      <c r="P20" s="623"/>
      <c r="Q20" s="624"/>
      <c r="R20" s="572">
        <v>18685</v>
      </c>
      <c r="S20" s="456"/>
      <c r="T20" s="456"/>
      <c r="U20" s="456"/>
      <c r="V20" s="456"/>
      <c r="W20" s="456"/>
      <c r="X20" s="456"/>
      <c r="Y20" s="585"/>
      <c r="Z20" s="605">
        <v>0.6</v>
      </c>
      <c r="AA20" s="605"/>
      <c r="AB20" s="605"/>
      <c r="AC20" s="605"/>
      <c r="AD20" s="606">
        <v>18685</v>
      </c>
      <c r="AE20" s="606"/>
      <c r="AF20" s="606"/>
      <c r="AG20" s="606"/>
      <c r="AH20" s="606"/>
      <c r="AI20" s="606"/>
      <c r="AJ20" s="606"/>
      <c r="AK20" s="606"/>
      <c r="AL20" s="575">
        <v>1.1000000000000001</v>
      </c>
      <c r="AM20" s="319"/>
      <c r="AN20" s="319"/>
      <c r="AO20" s="607"/>
      <c r="AP20" s="570" t="s">
        <v>363</v>
      </c>
      <c r="AQ20" s="359"/>
      <c r="AR20" s="359"/>
      <c r="AS20" s="359"/>
      <c r="AT20" s="359"/>
      <c r="AU20" s="359"/>
      <c r="AV20" s="359"/>
      <c r="AW20" s="359"/>
      <c r="AX20" s="359"/>
      <c r="AY20" s="359"/>
      <c r="AZ20" s="359"/>
      <c r="BA20" s="359"/>
      <c r="BB20" s="359"/>
      <c r="BC20" s="359"/>
      <c r="BD20" s="359"/>
      <c r="BE20" s="359"/>
      <c r="BF20" s="571"/>
      <c r="BG20" s="572" t="s">
        <v>199</v>
      </c>
      <c r="BH20" s="456"/>
      <c r="BI20" s="456"/>
      <c r="BJ20" s="456"/>
      <c r="BK20" s="456"/>
      <c r="BL20" s="456"/>
      <c r="BM20" s="456"/>
      <c r="BN20" s="585"/>
      <c r="BO20" s="605" t="s">
        <v>199</v>
      </c>
      <c r="BP20" s="605"/>
      <c r="BQ20" s="605"/>
      <c r="BR20" s="605"/>
      <c r="BS20" s="606" t="s">
        <v>199</v>
      </c>
      <c r="BT20" s="606"/>
      <c r="BU20" s="606"/>
      <c r="BV20" s="606"/>
      <c r="BW20" s="606"/>
      <c r="BX20" s="606"/>
      <c r="BY20" s="606"/>
      <c r="BZ20" s="606"/>
      <c r="CA20" s="606"/>
      <c r="CB20" s="628"/>
      <c r="CD20" s="570" t="s">
        <v>193</v>
      </c>
      <c r="CE20" s="359"/>
      <c r="CF20" s="359"/>
      <c r="CG20" s="359"/>
      <c r="CH20" s="359"/>
      <c r="CI20" s="359"/>
      <c r="CJ20" s="359"/>
      <c r="CK20" s="359"/>
      <c r="CL20" s="359"/>
      <c r="CM20" s="359"/>
      <c r="CN20" s="359"/>
      <c r="CO20" s="359"/>
      <c r="CP20" s="359"/>
      <c r="CQ20" s="571"/>
      <c r="CR20" s="572">
        <v>3016120</v>
      </c>
      <c r="CS20" s="456"/>
      <c r="CT20" s="456"/>
      <c r="CU20" s="456"/>
      <c r="CV20" s="456"/>
      <c r="CW20" s="456"/>
      <c r="CX20" s="456"/>
      <c r="CY20" s="585"/>
      <c r="CZ20" s="605">
        <v>100</v>
      </c>
      <c r="DA20" s="605"/>
      <c r="DB20" s="605"/>
      <c r="DC20" s="605"/>
      <c r="DD20" s="578">
        <v>429374</v>
      </c>
      <c r="DE20" s="456"/>
      <c r="DF20" s="456"/>
      <c r="DG20" s="456"/>
      <c r="DH20" s="456"/>
      <c r="DI20" s="456"/>
      <c r="DJ20" s="456"/>
      <c r="DK20" s="456"/>
      <c r="DL20" s="456"/>
      <c r="DM20" s="456"/>
      <c r="DN20" s="456"/>
      <c r="DO20" s="456"/>
      <c r="DP20" s="585"/>
      <c r="DQ20" s="578">
        <v>2338379</v>
      </c>
      <c r="DR20" s="456"/>
      <c r="DS20" s="456"/>
      <c r="DT20" s="456"/>
      <c r="DU20" s="456"/>
      <c r="DV20" s="456"/>
      <c r="DW20" s="456"/>
      <c r="DX20" s="456"/>
      <c r="DY20" s="456"/>
      <c r="DZ20" s="456"/>
      <c r="EA20" s="456"/>
      <c r="EB20" s="456"/>
      <c r="EC20" s="603"/>
    </row>
    <row r="21" spans="2:133" ht="11.25" customHeight="1" x14ac:dyDescent="0.2">
      <c r="B21" s="570" t="s">
        <v>338</v>
      </c>
      <c r="C21" s="359"/>
      <c r="D21" s="359"/>
      <c r="E21" s="359"/>
      <c r="F21" s="359"/>
      <c r="G21" s="359"/>
      <c r="H21" s="359"/>
      <c r="I21" s="359"/>
      <c r="J21" s="359"/>
      <c r="K21" s="359"/>
      <c r="L21" s="359"/>
      <c r="M21" s="359"/>
      <c r="N21" s="359"/>
      <c r="O21" s="359"/>
      <c r="P21" s="359"/>
      <c r="Q21" s="571"/>
      <c r="R21" s="572">
        <v>1600776</v>
      </c>
      <c r="S21" s="456"/>
      <c r="T21" s="456"/>
      <c r="U21" s="456"/>
      <c r="V21" s="456"/>
      <c r="W21" s="456"/>
      <c r="X21" s="456"/>
      <c r="Y21" s="585"/>
      <c r="Z21" s="605">
        <v>50.2</v>
      </c>
      <c r="AA21" s="605"/>
      <c r="AB21" s="605"/>
      <c r="AC21" s="605"/>
      <c r="AD21" s="606">
        <v>1431718</v>
      </c>
      <c r="AE21" s="606"/>
      <c r="AF21" s="606"/>
      <c r="AG21" s="606"/>
      <c r="AH21" s="606"/>
      <c r="AI21" s="606"/>
      <c r="AJ21" s="606"/>
      <c r="AK21" s="606"/>
      <c r="AL21" s="575">
        <v>81.3</v>
      </c>
      <c r="AM21" s="319"/>
      <c r="AN21" s="319"/>
      <c r="AO21" s="607"/>
      <c r="AP21" s="570" t="s">
        <v>365</v>
      </c>
      <c r="AQ21" s="629"/>
      <c r="AR21" s="629"/>
      <c r="AS21" s="629"/>
      <c r="AT21" s="629"/>
      <c r="AU21" s="629"/>
      <c r="AV21" s="629"/>
      <c r="AW21" s="629"/>
      <c r="AX21" s="629"/>
      <c r="AY21" s="629"/>
      <c r="AZ21" s="629"/>
      <c r="BA21" s="629"/>
      <c r="BB21" s="629"/>
      <c r="BC21" s="629"/>
      <c r="BD21" s="629"/>
      <c r="BE21" s="629"/>
      <c r="BF21" s="630"/>
      <c r="BG21" s="572" t="s">
        <v>199</v>
      </c>
      <c r="BH21" s="456"/>
      <c r="BI21" s="456"/>
      <c r="BJ21" s="456"/>
      <c r="BK21" s="456"/>
      <c r="BL21" s="456"/>
      <c r="BM21" s="456"/>
      <c r="BN21" s="585"/>
      <c r="BO21" s="605" t="s">
        <v>199</v>
      </c>
      <c r="BP21" s="605"/>
      <c r="BQ21" s="605"/>
      <c r="BR21" s="605"/>
      <c r="BS21" s="606" t="s">
        <v>199</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2">
      <c r="B22" s="570" t="s">
        <v>289</v>
      </c>
      <c r="C22" s="359"/>
      <c r="D22" s="359"/>
      <c r="E22" s="359"/>
      <c r="F22" s="359"/>
      <c r="G22" s="359"/>
      <c r="H22" s="359"/>
      <c r="I22" s="359"/>
      <c r="J22" s="359"/>
      <c r="K22" s="359"/>
      <c r="L22" s="359"/>
      <c r="M22" s="359"/>
      <c r="N22" s="359"/>
      <c r="O22" s="359"/>
      <c r="P22" s="359"/>
      <c r="Q22" s="571"/>
      <c r="R22" s="572">
        <v>1431718</v>
      </c>
      <c r="S22" s="456"/>
      <c r="T22" s="456"/>
      <c r="U22" s="456"/>
      <c r="V22" s="456"/>
      <c r="W22" s="456"/>
      <c r="X22" s="456"/>
      <c r="Y22" s="585"/>
      <c r="Z22" s="605">
        <v>44.9</v>
      </c>
      <c r="AA22" s="605"/>
      <c r="AB22" s="605"/>
      <c r="AC22" s="605"/>
      <c r="AD22" s="606">
        <v>1431718</v>
      </c>
      <c r="AE22" s="606"/>
      <c r="AF22" s="606"/>
      <c r="AG22" s="606"/>
      <c r="AH22" s="606"/>
      <c r="AI22" s="606"/>
      <c r="AJ22" s="606"/>
      <c r="AK22" s="606"/>
      <c r="AL22" s="575">
        <v>81.3</v>
      </c>
      <c r="AM22" s="319"/>
      <c r="AN22" s="319"/>
      <c r="AO22" s="607"/>
      <c r="AP22" s="570" t="s">
        <v>366</v>
      </c>
      <c r="AQ22" s="629"/>
      <c r="AR22" s="629"/>
      <c r="AS22" s="629"/>
      <c r="AT22" s="629"/>
      <c r="AU22" s="629"/>
      <c r="AV22" s="629"/>
      <c r="AW22" s="629"/>
      <c r="AX22" s="629"/>
      <c r="AY22" s="629"/>
      <c r="AZ22" s="629"/>
      <c r="BA22" s="629"/>
      <c r="BB22" s="629"/>
      <c r="BC22" s="629"/>
      <c r="BD22" s="629"/>
      <c r="BE22" s="629"/>
      <c r="BF22" s="630"/>
      <c r="BG22" s="572" t="s">
        <v>199</v>
      </c>
      <c r="BH22" s="456"/>
      <c r="BI22" s="456"/>
      <c r="BJ22" s="456"/>
      <c r="BK22" s="456"/>
      <c r="BL22" s="456"/>
      <c r="BM22" s="456"/>
      <c r="BN22" s="585"/>
      <c r="BO22" s="605" t="s">
        <v>199</v>
      </c>
      <c r="BP22" s="605"/>
      <c r="BQ22" s="605"/>
      <c r="BR22" s="605"/>
      <c r="BS22" s="606" t="s">
        <v>199</v>
      </c>
      <c r="BT22" s="606"/>
      <c r="BU22" s="606"/>
      <c r="BV22" s="606"/>
      <c r="BW22" s="606"/>
      <c r="BX22" s="606"/>
      <c r="BY22" s="606"/>
      <c r="BZ22" s="606"/>
      <c r="CA22" s="606"/>
      <c r="CB22" s="628"/>
      <c r="CD22" s="485" t="s">
        <v>368</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2">
      <c r="B23" s="570" t="s">
        <v>287</v>
      </c>
      <c r="C23" s="359"/>
      <c r="D23" s="359"/>
      <c r="E23" s="359"/>
      <c r="F23" s="359"/>
      <c r="G23" s="359"/>
      <c r="H23" s="359"/>
      <c r="I23" s="359"/>
      <c r="J23" s="359"/>
      <c r="K23" s="359"/>
      <c r="L23" s="359"/>
      <c r="M23" s="359"/>
      <c r="N23" s="359"/>
      <c r="O23" s="359"/>
      <c r="P23" s="359"/>
      <c r="Q23" s="571"/>
      <c r="R23" s="572">
        <v>165108</v>
      </c>
      <c r="S23" s="456"/>
      <c r="T23" s="456"/>
      <c r="U23" s="456"/>
      <c r="V23" s="456"/>
      <c r="W23" s="456"/>
      <c r="X23" s="456"/>
      <c r="Y23" s="585"/>
      <c r="Z23" s="605">
        <v>5.2</v>
      </c>
      <c r="AA23" s="605"/>
      <c r="AB23" s="605"/>
      <c r="AC23" s="605"/>
      <c r="AD23" s="606" t="s">
        <v>199</v>
      </c>
      <c r="AE23" s="606"/>
      <c r="AF23" s="606"/>
      <c r="AG23" s="606"/>
      <c r="AH23" s="606"/>
      <c r="AI23" s="606"/>
      <c r="AJ23" s="606"/>
      <c r="AK23" s="606"/>
      <c r="AL23" s="575" t="s">
        <v>199</v>
      </c>
      <c r="AM23" s="319"/>
      <c r="AN23" s="319"/>
      <c r="AO23" s="607"/>
      <c r="AP23" s="570" t="s">
        <v>120</v>
      </c>
      <c r="AQ23" s="629"/>
      <c r="AR23" s="629"/>
      <c r="AS23" s="629"/>
      <c r="AT23" s="629"/>
      <c r="AU23" s="629"/>
      <c r="AV23" s="629"/>
      <c r="AW23" s="629"/>
      <c r="AX23" s="629"/>
      <c r="AY23" s="629"/>
      <c r="AZ23" s="629"/>
      <c r="BA23" s="629"/>
      <c r="BB23" s="629"/>
      <c r="BC23" s="629"/>
      <c r="BD23" s="629"/>
      <c r="BE23" s="629"/>
      <c r="BF23" s="630"/>
      <c r="BG23" s="572" t="s">
        <v>199</v>
      </c>
      <c r="BH23" s="456"/>
      <c r="BI23" s="456"/>
      <c r="BJ23" s="456"/>
      <c r="BK23" s="456"/>
      <c r="BL23" s="456"/>
      <c r="BM23" s="456"/>
      <c r="BN23" s="585"/>
      <c r="BO23" s="605" t="s">
        <v>199</v>
      </c>
      <c r="BP23" s="605"/>
      <c r="BQ23" s="605"/>
      <c r="BR23" s="605"/>
      <c r="BS23" s="606" t="s">
        <v>199</v>
      </c>
      <c r="BT23" s="606"/>
      <c r="BU23" s="606"/>
      <c r="BV23" s="606"/>
      <c r="BW23" s="606"/>
      <c r="BX23" s="606"/>
      <c r="BY23" s="606"/>
      <c r="BZ23" s="606"/>
      <c r="CA23" s="606"/>
      <c r="CB23" s="628"/>
      <c r="CD23" s="485" t="s">
        <v>311</v>
      </c>
      <c r="CE23" s="486"/>
      <c r="CF23" s="486"/>
      <c r="CG23" s="486"/>
      <c r="CH23" s="486"/>
      <c r="CI23" s="486"/>
      <c r="CJ23" s="486"/>
      <c r="CK23" s="486"/>
      <c r="CL23" s="486"/>
      <c r="CM23" s="486"/>
      <c r="CN23" s="486"/>
      <c r="CO23" s="486"/>
      <c r="CP23" s="486"/>
      <c r="CQ23" s="528"/>
      <c r="CR23" s="485" t="s">
        <v>370</v>
      </c>
      <c r="CS23" s="486"/>
      <c r="CT23" s="486"/>
      <c r="CU23" s="486"/>
      <c r="CV23" s="486"/>
      <c r="CW23" s="486"/>
      <c r="CX23" s="486"/>
      <c r="CY23" s="528"/>
      <c r="CZ23" s="485" t="s">
        <v>373</v>
      </c>
      <c r="DA23" s="486"/>
      <c r="DB23" s="486"/>
      <c r="DC23" s="528"/>
      <c r="DD23" s="485" t="s">
        <v>294</v>
      </c>
      <c r="DE23" s="486"/>
      <c r="DF23" s="486"/>
      <c r="DG23" s="486"/>
      <c r="DH23" s="486"/>
      <c r="DI23" s="486"/>
      <c r="DJ23" s="486"/>
      <c r="DK23" s="528"/>
      <c r="DL23" s="631" t="s">
        <v>376</v>
      </c>
      <c r="DM23" s="632"/>
      <c r="DN23" s="632"/>
      <c r="DO23" s="632"/>
      <c r="DP23" s="632"/>
      <c r="DQ23" s="632"/>
      <c r="DR23" s="632"/>
      <c r="DS23" s="632"/>
      <c r="DT23" s="632"/>
      <c r="DU23" s="632"/>
      <c r="DV23" s="633"/>
      <c r="DW23" s="485" t="s">
        <v>377</v>
      </c>
      <c r="DX23" s="486"/>
      <c r="DY23" s="486"/>
      <c r="DZ23" s="486"/>
      <c r="EA23" s="486"/>
      <c r="EB23" s="486"/>
      <c r="EC23" s="528"/>
    </row>
    <row r="24" spans="2:133" ht="11.25" customHeight="1" x14ac:dyDescent="0.2">
      <c r="B24" s="570" t="s">
        <v>378</v>
      </c>
      <c r="C24" s="359"/>
      <c r="D24" s="359"/>
      <c r="E24" s="359"/>
      <c r="F24" s="359"/>
      <c r="G24" s="359"/>
      <c r="H24" s="359"/>
      <c r="I24" s="359"/>
      <c r="J24" s="359"/>
      <c r="K24" s="359"/>
      <c r="L24" s="359"/>
      <c r="M24" s="359"/>
      <c r="N24" s="359"/>
      <c r="O24" s="359"/>
      <c r="P24" s="359"/>
      <c r="Q24" s="571"/>
      <c r="R24" s="572">
        <v>3950</v>
      </c>
      <c r="S24" s="456"/>
      <c r="T24" s="456"/>
      <c r="U24" s="456"/>
      <c r="V24" s="456"/>
      <c r="W24" s="456"/>
      <c r="X24" s="456"/>
      <c r="Y24" s="585"/>
      <c r="Z24" s="605">
        <v>0.1</v>
      </c>
      <c r="AA24" s="605"/>
      <c r="AB24" s="605"/>
      <c r="AC24" s="605"/>
      <c r="AD24" s="606" t="s">
        <v>199</v>
      </c>
      <c r="AE24" s="606"/>
      <c r="AF24" s="606"/>
      <c r="AG24" s="606"/>
      <c r="AH24" s="606"/>
      <c r="AI24" s="606"/>
      <c r="AJ24" s="606"/>
      <c r="AK24" s="606"/>
      <c r="AL24" s="575" t="s">
        <v>199</v>
      </c>
      <c r="AM24" s="319"/>
      <c r="AN24" s="319"/>
      <c r="AO24" s="607"/>
      <c r="AP24" s="570" t="s">
        <v>379</v>
      </c>
      <c r="AQ24" s="629"/>
      <c r="AR24" s="629"/>
      <c r="AS24" s="629"/>
      <c r="AT24" s="629"/>
      <c r="AU24" s="629"/>
      <c r="AV24" s="629"/>
      <c r="AW24" s="629"/>
      <c r="AX24" s="629"/>
      <c r="AY24" s="629"/>
      <c r="AZ24" s="629"/>
      <c r="BA24" s="629"/>
      <c r="BB24" s="629"/>
      <c r="BC24" s="629"/>
      <c r="BD24" s="629"/>
      <c r="BE24" s="629"/>
      <c r="BF24" s="630"/>
      <c r="BG24" s="572" t="s">
        <v>199</v>
      </c>
      <c r="BH24" s="456"/>
      <c r="BI24" s="456"/>
      <c r="BJ24" s="456"/>
      <c r="BK24" s="456"/>
      <c r="BL24" s="456"/>
      <c r="BM24" s="456"/>
      <c r="BN24" s="585"/>
      <c r="BO24" s="605" t="s">
        <v>199</v>
      </c>
      <c r="BP24" s="605"/>
      <c r="BQ24" s="605"/>
      <c r="BR24" s="605"/>
      <c r="BS24" s="606" t="s">
        <v>199</v>
      </c>
      <c r="BT24" s="606"/>
      <c r="BU24" s="606"/>
      <c r="BV24" s="606"/>
      <c r="BW24" s="606"/>
      <c r="BX24" s="606"/>
      <c r="BY24" s="606"/>
      <c r="BZ24" s="606"/>
      <c r="CA24" s="606"/>
      <c r="CB24" s="628"/>
      <c r="CD24" s="614" t="s">
        <v>380</v>
      </c>
      <c r="CE24" s="615"/>
      <c r="CF24" s="615"/>
      <c r="CG24" s="615"/>
      <c r="CH24" s="615"/>
      <c r="CI24" s="615"/>
      <c r="CJ24" s="615"/>
      <c r="CK24" s="615"/>
      <c r="CL24" s="615"/>
      <c r="CM24" s="615"/>
      <c r="CN24" s="615"/>
      <c r="CO24" s="615"/>
      <c r="CP24" s="615"/>
      <c r="CQ24" s="616"/>
      <c r="CR24" s="611">
        <v>959353</v>
      </c>
      <c r="CS24" s="612"/>
      <c r="CT24" s="612"/>
      <c r="CU24" s="612"/>
      <c r="CV24" s="612"/>
      <c r="CW24" s="612"/>
      <c r="CX24" s="612"/>
      <c r="CY24" s="634"/>
      <c r="CZ24" s="635">
        <v>31.8</v>
      </c>
      <c r="DA24" s="618"/>
      <c r="DB24" s="618"/>
      <c r="DC24" s="636"/>
      <c r="DD24" s="637">
        <v>814868</v>
      </c>
      <c r="DE24" s="612"/>
      <c r="DF24" s="612"/>
      <c r="DG24" s="612"/>
      <c r="DH24" s="612"/>
      <c r="DI24" s="612"/>
      <c r="DJ24" s="612"/>
      <c r="DK24" s="634"/>
      <c r="DL24" s="637">
        <v>687037</v>
      </c>
      <c r="DM24" s="612"/>
      <c r="DN24" s="612"/>
      <c r="DO24" s="612"/>
      <c r="DP24" s="612"/>
      <c r="DQ24" s="612"/>
      <c r="DR24" s="612"/>
      <c r="DS24" s="612"/>
      <c r="DT24" s="612"/>
      <c r="DU24" s="612"/>
      <c r="DV24" s="634"/>
      <c r="DW24" s="635">
        <v>38.9</v>
      </c>
      <c r="DX24" s="618"/>
      <c r="DY24" s="618"/>
      <c r="DZ24" s="618"/>
      <c r="EA24" s="618"/>
      <c r="EB24" s="618"/>
      <c r="EC24" s="638"/>
    </row>
    <row r="25" spans="2:133" ht="11.25" customHeight="1" x14ac:dyDescent="0.2">
      <c r="B25" s="570" t="s">
        <v>84</v>
      </c>
      <c r="C25" s="359"/>
      <c r="D25" s="359"/>
      <c r="E25" s="359"/>
      <c r="F25" s="359"/>
      <c r="G25" s="359"/>
      <c r="H25" s="359"/>
      <c r="I25" s="359"/>
      <c r="J25" s="359"/>
      <c r="K25" s="359"/>
      <c r="L25" s="359"/>
      <c r="M25" s="359"/>
      <c r="N25" s="359"/>
      <c r="O25" s="359"/>
      <c r="P25" s="359"/>
      <c r="Q25" s="571"/>
      <c r="R25" s="572">
        <v>1929422</v>
      </c>
      <c r="S25" s="456"/>
      <c r="T25" s="456"/>
      <c r="U25" s="456"/>
      <c r="V25" s="456"/>
      <c r="W25" s="456"/>
      <c r="X25" s="456"/>
      <c r="Y25" s="585"/>
      <c r="Z25" s="605">
        <v>60.5</v>
      </c>
      <c r="AA25" s="605"/>
      <c r="AB25" s="605"/>
      <c r="AC25" s="605"/>
      <c r="AD25" s="606">
        <v>1760364</v>
      </c>
      <c r="AE25" s="606"/>
      <c r="AF25" s="606"/>
      <c r="AG25" s="606"/>
      <c r="AH25" s="606"/>
      <c r="AI25" s="606"/>
      <c r="AJ25" s="606"/>
      <c r="AK25" s="606"/>
      <c r="AL25" s="575">
        <v>99.9</v>
      </c>
      <c r="AM25" s="319"/>
      <c r="AN25" s="319"/>
      <c r="AO25" s="607"/>
      <c r="AP25" s="570" t="s">
        <v>267</v>
      </c>
      <c r="AQ25" s="629"/>
      <c r="AR25" s="629"/>
      <c r="AS25" s="629"/>
      <c r="AT25" s="629"/>
      <c r="AU25" s="629"/>
      <c r="AV25" s="629"/>
      <c r="AW25" s="629"/>
      <c r="AX25" s="629"/>
      <c r="AY25" s="629"/>
      <c r="AZ25" s="629"/>
      <c r="BA25" s="629"/>
      <c r="BB25" s="629"/>
      <c r="BC25" s="629"/>
      <c r="BD25" s="629"/>
      <c r="BE25" s="629"/>
      <c r="BF25" s="630"/>
      <c r="BG25" s="572" t="s">
        <v>199</v>
      </c>
      <c r="BH25" s="456"/>
      <c r="BI25" s="456"/>
      <c r="BJ25" s="456"/>
      <c r="BK25" s="456"/>
      <c r="BL25" s="456"/>
      <c r="BM25" s="456"/>
      <c r="BN25" s="585"/>
      <c r="BO25" s="605" t="s">
        <v>199</v>
      </c>
      <c r="BP25" s="605"/>
      <c r="BQ25" s="605"/>
      <c r="BR25" s="605"/>
      <c r="BS25" s="606" t="s">
        <v>199</v>
      </c>
      <c r="BT25" s="606"/>
      <c r="BU25" s="606"/>
      <c r="BV25" s="606"/>
      <c r="BW25" s="606"/>
      <c r="BX25" s="606"/>
      <c r="BY25" s="606"/>
      <c r="BZ25" s="606"/>
      <c r="CA25" s="606"/>
      <c r="CB25" s="628"/>
      <c r="CD25" s="570" t="s">
        <v>197</v>
      </c>
      <c r="CE25" s="359"/>
      <c r="CF25" s="359"/>
      <c r="CG25" s="359"/>
      <c r="CH25" s="359"/>
      <c r="CI25" s="359"/>
      <c r="CJ25" s="359"/>
      <c r="CK25" s="359"/>
      <c r="CL25" s="359"/>
      <c r="CM25" s="359"/>
      <c r="CN25" s="359"/>
      <c r="CO25" s="359"/>
      <c r="CP25" s="359"/>
      <c r="CQ25" s="571"/>
      <c r="CR25" s="572">
        <v>549293</v>
      </c>
      <c r="CS25" s="573"/>
      <c r="CT25" s="573"/>
      <c r="CU25" s="573"/>
      <c r="CV25" s="573"/>
      <c r="CW25" s="573"/>
      <c r="CX25" s="573"/>
      <c r="CY25" s="574"/>
      <c r="CZ25" s="575">
        <v>18.2</v>
      </c>
      <c r="DA25" s="576"/>
      <c r="DB25" s="576"/>
      <c r="DC25" s="577"/>
      <c r="DD25" s="578">
        <v>481272</v>
      </c>
      <c r="DE25" s="573"/>
      <c r="DF25" s="573"/>
      <c r="DG25" s="573"/>
      <c r="DH25" s="573"/>
      <c r="DI25" s="573"/>
      <c r="DJ25" s="573"/>
      <c r="DK25" s="574"/>
      <c r="DL25" s="578">
        <v>481226</v>
      </c>
      <c r="DM25" s="573"/>
      <c r="DN25" s="573"/>
      <c r="DO25" s="573"/>
      <c r="DP25" s="573"/>
      <c r="DQ25" s="573"/>
      <c r="DR25" s="573"/>
      <c r="DS25" s="573"/>
      <c r="DT25" s="573"/>
      <c r="DU25" s="573"/>
      <c r="DV25" s="574"/>
      <c r="DW25" s="575">
        <v>27.2</v>
      </c>
      <c r="DX25" s="576"/>
      <c r="DY25" s="576"/>
      <c r="DZ25" s="576"/>
      <c r="EA25" s="576"/>
      <c r="EB25" s="576"/>
      <c r="EC25" s="604"/>
    </row>
    <row r="26" spans="2:133" ht="11.25" customHeight="1" x14ac:dyDescent="0.2">
      <c r="B26" s="570" t="s">
        <v>383</v>
      </c>
      <c r="C26" s="359"/>
      <c r="D26" s="359"/>
      <c r="E26" s="359"/>
      <c r="F26" s="359"/>
      <c r="G26" s="359"/>
      <c r="H26" s="359"/>
      <c r="I26" s="359"/>
      <c r="J26" s="359"/>
      <c r="K26" s="359"/>
      <c r="L26" s="359"/>
      <c r="M26" s="359"/>
      <c r="N26" s="359"/>
      <c r="O26" s="359"/>
      <c r="P26" s="359"/>
      <c r="Q26" s="571"/>
      <c r="R26" s="572" t="s">
        <v>199</v>
      </c>
      <c r="S26" s="456"/>
      <c r="T26" s="456"/>
      <c r="U26" s="456"/>
      <c r="V26" s="456"/>
      <c r="W26" s="456"/>
      <c r="X26" s="456"/>
      <c r="Y26" s="585"/>
      <c r="Z26" s="605" t="s">
        <v>199</v>
      </c>
      <c r="AA26" s="605"/>
      <c r="AB26" s="605"/>
      <c r="AC26" s="605"/>
      <c r="AD26" s="606" t="s">
        <v>199</v>
      </c>
      <c r="AE26" s="606"/>
      <c r="AF26" s="606"/>
      <c r="AG26" s="606"/>
      <c r="AH26" s="606"/>
      <c r="AI26" s="606"/>
      <c r="AJ26" s="606"/>
      <c r="AK26" s="606"/>
      <c r="AL26" s="575" t="s">
        <v>199</v>
      </c>
      <c r="AM26" s="319"/>
      <c r="AN26" s="319"/>
      <c r="AO26" s="607"/>
      <c r="AP26" s="570" t="s">
        <v>385</v>
      </c>
      <c r="AQ26" s="629"/>
      <c r="AR26" s="629"/>
      <c r="AS26" s="629"/>
      <c r="AT26" s="629"/>
      <c r="AU26" s="629"/>
      <c r="AV26" s="629"/>
      <c r="AW26" s="629"/>
      <c r="AX26" s="629"/>
      <c r="AY26" s="629"/>
      <c r="AZ26" s="629"/>
      <c r="BA26" s="629"/>
      <c r="BB26" s="629"/>
      <c r="BC26" s="629"/>
      <c r="BD26" s="629"/>
      <c r="BE26" s="629"/>
      <c r="BF26" s="630"/>
      <c r="BG26" s="572" t="s">
        <v>199</v>
      </c>
      <c r="BH26" s="456"/>
      <c r="BI26" s="456"/>
      <c r="BJ26" s="456"/>
      <c r="BK26" s="456"/>
      <c r="BL26" s="456"/>
      <c r="BM26" s="456"/>
      <c r="BN26" s="585"/>
      <c r="BO26" s="605" t="s">
        <v>199</v>
      </c>
      <c r="BP26" s="605"/>
      <c r="BQ26" s="605"/>
      <c r="BR26" s="605"/>
      <c r="BS26" s="606" t="s">
        <v>199</v>
      </c>
      <c r="BT26" s="606"/>
      <c r="BU26" s="606"/>
      <c r="BV26" s="606"/>
      <c r="BW26" s="606"/>
      <c r="BX26" s="606"/>
      <c r="BY26" s="606"/>
      <c r="BZ26" s="606"/>
      <c r="CA26" s="606"/>
      <c r="CB26" s="628"/>
      <c r="CD26" s="570" t="s">
        <v>126</v>
      </c>
      <c r="CE26" s="359"/>
      <c r="CF26" s="359"/>
      <c r="CG26" s="359"/>
      <c r="CH26" s="359"/>
      <c r="CI26" s="359"/>
      <c r="CJ26" s="359"/>
      <c r="CK26" s="359"/>
      <c r="CL26" s="359"/>
      <c r="CM26" s="359"/>
      <c r="CN26" s="359"/>
      <c r="CO26" s="359"/>
      <c r="CP26" s="359"/>
      <c r="CQ26" s="571"/>
      <c r="CR26" s="572">
        <v>328140</v>
      </c>
      <c r="CS26" s="456"/>
      <c r="CT26" s="456"/>
      <c r="CU26" s="456"/>
      <c r="CV26" s="456"/>
      <c r="CW26" s="456"/>
      <c r="CX26" s="456"/>
      <c r="CY26" s="585"/>
      <c r="CZ26" s="575">
        <v>10.9</v>
      </c>
      <c r="DA26" s="576"/>
      <c r="DB26" s="576"/>
      <c r="DC26" s="577"/>
      <c r="DD26" s="578">
        <v>272092</v>
      </c>
      <c r="DE26" s="456"/>
      <c r="DF26" s="456"/>
      <c r="DG26" s="456"/>
      <c r="DH26" s="456"/>
      <c r="DI26" s="456"/>
      <c r="DJ26" s="456"/>
      <c r="DK26" s="585"/>
      <c r="DL26" s="578" t="s">
        <v>199</v>
      </c>
      <c r="DM26" s="456"/>
      <c r="DN26" s="456"/>
      <c r="DO26" s="456"/>
      <c r="DP26" s="456"/>
      <c r="DQ26" s="456"/>
      <c r="DR26" s="456"/>
      <c r="DS26" s="456"/>
      <c r="DT26" s="456"/>
      <c r="DU26" s="456"/>
      <c r="DV26" s="585"/>
      <c r="DW26" s="575" t="s">
        <v>199</v>
      </c>
      <c r="DX26" s="576"/>
      <c r="DY26" s="576"/>
      <c r="DZ26" s="576"/>
      <c r="EA26" s="576"/>
      <c r="EB26" s="576"/>
      <c r="EC26" s="604"/>
    </row>
    <row r="27" spans="2:133" ht="11.25" customHeight="1" x14ac:dyDescent="0.2">
      <c r="B27" s="570" t="s">
        <v>158</v>
      </c>
      <c r="C27" s="359"/>
      <c r="D27" s="359"/>
      <c r="E27" s="359"/>
      <c r="F27" s="359"/>
      <c r="G27" s="359"/>
      <c r="H27" s="359"/>
      <c r="I27" s="359"/>
      <c r="J27" s="359"/>
      <c r="K27" s="359"/>
      <c r="L27" s="359"/>
      <c r="M27" s="359"/>
      <c r="N27" s="359"/>
      <c r="O27" s="359"/>
      <c r="P27" s="359"/>
      <c r="Q27" s="571"/>
      <c r="R27" s="572">
        <v>672</v>
      </c>
      <c r="S27" s="456"/>
      <c r="T27" s="456"/>
      <c r="U27" s="456"/>
      <c r="V27" s="456"/>
      <c r="W27" s="456"/>
      <c r="X27" s="456"/>
      <c r="Y27" s="585"/>
      <c r="Z27" s="605">
        <v>0</v>
      </c>
      <c r="AA27" s="605"/>
      <c r="AB27" s="605"/>
      <c r="AC27" s="605"/>
      <c r="AD27" s="606" t="s">
        <v>199</v>
      </c>
      <c r="AE27" s="606"/>
      <c r="AF27" s="606"/>
      <c r="AG27" s="606"/>
      <c r="AH27" s="606"/>
      <c r="AI27" s="606"/>
      <c r="AJ27" s="606"/>
      <c r="AK27" s="606"/>
      <c r="AL27" s="575" t="s">
        <v>199</v>
      </c>
      <c r="AM27" s="319"/>
      <c r="AN27" s="319"/>
      <c r="AO27" s="607"/>
      <c r="AP27" s="570" t="s">
        <v>387</v>
      </c>
      <c r="AQ27" s="359"/>
      <c r="AR27" s="359"/>
      <c r="AS27" s="359"/>
      <c r="AT27" s="359"/>
      <c r="AU27" s="359"/>
      <c r="AV27" s="359"/>
      <c r="AW27" s="359"/>
      <c r="AX27" s="359"/>
      <c r="AY27" s="359"/>
      <c r="AZ27" s="359"/>
      <c r="BA27" s="359"/>
      <c r="BB27" s="359"/>
      <c r="BC27" s="359"/>
      <c r="BD27" s="359"/>
      <c r="BE27" s="359"/>
      <c r="BF27" s="571"/>
      <c r="BG27" s="572">
        <v>206119</v>
      </c>
      <c r="BH27" s="456"/>
      <c r="BI27" s="456"/>
      <c r="BJ27" s="456"/>
      <c r="BK27" s="456"/>
      <c r="BL27" s="456"/>
      <c r="BM27" s="456"/>
      <c r="BN27" s="585"/>
      <c r="BO27" s="605">
        <v>100</v>
      </c>
      <c r="BP27" s="605"/>
      <c r="BQ27" s="605"/>
      <c r="BR27" s="605"/>
      <c r="BS27" s="606" t="s">
        <v>199</v>
      </c>
      <c r="BT27" s="606"/>
      <c r="BU27" s="606"/>
      <c r="BV27" s="606"/>
      <c r="BW27" s="606"/>
      <c r="BX27" s="606"/>
      <c r="BY27" s="606"/>
      <c r="BZ27" s="606"/>
      <c r="CA27" s="606"/>
      <c r="CB27" s="628"/>
      <c r="CD27" s="570" t="s">
        <v>222</v>
      </c>
      <c r="CE27" s="359"/>
      <c r="CF27" s="359"/>
      <c r="CG27" s="359"/>
      <c r="CH27" s="359"/>
      <c r="CI27" s="359"/>
      <c r="CJ27" s="359"/>
      <c r="CK27" s="359"/>
      <c r="CL27" s="359"/>
      <c r="CM27" s="359"/>
      <c r="CN27" s="359"/>
      <c r="CO27" s="359"/>
      <c r="CP27" s="359"/>
      <c r="CQ27" s="571"/>
      <c r="CR27" s="572">
        <v>165793</v>
      </c>
      <c r="CS27" s="573"/>
      <c r="CT27" s="573"/>
      <c r="CU27" s="573"/>
      <c r="CV27" s="573"/>
      <c r="CW27" s="573"/>
      <c r="CX27" s="573"/>
      <c r="CY27" s="574"/>
      <c r="CZ27" s="575">
        <v>5.5</v>
      </c>
      <c r="DA27" s="576"/>
      <c r="DB27" s="576"/>
      <c r="DC27" s="577"/>
      <c r="DD27" s="578">
        <v>89329</v>
      </c>
      <c r="DE27" s="573"/>
      <c r="DF27" s="573"/>
      <c r="DG27" s="573"/>
      <c r="DH27" s="573"/>
      <c r="DI27" s="573"/>
      <c r="DJ27" s="573"/>
      <c r="DK27" s="574"/>
      <c r="DL27" s="578">
        <v>41544</v>
      </c>
      <c r="DM27" s="573"/>
      <c r="DN27" s="573"/>
      <c r="DO27" s="573"/>
      <c r="DP27" s="573"/>
      <c r="DQ27" s="573"/>
      <c r="DR27" s="573"/>
      <c r="DS27" s="573"/>
      <c r="DT27" s="573"/>
      <c r="DU27" s="573"/>
      <c r="DV27" s="574"/>
      <c r="DW27" s="575">
        <v>2.4</v>
      </c>
      <c r="DX27" s="576"/>
      <c r="DY27" s="576"/>
      <c r="DZ27" s="576"/>
      <c r="EA27" s="576"/>
      <c r="EB27" s="576"/>
      <c r="EC27" s="604"/>
    </row>
    <row r="28" spans="2:133" ht="11.25" customHeight="1" x14ac:dyDescent="0.2">
      <c r="B28" s="570" t="s">
        <v>310</v>
      </c>
      <c r="C28" s="359"/>
      <c r="D28" s="359"/>
      <c r="E28" s="359"/>
      <c r="F28" s="359"/>
      <c r="G28" s="359"/>
      <c r="H28" s="359"/>
      <c r="I28" s="359"/>
      <c r="J28" s="359"/>
      <c r="K28" s="359"/>
      <c r="L28" s="359"/>
      <c r="M28" s="359"/>
      <c r="N28" s="359"/>
      <c r="O28" s="359"/>
      <c r="P28" s="359"/>
      <c r="Q28" s="571"/>
      <c r="R28" s="572">
        <v>78792</v>
      </c>
      <c r="S28" s="456"/>
      <c r="T28" s="456"/>
      <c r="U28" s="456"/>
      <c r="V28" s="456"/>
      <c r="W28" s="456"/>
      <c r="X28" s="456"/>
      <c r="Y28" s="585"/>
      <c r="Z28" s="605">
        <v>2.5</v>
      </c>
      <c r="AA28" s="605"/>
      <c r="AB28" s="605"/>
      <c r="AC28" s="605"/>
      <c r="AD28" s="606">
        <v>555</v>
      </c>
      <c r="AE28" s="606"/>
      <c r="AF28" s="606"/>
      <c r="AG28" s="606"/>
      <c r="AH28" s="606"/>
      <c r="AI28" s="606"/>
      <c r="AJ28" s="606"/>
      <c r="AK28" s="606"/>
      <c r="AL28" s="575">
        <v>0</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381</v>
      </c>
      <c r="CE28" s="359"/>
      <c r="CF28" s="359"/>
      <c r="CG28" s="359"/>
      <c r="CH28" s="359"/>
      <c r="CI28" s="359"/>
      <c r="CJ28" s="359"/>
      <c r="CK28" s="359"/>
      <c r="CL28" s="359"/>
      <c r="CM28" s="359"/>
      <c r="CN28" s="359"/>
      <c r="CO28" s="359"/>
      <c r="CP28" s="359"/>
      <c r="CQ28" s="571"/>
      <c r="CR28" s="572">
        <v>244267</v>
      </c>
      <c r="CS28" s="456"/>
      <c r="CT28" s="456"/>
      <c r="CU28" s="456"/>
      <c r="CV28" s="456"/>
      <c r="CW28" s="456"/>
      <c r="CX28" s="456"/>
      <c r="CY28" s="585"/>
      <c r="CZ28" s="575">
        <v>8.1</v>
      </c>
      <c r="DA28" s="576"/>
      <c r="DB28" s="576"/>
      <c r="DC28" s="577"/>
      <c r="DD28" s="578">
        <v>244267</v>
      </c>
      <c r="DE28" s="456"/>
      <c r="DF28" s="456"/>
      <c r="DG28" s="456"/>
      <c r="DH28" s="456"/>
      <c r="DI28" s="456"/>
      <c r="DJ28" s="456"/>
      <c r="DK28" s="585"/>
      <c r="DL28" s="578">
        <v>164267</v>
      </c>
      <c r="DM28" s="456"/>
      <c r="DN28" s="456"/>
      <c r="DO28" s="456"/>
      <c r="DP28" s="456"/>
      <c r="DQ28" s="456"/>
      <c r="DR28" s="456"/>
      <c r="DS28" s="456"/>
      <c r="DT28" s="456"/>
      <c r="DU28" s="456"/>
      <c r="DV28" s="585"/>
      <c r="DW28" s="575">
        <v>9.3000000000000007</v>
      </c>
      <c r="DX28" s="576"/>
      <c r="DY28" s="576"/>
      <c r="DZ28" s="576"/>
      <c r="EA28" s="576"/>
      <c r="EB28" s="576"/>
      <c r="EC28" s="604"/>
    </row>
    <row r="29" spans="2:133" ht="11.25" customHeight="1" x14ac:dyDescent="0.2">
      <c r="B29" s="570" t="s">
        <v>18</v>
      </c>
      <c r="C29" s="359"/>
      <c r="D29" s="359"/>
      <c r="E29" s="359"/>
      <c r="F29" s="359"/>
      <c r="G29" s="359"/>
      <c r="H29" s="359"/>
      <c r="I29" s="359"/>
      <c r="J29" s="359"/>
      <c r="K29" s="359"/>
      <c r="L29" s="359"/>
      <c r="M29" s="359"/>
      <c r="N29" s="359"/>
      <c r="O29" s="359"/>
      <c r="P29" s="359"/>
      <c r="Q29" s="571"/>
      <c r="R29" s="572">
        <v>4316</v>
      </c>
      <c r="S29" s="456"/>
      <c r="T29" s="456"/>
      <c r="U29" s="456"/>
      <c r="V29" s="456"/>
      <c r="W29" s="456"/>
      <c r="X29" s="456"/>
      <c r="Y29" s="585"/>
      <c r="Z29" s="605">
        <v>0.1</v>
      </c>
      <c r="AA29" s="605"/>
      <c r="AB29" s="605"/>
      <c r="AC29" s="605"/>
      <c r="AD29" s="606" t="s">
        <v>199</v>
      </c>
      <c r="AE29" s="606"/>
      <c r="AF29" s="606"/>
      <c r="AG29" s="606"/>
      <c r="AH29" s="606"/>
      <c r="AI29" s="606"/>
      <c r="AJ29" s="606"/>
      <c r="AK29" s="606"/>
      <c r="AL29" s="575" t="s">
        <v>199</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174</v>
      </c>
      <c r="CE29" s="352"/>
      <c r="CF29" s="570" t="s">
        <v>23</v>
      </c>
      <c r="CG29" s="359"/>
      <c r="CH29" s="359"/>
      <c r="CI29" s="359"/>
      <c r="CJ29" s="359"/>
      <c r="CK29" s="359"/>
      <c r="CL29" s="359"/>
      <c r="CM29" s="359"/>
      <c r="CN29" s="359"/>
      <c r="CO29" s="359"/>
      <c r="CP29" s="359"/>
      <c r="CQ29" s="571"/>
      <c r="CR29" s="572">
        <v>244267</v>
      </c>
      <c r="CS29" s="573"/>
      <c r="CT29" s="573"/>
      <c r="CU29" s="573"/>
      <c r="CV29" s="573"/>
      <c r="CW29" s="573"/>
      <c r="CX29" s="573"/>
      <c r="CY29" s="574"/>
      <c r="CZ29" s="575">
        <v>8.1</v>
      </c>
      <c r="DA29" s="576"/>
      <c r="DB29" s="576"/>
      <c r="DC29" s="577"/>
      <c r="DD29" s="578">
        <v>244267</v>
      </c>
      <c r="DE29" s="573"/>
      <c r="DF29" s="573"/>
      <c r="DG29" s="573"/>
      <c r="DH29" s="573"/>
      <c r="DI29" s="573"/>
      <c r="DJ29" s="573"/>
      <c r="DK29" s="574"/>
      <c r="DL29" s="578">
        <v>164267</v>
      </c>
      <c r="DM29" s="573"/>
      <c r="DN29" s="573"/>
      <c r="DO29" s="573"/>
      <c r="DP29" s="573"/>
      <c r="DQ29" s="573"/>
      <c r="DR29" s="573"/>
      <c r="DS29" s="573"/>
      <c r="DT29" s="573"/>
      <c r="DU29" s="573"/>
      <c r="DV29" s="574"/>
      <c r="DW29" s="575">
        <v>9.3000000000000007</v>
      </c>
      <c r="DX29" s="576"/>
      <c r="DY29" s="576"/>
      <c r="DZ29" s="576"/>
      <c r="EA29" s="576"/>
      <c r="EB29" s="576"/>
      <c r="EC29" s="604"/>
    </row>
    <row r="30" spans="2:133" ht="11.25" customHeight="1" x14ac:dyDescent="0.2">
      <c r="B30" s="570" t="s">
        <v>339</v>
      </c>
      <c r="C30" s="359"/>
      <c r="D30" s="359"/>
      <c r="E30" s="359"/>
      <c r="F30" s="359"/>
      <c r="G30" s="359"/>
      <c r="H30" s="359"/>
      <c r="I30" s="359"/>
      <c r="J30" s="359"/>
      <c r="K30" s="359"/>
      <c r="L30" s="359"/>
      <c r="M30" s="359"/>
      <c r="N30" s="359"/>
      <c r="O30" s="359"/>
      <c r="P30" s="359"/>
      <c r="Q30" s="571"/>
      <c r="R30" s="572">
        <v>265165</v>
      </c>
      <c r="S30" s="456"/>
      <c r="T30" s="456"/>
      <c r="U30" s="456"/>
      <c r="V30" s="456"/>
      <c r="W30" s="456"/>
      <c r="X30" s="456"/>
      <c r="Y30" s="585"/>
      <c r="Z30" s="605">
        <v>8.3000000000000007</v>
      </c>
      <c r="AA30" s="605"/>
      <c r="AB30" s="605"/>
      <c r="AC30" s="605"/>
      <c r="AD30" s="606" t="s">
        <v>199</v>
      </c>
      <c r="AE30" s="606"/>
      <c r="AF30" s="606"/>
      <c r="AG30" s="606"/>
      <c r="AH30" s="606"/>
      <c r="AI30" s="606"/>
      <c r="AJ30" s="606"/>
      <c r="AK30" s="606"/>
      <c r="AL30" s="575" t="s">
        <v>199</v>
      </c>
      <c r="AM30" s="319"/>
      <c r="AN30" s="319"/>
      <c r="AO30" s="607"/>
      <c r="AP30" s="485" t="s">
        <v>311</v>
      </c>
      <c r="AQ30" s="486"/>
      <c r="AR30" s="486"/>
      <c r="AS30" s="486"/>
      <c r="AT30" s="486"/>
      <c r="AU30" s="486"/>
      <c r="AV30" s="486"/>
      <c r="AW30" s="486"/>
      <c r="AX30" s="486"/>
      <c r="AY30" s="486"/>
      <c r="AZ30" s="486"/>
      <c r="BA30" s="486"/>
      <c r="BB30" s="486"/>
      <c r="BC30" s="486"/>
      <c r="BD30" s="486"/>
      <c r="BE30" s="486"/>
      <c r="BF30" s="528"/>
      <c r="BG30" s="485" t="s">
        <v>389</v>
      </c>
      <c r="BH30" s="626"/>
      <c r="BI30" s="626"/>
      <c r="BJ30" s="626"/>
      <c r="BK30" s="626"/>
      <c r="BL30" s="626"/>
      <c r="BM30" s="626"/>
      <c r="BN30" s="626"/>
      <c r="BO30" s="626"/>
      <c r="BP30" s="626"/>
      <c r="BQ30" s="627"/>
      <c r="BR30" s="485" t="s">
        <v>391</v>
      </c>
      <c r="BS30" s="626"/>
      <c r="BT30" s="626"/>
      <c r="BU30" s="626"/>
      <c r="BV30" s="626"/>
      <c r="BW30" s="626"/>
      <c r="BX30" s="626"/>
      <c r="BY30" s="626"/>
      <c r="BZ30" s="626"/>
      <c r="CA30" s="626"/>
      <c r="CB30" s="627"/>
      <c r="CD30" s="353"/>
      <c r="CE30" s="355"/>
      <c r="CF30" s="570" t="s">
        <v>392</v>
      </c>
      <c r="CG30" s="359"/>
      <c r="CH30" s="359"/>
      <c r="CI30" s="359"/>
      <c r="CJ30" s="359"/>
      <c r="CK30" s="359"/>
      <c r="CL30" s="359"/>
      <c r="CM30" s="359"/>
      <c r="CN30" s="359"/>
      <c r="CO30" s="359"/>
      <c r="CP30" s="359"/>
      <c r="CQ30" s="571"/>
      <c r="CR30" s="572">
        <v>239641</v>
      </c>
      <c r="CS30" s="456"/>
      <c r="CT30" s="456"/>
      <c r="CU30" s="456"/>
      <c r="CV30" s="456"/>
      <c r="CW30" s="456"/>
      <c r="CX30" s="456"/>
      <c r="CY30" s="585"/>
      <c r="CZ30" s="575">
        <v>7.9</v>
      </c>
      <c r="DA30" s="576"/>
      <c r="DB30" s="576"/>
      <c r="DC30" s="577"/>
      <c r="DD30" s="578">
        <v>239641</v>
      </c>
      <c r="DE30" s="456"/>
      <c r="DF30" s="456"/>
      <c r="DG30" s="456"/>
      <c r="DH30" s="456"/>
      <c r="DI30" s="456"/>
      <c r="DJ30" s="456"/>
      <c r="DK30" s="585"/>
      <c r="DL30" s="578">
        <v>159641</v>
      </c>
      <c r="DM30" s="456"/>
      <c r="DN30" s="456"/>
      <c r="DO30" s="456"/>
      <c r="DP30" s="456"/>
      <c r="DQ30" s="456"/>
      <c r="DR30" s="456"/>
      <c r="DS30" s="456"/>
      <c r="DT30" s="456"/>
      <c r="DU30" s="456"/>
      <c r="DV30" s="585"/>
      <c r="DW30" s="575">
        <v>9</v>
      </c>
      <c r="DX30" s="576"/>
      <c r="DY30" s="576"/>
      <c r="DZ30" s="576"/>
      <c r="EA30" s="576"/>
      <c r="EB30" s="576"/>
      <c r="EC30" s="604"/>
    </row>
    <row r="31" spans="2:133" ht="11.25" customHeight="1" x14ac:dyDescent="0.2">
      <c r="B31" s="622" t="s">
        <v>55</v>
      </c>
      <c r="C31" s="623"/>
      <c r="D31" s="623"/>
      <c r="E31" s="623"/>
      <c r="F31" s="623"/>
      <c r="G31" s="623"/>
      <c r="H31" s="623"/>
      <c r="I31" s="623"/>
      <c r="J31" s="623"/>
      <c r="K31" s="623"/>
      <c r="L31" s="623"/>
      <c r="M31" s="623"/>
      <c r="N31" s="623"/>
      <c r="O31" s="623"/>
      <c r="P31" s="623"/>
      <c r="Q31" s="624"/>
      <c r="R31" s="572" t="s">
        <v>199</v>
      </c>
      <c r="S31" s="456"/>
      <c r="T31" s="456"/>
      <c r="U31" s="456"/>
      <c r="V31" s="456"/>
      <c r="W31" s="456"/>
      <c r="X31" s="456"/>
      <c r="Y31" s="585"/>
      <c r="Z31" s="605" t="s">
        <v>199</v>
      </c>
      <c r="AA31" s="605"/>
      <c r="AB31" s="605"/>
      <c r="AC31" s="605"/>
      <c r="AD31" s="606" t="s">
        <v>199</v>
      </c>
      <c r="AE31" s="606"/>
      <c r="AF31" s="606"/>
      <c r="AG31" s="606"/>
      <c r="AH31" s="606"/>
      <c r="AI31" s="606"/>
      <c r="AJ31" s="606"/>
      <c r="AK31" s="606"/>
      <c r="AL31" s="575" t="s">
        <v>199</v>
      </c>
      <c r="AM31" s="319"/>
      <c r="AN31" s="319"/>
      <c r="AO31" s="607"/>
      <c r="AP31" s="342" t="s">
        <v>4</v>
      </c>
      <c r="AQ31" s="343"/>
      <c r="AR31" s="343"/>
      <c r="AS31" s="343"/>
      <c r="AT31" s="567" t="s">
        <v>393</v>
      </c>
      <c r="AU31" s="42"/>
      <c r="AV31" s="42"/>
      <c r="AW31" s="42"/>
      <c r="AX31" s="614" t="s">
        <v>268</v>
      </c>
      <c r="AY31" s="615"/>
      <c r="AZ31" s="615"/>
      <c r="BA31" s="615"/>
      <c r="BB31" s="615"/>
      <c r="BC31" s="615"/>
      <c r="BD31" s="615"/>
      <c r="BE31" s="615"/>
      <c r="BF31" s="616"/>
      <c r="BG31" s="625">
        <v>99.8</v>
      </c>
      <c r="BH31" s="619"/>
      <c r="BI31" s="619"/>
      <c r="BJ31" s="619"/>
      <c r="BK31" s="619"/>
      <c r="BL31" s="619"/>
      <c r="BM31" s="618">
        <v>99</v>
      </c>
      <c r="BN31" s="619"/>
      <c r="BO31" s="619"/>
      <c r="BP31" s="619"/>
      <c r="BQ31" s="620"/>
      <c r="BR31" s="625">
        <v>99.7</v>
      </c>
      <c r="BS31" s="619"/>
      <c r="BT31" s="619"/>
      <c r="BU31" s="619"/>
      <c r="BV31" s="619"/>
      <c r="BW31" s="619"/>
      <c r="BX31" s="618">
        <v>98.9</v>
      </c>
      <c r="BY31" s="619"/>
      <c r="BZ31" s="619"/>
      <c r="CA31" s="619"/>
      <c r="CB31" s="620"/>
      <c r="CD31" s="353"/>
      <c r="CE31" s="355"/>
      <c r="CF31" s="570" t="s">
        <v>312</v>
      </c>
      <c r="CG31" s="359"/>
      <c r="CH31" s="359"/>
      <c r="CI31" s="359"/>
      <c r="CJ31" s="359"/>
      <c r="CK31" s="359"/>
      <c r="CL31" s="359"/>
      <c r="CM31" s="359"/>
      <c r="CN31" s="359"/>
      <c r="CO31" s="359"/>
      <c r="CP31" s="359"/>
      <c r="CQ31" s="571"/>
      <c r="CR31" s="572">
        <v>4626</v>
      </c>
      <c r="CS31" s="573"/>
      <c r="CT31" s="573"/>
      <c r="CU31" s="573"/>
      <c r="CV31" s="573"/>
      <c r="CW31" s="573"/>
      <c r="CX31" s="573"/>
      <c r="CY31" s="574"/>
      <c r="CZ31" s="575">
        <v>0.2</v>
      </c>
      <c r="DA31" s="576"/>
      <c r="DB31" s="576"/>
      <c r="DC31" s="577"/>
      <c r="DD31" s="578">
        <v>4626</v>
      </c>
      <c r="DE31" s="573"/>
      <c r="DF31" s="573"/>
      <c r="DG31" s="573"/>
      <c r="DH31" s="573"/>
      <c r="DI31" s="573"/>
      <c r="DJ31" s="573"/>
      <c r="DK31" s="574"/>
      <c r="DL31" s="578">
        <v>4626</v>
      </c>
      <c r="DM31" s="573"/>
      <c r="DN31" s="573"/>
      <c r="DO31" s="573"/>
      <c r="DP31" s="573"/>
      <c r="DQ31" s="573"/>
      <c r="DR31" s="573"/>
      <c r="DS31" s="573"/>
      <c r="DT31" s="573"/>
      <c r="DU31" s="573"/>
      <c r="DV31" s="574"/>
      <c r="DW31" s="575">
        <v>0.3</v>
      </c>
      <c r="DX31" s="576"/>
      <c r="DY31" s="576"/>
      <c r="DZ31" s="576"/>
      <c r="EA31" s="576"/>
      <c r="EB31" s="576"/>
      <c r="EC31" s="604"/>
    </row>
    <row r="32" spans="2:133" ht="11.25" customHeight="1" x14ac:dyDescent="0.2">
      <c r="B32" s="570" t="s">
        <v>394</v>
      </c>
      <c r="C32" s="359"/>
      <c r="D32" s="359"/>
      <c r="E32" s="359"/>
      <c r="F32" s="359"/>
      <c r="G32" s="359"/>
      <c r="H32" s="359"/>
      <c r="I32" s="359"/>
      <c r="J32" s="359"/>
      <c r="K32" s="359"/>
      <c r="L32" s="359"/>
      <c r="M32" s="359"/>
      <c r="N32" s="359"/>
      <c r="O32" s="359"/>
      <c r="P32" s="359"/>
      <c r="Q32" s="571"/>
      <c r="R32" s="572">
        <v>98957</v>
      </c>
      <c r="S32" s="456"/>
      <c r="T32" s="456"/>
      <c r="U32" s="456"/>
      <c r="V32" s="456"/>
      <c r="W32" s="456"/>
      <c r="X32" s="456"/>
      <c r="Y32" s="585"/>
      <c r="Z32" s="605">
        <v>3.1</v>
      </c>
      <c r="AA32" s="605"/>
      <c r="AB32" s="605"/>
      <c r="AC32" s="605"/>
      <c r="AD32" s="606" t="s">
        <v>199</v>
      </c>
      <c r="AE32" s="606"/>
      <c r="AF32" s="606"/>
      <c r="AG32" s="606"/>
      <c r="AH32" s="606"/>
      <c r="AI32" s="606"/>
      <c r="AJ32" s="606"/>
      <c r="AK32" s="606"/>
      <c r="AL32" s="575" t="s">
        <v>199</v>
      </c>
      <c r="AM32" s="319"/>
      <c r="AN32" s="319"/>
      <c r="AO32" s="607"/>
      <c r="AP32" s="566"/>
      <c r="AQ32" s="408"/>
      <c r="AR32" s="408"/>
      <c r="AS32" s="408"/>
      <c r="AT32" s="568"/>
      <c r="AU32" s="1" t="s">
        <v>242</v>
      </c>
      <c r="AX32" s="570" t="s">
        <v>371</v>
      </c>
      <c r="AY32" s="359"/>
      <c r="AZ32" s="359"/>
      <c r="BA32" s="359"/>
      <c r="BB32" s="359"/>
      <c r="BC32" s="359"/>
      <c r="BD32" s="359"/>
      <c r="BE32" s="359"/>
      <c r="BF32" s="571"/>
      <c r="BG32" s="621">
        <v>99.9</v>
      </c>
      <c r="BH32" s="573"/>
      <c r="BI32" s="573"/>
      <c r="BJ32" s="573"/>
      <c r="BK32" s="573"/>
      <c r="BL32" s="573"/>
      <c r="BM32" s="319">
        <v>98.6</v>
      </c>
      <c r="BN32" s="573"/>
      <c r="BO32" s="573"/>
      <c r="BP32" s="573"/>
      <c r="BQ32" s="602"/>
      <c r="BR32" s="621">
        <v>99.4</v>
      </c>
      <c r="BS32" s="573"/>
      <c r="BT32" s="573"/>
      <c r="BU32" s="573"/>
      <c r="BV32" s="573"/>
      <c r="BW32" s="573"/>
      <c r="BX32" s="319">
        <v>98.1</v>
      </c>
      <c r="BY32" s="573"/>
      <c r="BZ32" s="573"/>
      <c r="CA32" s="573"/>
      <c r="CB32" s="602"/>
      <c r="CD32" s="356"/>
      <c r="CE32" s="358"/>
      <c r="CF32" s="570" t="s">
        <v>395</v>
      </c>
      <c r="CG32" s="359"/>
      <c r="CH32" s="359"/>
      <c r="CI32" s="359"/>
      <c r="CJ32" s="359"/>
      <c r="CK32" s="359"/>
      <c r="CL32" s="359"/>
      <c r="CM32" s="359"/>
      <c r="CN32" s="359"/>
      <c r="CO32" s="359"/>
      <c r="CP32" s="359"/>
      <c r="CQ32" s="571"/>
      <c r="CR32" s="572" t="s">
        <v>199</v>
      </c>
      <c r="CS32" s="456"/>
      <c r="CT32" s="456"/>
      <c r="CU32" s="456"/>
      <c r="CV32" s="456"/>
      <c r="CW32" s="456"/>
      <c r="CX32" s="456"/>
      <c r="CY32" s="585"/>
      <c r="CZ32" s="575" t="s">
        <v>199</v>
      </c>
      <c r="DA32" s="576"/>
      <c r="DB32" s="576"/>
      <c r="DC32" s="577"/>
      <c r="DD32" s="578" t="s">
        <v>199</v>
      </c>
      <c r="DE32" s="456"/>
      <c r="DF32" s="456"/>
      <c r="DG32" s="456"/>
      <c r="DH32" s="456"/>
      <c r="DI32" s="456"/>
      <c r="DJ32" s="456"/>
      <c r="DK32" s="585"/>
      <c r="DL32" s="578" t="s">
        <v>199</v>
      </c>
      <c r="DM32" s="456"/>
      <c r="DN32" s="456"/>
      <c r="DO32" s="456"/>
      <c r="DP32" s="456"/>
      <c r="DQ32" s="456"/>
      <c r="DR32" s="456"/>
      <c r="DS32" s="456"/>
      <c r="DT32" s="456"/>
      <c r="DU32" s="456"/>
      <c r="DV32" s="585"/>
      <c r="DW32" s="575" t="s">
        <v>199</v>
      </c>
      <c r="DX32" s="576"/>
      <c r="DY32" s="576"/>
      <c r="DZ32" s="576"/>
      <c r="EA32" s="576"/>
      <c r="EB32" s="576"/>
      <c r="EC32" s="604"/>
    </row>
    <row r="33" spans="2:133" ht="11.25" customHeight="1" x14ac:dyDescent="0.2">
      <c r="B33" s="570" t="s">
        <v>135</v>
      </c>
      <c r="C33" s="359"/>
      <c r="D33" s="359"/>
      <c r="E33" s="359"/>
      <c r="F33" s="359"/>
      <c r="G33" s="359"/>
      <c r="H33" s="359"/>
      <c r="I33" s="359"/>
      <c r="J33" s="359"/>
      <c r="K33" s="359"/>
      <c r="L33" s="359"/>
      <c r="M33" s="359"/>
      <c r="N33" s="359"/>
      <c r="O33" s="359"/>
      <c r="P33" s="359"/>
      <c r="Q33" s="571"/>
      <c r="R33" s="572">
        <v>23027</v>
      </c>
      <c r="S33" s="456"/>
      <c r="T33" s="456"/>
      <c r="U33" s="456"/>
      <c r="V33" s="456"/>
      <c r="W33" s="456"/>
      <c r="X33" s="456"/>
      <c r="Y33" s="585"/>
      <c r="Z33" s="605">
        <v>0.7</v>
      </c>
      <c r="AA33" s="605"/>
      <c r="AB33" s="605"/>
      <c r="AC33" s="605"/>
      <c r="AD33" s="606" t="s">
        <v>199</v>
      </c>
      <c r="AE33" s="606"/>
      <c r="AF33" s="606"/>
      <c r="AG33" s="606"/>
      <c r="AH33" s="606"/>
      <c r="AI33" s="606"/>
      <c r="AJ33" s="606"/>
      <c r="AK33" s="606"/>
      <c r="AL33" s="575" t="s">
        <v>199</v>
      </c>
      <c r="AM33" s="319"/>
      <c r="AN33" s="319"/>
      <c r="AO33" s="607"/>
      <c r="AP33" s="345"/>
      <c r="AQ33" s="346"/>
      <c r="AR33" s="346"/>
      <c r="AS33" s="346"/>
      <c r="AT33" s="569"/>
      <c r="AU33" s="43"/>
      <c r="AV33" s="43"/>
      <c r="AW33" s="43"/>
      <c r="AX33" s="550" t="s">
        <v>160</v>
      </c>
      <c r="AY33" s="551"/>
      <c r="AZ33" s="551"/>
      <c r="BA33" s="551"/>
      <c r="BB33" s="551"/>
      <c r="BC33" s="551"/>
      <c r="BD33" s="551"/>
      <c r="BE33" s="551"/>
      <c r="BF33" s="552"/>
      <c r="BG33" s="617">
        <v>99.7</v>
      </c>
      <c r="BH33" s="554"/>
      <c r="BI33" s="554"/>
      <c r="BJ33" s="554"/>
      <c r="BK33" s="554"/>
      <c r="BL33" s="554"/>
      <c r="BM33" s="598">
        <v>99.3</v>
      </c>
      <c r="BN33" s="554"/>
      <c r="BO33" s="554"/>
      <c r="BP33" s="554"/>
      <c r="BQ33" s="593"/>
      <c r="BR33" s="617">
        <v>99.8</v>
      </c>
      <c r="BS33" s="554"/>
      <c r="BT33" s="554"/>
      <c r="BU33" s="554"/>
      <c r="BV33" s="554"/>
      <c r="BW33" s="554"/>
      <c r="BX33" s="598">
        <v>99.3</v>
      </c>
      <c r="BY33" s="554"/>
      <c r="BZ33" s="554"/>
      <c r="CA33" s="554"/>
      <c r="CB33" s="593"/>
      <c r="CD33" s="570" t="s">
        <v>397</v>
      </c>
      <c r="CE33" s="359"/>
      <c r="CF33" s="359"/>
      <c r="CG33" s="359"/>
      <c r="CH33" s="359"/>
      <c r="CI33" s="359"/>
      <c r="CJ33" s="359"/>
      <c r="CK33" s="359"/>
      <c r="CL33" s="359"/>
      <c r="CM33" s="359"/>
      <c r="CN33" s="359"/>
      <c r="CO33" s="359"/>
      <c r="CP33" s="359"/>
      <c r="CQ33" s="571"/>
      <c r="CR33" s="572">
        <v>1599005</v>
      </c>
      <c r="CS33" s="573"/>
      <c r="CT33" s="573"/>
      <c r="CU33" s="573"/>
      <c r="CV33" s="573"/>
      <c r="CW33" s="573"/>
      <c r="CX33" s="573"/>
      <c r="CY33" s="574"/>
      <c r="CZ33" s="575">
        <v>53</v>
      </c>
      <c r="DA33" s="576"/>
      <c r="DB33" s="576"/>
      <c r="DC33" s="577"/>
      <c r="DD33" s="578">
        <v>1402350</v>
      </c>
      <c r="DE33" s="573"/>
      <c r="DF33" s="573"/>
      <c r="DG33" s="573"/>
      <c r="DH33" s="573"/>
      <c r="DI33" s="573"/>
      <c r="DJ33" s="573"/>
      <c r="DK33" s="574"/>
      <c r="DL33" s="578">
        <v>950930</v>
      </c>
      <c r="DM33" s="573"/>
      <c r="DN33" s="573"/>
      <c r="DO33" s="573"/>
      <c r="DP33" s="573"/>
      <c r="DQ33" s="573"/>
      <c r="DR33" s="573"/>
      <c r="DS33" s="573"/>
      <c r="DT33" s="573"/>
      <c r="DU33" s="573"/>
      <c r="DV33" s="574"/>
      <c r="DW33" s="575">
        <v>53.8</v>
      </c>
      <c r="DX33" s="576"/>
      <c r="DY33" s="576"/>
      <c r="DZ33" s="576"/>
      <c r="EA33" s="576"/>
      <c r="EB33" s="576"/>
      <c r="EC33" s="604"/>
    </row>
    <row r="34" spans="2:133" ht="11.25" customHeight="1" x14ac:dyDescent="0.2">
      <c r="B34" s="570" t="s">
        <v>149</v>
      </c>
      <c r="C34" s="359"/>
      <c r="D34" s="359"/>
      <c r="E34" s="359"/>
      <c r="F34" s="359"/>
      <c r="G34" s="359"/>
      <c r="H34" s="359"/>
      <c r="I34" s="359"/>
      <c r="J34" s="359"/>
      <c r="K34" s="359"/>
      <c r="L34" s="359"/>
      <c r="M34" s="359"/>
      <c r="N34" s="359"/>
      <c r="O34" s="359"/>
      <c r="P34" s="359"/>
      <c r="Q34" s="571"/>
      <c r="R34" s="572">
        <v>10003</v>
      </c>
      <c r="S34" s="456"/>
      <c r="T34" s="456"/>
      <c r="U34" s="456"/>
      <c r="V34" s="456"/>
      <c r="W34" s="456"/>
      <c r="X34" s="456"/>
      <c r="Y34" s="585"/>
      <c r="Z34" s="605">
        <v>0.3</v>
      </c>
      <c r="AA34" s="605"/>
      <c r="AB34" s="605"/>
      <c r="AC34" s="605"/>
      <c r="AD34" s="606" t="s">
        <v>199</v>
      </c>
      <c r="AE34" s="606"/>
      <c r="AF34" s="606"/>
      <c r="AG34" s="606"/>
      <c r="AH34" s="606"/>
      <c r="AI34" s="606"/>
      <c r="AJ34" s="606"/>
      <c r="AK34" s="606"/>
      <c r="AL34" s="575" t="s">
        <v>199</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400</v>
      </c>
      <c r="CE34" s="359"/>
      <c r="CF34" s="359"/>
      <c r="CG34" s="359"/>
      <c r="CH34" s="359"/>
      <c r="CI34" s="359"/>
      <c r="CJ34" s="359"/>
      <c r="CK34" s="359"/>
      <c r="CL34" s="359"/>
      <c r="CM34" s="359"/>
      <c r="CN34" s="359"/>
      <c r="CO34" s="359"/>
      <c r="CP34" s="359"/>
      <c r="CQ34" s="571"/>
      <c r="CR34" s="572">
        <v>588091</v>
      </c>
      <c r="CS34" s="456"/>
      <c r="CT34" s="456"/>
      <c r="CU34" s="456"/>
      <c r="CV34" s="456"/>
      <c r="CW34" s="456"/>
      <c r="CX34" s="456"/>
      <c r="CY34" s="585"/>
      <c r="CZ34" s="575">
        <v>19.5</v>
      </c>
      <c r="DA34" s="576"/>
      <c r="DB34" s="576"/>
      <c r="DC34" s="577"/>
      <c r="DD34" s="578">
        <v>439921</v>
      </c>
      <c r="DE34" s="456"/>
      <c r="DF34" s="456"/>
      <c r="DG34" s="456"/>
      <c r="DH34" s="456"/>
      <c r="DI34" s="456"/>
      <c r="DJ34" s="456"/>
      <c r="DK34" s="585"/>
      <c r="DL34" s="578">
        <v>430284</v>
      </c>
      <c r="DM34" s="456"/>
      <c r="DN34" s="456"/>
      <c r="DO34" s="456"/>
      <c r="DP34" s="456"/>
      <c r="DQ34" s="456"/>
      <c r="DR34" s="456"/>
      <c r="DS34" s="456"/>
      <c r="DT34" s="456"/>
      <c r="DU34" s="456"/>
      <c r="DV34" s="585"/>
      <c r="DW34" s="575">
        <v>24.3</v>
      </c>
      <c r="DX34" s="576"/>
      <c r="DY34" s="576"/>
      <c r="DZ34" s="576"/>
      <c r="EA34" s="576"/>
      <c r="EB34" s="576"/>
      <c r="EC34" s="604"/>
    </row>
    <row r="35" spans="2:133" ht="11.25" customHeight="1" x14ac:dyDescent="0.2">
      <c r="B35" s="570" t="s">
        <v>402</v>
      </c>
      <c r="C35" s="359"/>
      <c r="D35" s="359"/>
      <c r="E35" s="359"/>
      <c r="F35" s="359"/>
      <c r="G35" s="359"/>
      <c r="H35" s="359"/>
      <c r="I35" s="359"/>
      <c r="J35" s="359"/>
      <c r="K35" s="359"/>
      <c r="L35" s="359"/>
      <c r="M35" s="359"/>
      <c r="N35" s="359"/>
      <c r="O35" s="359"/>
      <c r="P35" s="359"/>
      <c r="Q35" s="571"/>
      <c r="R35" s="572">
        <v>386015</v>
      </c>
      <c r="S35" s="456"/>
      <c r="T35" s="456"/>
      <c r="U35" s="456"/>
      <c r="V35" s="456"/>
      <c r="W35" s="456"/>
      <c r="X35" s="456"/>
      <c r="Y35" s="585"/>
      <c r="Z35" s="605">
        <v>12.1</v>
      </c>
      <c r="AA35" s="605"/>
      <c r="AB35" s="605"/>
      <c r="AC35" s="605"/>
      <c r="AD35" s="606" t="s">
        <v>199</v>
      </c>
      <c r="AE35" s="606"/>
      <c r="AF35" s="606"/>
      <c r="AG35" s="606"/>
      <c r="AH35" s="606"/>
      <c r="AI35" s="606"/>
      <c r="AJ35" s="606"/>
      <c r="AK35" s="606"/>
      <c r="AL35" s="575" t="s">
        <v>199</v>
      </c>
      <c r="AM35" s="319"/>
      <c r="AN35" s="319"/>
      <c r="AO35" s="607"/>
      <c r="AP35" s="16"/>
      <c r="AQ35" s="485" t="s">
        <v>403</v>
      </c>
      <c r="AR35" s="486"/>
      <c r="AS35" s="486"/>
      <c r="AT35" s="486"/>
      <c r="AU35" s="486"/>
      <c r="AV35" s="486"/>
      <c r="AW35" s="486"/>
      <c r="AX35" s="486"/>
      <c r="AY35" s="486"/>
      <c r="AZ35" s="486"/>
      <c r="BA35" s="486"/>
      <c r="BB35" s="486"/>
      <c r="BC35" s="486"/>
      <c r="BD35" s="486"/>
      <c r="BE35" s="486"/>
      <c r="BF35" s="528"/>
      <c r="BG35" s="485" t="s">
        <v>208</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405</v>
      </c>
      <c r="CE35" s="359"/>
      <c r="CF35" s="359"/>
      <c r="CG35" s="359"/>
      <c r="CH35" s="359"/>
      <c r="CI35" s="359"/>
      <c r="CJ35" s="359"/>
      <c r="CK35" s="359"/>
      <c r="CL35" s="359"/>
      <c r="CM35" s="359"/>
      <c r="CN35" s="359"/>
      <c r="CO35" s="359"/>
      <c r="CP35" s="359"/>
      <c r="CQ35" s="571"/>
      <c r="CR35" s="572">
        <v>49518</v>
      </c>
      <c r="CS35" s="573"/>
      <c r="CT35" s="573"/>
      <c r="CU35" s="573"/>
      <c r="CV35" s="573"/>
      <c r="CW35" s="573"/>
      <c r="CX35" s="573"/>
      <c r="CY35" s="574"/>
      <c r="CZ35" s="575">
        <v>1.6</v>
      </c>
      <c r="DA35" s="576"/>
      <c r="DB35" s="576"/>
      <c r="DC35" s="577"/>
      <c r="DD35" s="578">
        <v>47353</v>
      </c>
      <c r="DE35" s="573"/>
      <c r="DF35" s="573"/>
      <c r="DG35" s="573"/>
      <c r="DH35" s="573"/>
      <c r="DI35" s="573"/>
      <c r="DJ35" s="573"/>
      <c r="DK35" s="574"/>
      <c r="DL35" s="578">
        <v>47353</v>
      </c>
      <c r="DM35" s="573"/>
      <c r="DN35" s="573"/>
      <c r="DO35" s="573"/>
      <c r="DP35" s="573"/>
      <c r="DQ35" s="573"/>
      <c r="DR35" s="573"/>
      <c r="DS35" s="573"/>
      <c r="DT35" s="573"/>
      <c r="DU35" s="573"/>
      <c r="DV35" s="574"/>
      <c r="DW35" s="575">
        <v>2.7</v>
      </c>
      <c r="DX35" s="576"/>
      <c r="DY35" s="576"/>
      <c r="DZ35" s="576"/>
      <c r="EA35" s="576"/>
      <c r="EB35" s="576"/>
      <c r="EC35" s="604"/>
    </row>
    <row r="36" spans="2:133" ht="11.25" customHeight="1" x14ac:dyDescent="0.2">
      <c r="B36" s="570" t="s">
        <v>372</v>
      </c>
      <c r="C36" s="359"/>
      <c r="D36" s="359"/>
      <c r="E36" s="359"/>
      <c r="F36" s="359"/>
      <c r="G36" s="359"/>
      <c r="H36" s="359"/>
      <c r="I36" s="359"/>
      <c r="J36" s="359"/>
      <c r="K36" s="359"/>
      <c r="L36" s="359"/>
      <c r="M36" s="359"/>
      <c r="N36" s="359"/>
      <c r="O36" s="359"/>
      <c r="P36" s="359"/>
      <c r="Q36" s="571"/>
      <c r="R36" s="572">
        <v>84433</v>
      </c>
      <c r="S36" s="456"/>
      <c r="T36" s="456"/>
      <c r="U36" s="456"/>
      <c r="V36" s="456"/>
      <c r="W36" s="456"/>
      <c r="X36" s="456"/>
      <c r="Y36" s="585"/>
      <c r="Z36" s="605">
        <v>2.6</v>
      </c>
      <c r="AA36" s="605"/>
      <c r="AB36" s="605"/>
      <c r="AC36" s="605"/>
      <c r="AD36" s="606" t="s">
        <v>199</v>
      </c>
      <c r="AE36" s="606"/>
      <c r="AF36" s="606"/>
      <c r="AG36" s="606"/>
      <c r="AH36" s="606"/>
      <c r="AI36" s="606"/>
      <c r="AJ36" s="606"/>
      <c r="AK36" s="606"/>
      <c r="AL36" s="575" t="s">
        <v>199</v>
      </c>
      <c r="AM36" s="319"/>
      <c r="AN36" s="319"/>
      <c r="AO36" s="607"/>
      <c r="AP36" s="16"/>
      <c r="AQ36" s="608" t="s">
        <v>387</v>
      </c>
      <c r="AR36" s="609"/>
      <c r="AS36" s="609"/>
      <c r="AT36" s="609"/>
      <c r="AU36" s="609"/>
      <c r="AV36" s="609"/>
      <c r="AW36" s="609"/>
      <c r="AX36" s="609"/>
      <c r="AY36" s="610"/>
      <c r="AZ36" s="611">
        <v>315037</v>
      </c>
      <c r="BA36" s="612"/>
      <c r="BB36" s="612"/>
      <c r="BC36" s="612"/>
      <c r="BD36" s="612"/>
      <c r="BE36" s="612"/>
      <c r="BF36" s="613"/>
      <c r="BG36" s="614" t="s">
        <v>407</v>
      </c>
      <c r="BH36" s="615"/>
      <c r="BI36" s="615"/>
      <c r="BJ36" s="615"/>
      <c r="BK36" s="615"/>
      <c r="BL36" s="615"/>
      <c r="BM36" s="615"/>
      <c r="BN36" s="615"/>
      <c r="BO36" s="615"/>
      <c r="BP36" s="615"/>
      <c r="BQ36" s="615"/>
      <c r="BR36" s="615"/>
      <c r="BS36" s="615"/>
      <c r="BT36" s="615"/>
      <c r="BU36" s="616"/>
      <c r="BV36" s="611">
        <v>3049</v>
      </c>
      <c r="BW36" s="612"/>
      <c r="BX36" s="612"/>
      <c r="BY36" s="612"/>
      <c r="BZ36" s="612"/>
      <c r="CA36" s="612"/>
      <c r="CB36" s="613"/>
      <c r="CD36" s="570" t="s">
        <v>29</v>
      </c>
      <c r="CE36" s="359"/>
      <c r="CF36" s="359"/>
      <c r="CG36" s="359"/>
      <c r="CH36" s="359"/>
      <c r="CI36" s="359"/>
      <c r="CJ36" s="359"/>
      <c r="CK36" s="359"/>
      <c r="CL36" s="359"/>
      <c r="CM36" s="359"/>
      <c r="CN36" s="359"/>
      <c r="CO36" s="359"/>
      <c r="CP36" s="359"/>
      <c r="CQ36" s="571"/>
      <c r="CR36" s="572">
        <v>331250</v>
      </c>
      <c r="CS36" s="456"/>
      <c r="CT36" s="456"/>
      <c r="CU36" s="456"/>
      <c r="CV36" s="456"/>
      <c r="CW36" s="456"/>
      <c r="CX36" s="456"/>
      <c r="CY36" s="585"/>
      <c r="CZ36" s="575">
        <v>11</v>
      </c>
      <c r="DA36" s="576"/>
      <c r="DB36" s="576"/>
      <c r="DC36" s="577"/>
      <c r="DD36" s="578">
        <v>321568</v>
      </c>
      <c r="DE36" s="456"/>
      <c r="DF36" s="456"/>
      <c r="DG36" s="456"/>
      <c r="DH36" s="456"/>
      <c r="DI36" s="456"/>
      <c r="DJ36" s="456"/>
      <c r="DK36" s="585"/>
      <c r="DL36" s="578">
        <v>278189</v>
      </c>
      <c r="DM36" s="456"/>
      <c r="DN36" s="456"/>
      <c r="DO36" s="456"/>
      <c r="DP36" s="456"/>
      <c r="DQ36" s="456"/>
      <c r="DR36" s="456"/>
      <c r="DS36" s="456"/>
      <c r="DT36" s="456"/>
      <c r="DU36" s="456"/>
      <c r="DV36" s="585"/>
      <c r="DW36" s="575">
        <v>15.7</v>
      </c>
      <c r="DX36" s="576"/>
      <c r="DY36" s="576"/>
      <c r="DZ36" s="576"/>
      <c r="EA36" s="576"/>
      <c r="EB36" s="576"/>
      <c r="EC36" s="604"/>
    </row>
    <row r="37" spans="2:133" ht="11.25" customHeight="1" x14ac:dyDescent="0.2">
      <c r="B37" s="570" t="s">
        <v>398</v>
      </c>
      <c r="C37" s="359"/>
      <c r="D37" s="359"/>
      <c r="E37" s="359"/>
      <c r="F37" s="359"/>
      <c r="G37" s="359"/>
      <c r="H37" s="359"/>
      <c r="I37" s="359"/>
      <c r="J37" s="359"/>
      <c r="K37" s="359"/>
      <c r="L37" s="359"/>
      <c r="M37" s="359"/>
      <c r="N37" s="359"/>
      <c r="O37" s="359"/>
      <c r="P37" s="359"/>
      <c r="Q37" s="571"/>
      <c r="R37" s="572">
        <v>114614</v>
      </c>
      <c r="S37" s="456"/>
      <c r="T37" s="456"/>
      <c r="U37" s="456"/>
      <c r="V37" s="456"/>
      <c r="W37" s="456"/>
      <c r="X37" s="456"/>
      <c r="Y37" s="585"/>
      <c r="Z37" s="605">
        <v>3.6</v>
      </c>
      <c r="AA37" s="605"/>
      <c r="AB37" s="605"/>
      <c r="AC37" s="605"/>
      <c r="AD37" s="606">
        <v>538</v>
      </c>
      <c r="AE37" s="606"/>
      <c r="AF37" s="606"/>
      <c r="AG37" s="606"/>
      <c r="AH37" s="606"/>
      <c r="AI37" s="606"/>
      <c r="AJ37" s="606"/>
      <c r="AK37" s="606"/>
      <c r="AL37" s="575">
        <v>0</v>
      </c>
      <c r="AM37" s="319"/>
      <c r="AN37" s="319"/>
      <c r="AO37" s="607"/>
      <c r="AQ37" s="600" t="s">
        <v>409</v>
      </c>
      <c r="AR37" s="417"/>
      <c r="AS37" s="417"/>
      <c r="AT37" s="417"/>
      <c r="AU37" s="417"/>
      <c r="AV37" s="417"/>
      <c r="AW37" s="417"/>
      <c r="AX37" s="417"/>
      <c r="AY37" s="601"/>
      <c r="AZ37" s="572">
        <v>71183</v>
      </c>
      <c r="BA37" s="456"/>
      <c r="BB37" s="456"/>
      <c r="BC37" s="456"/>
      <c r="BD37" s="573"/>
      <c r="BE37" s="573"/>
      <c r="BF37" s="602"/>
      <c r="BG37" s="570" t="s">
        <v>410</v>
      </c>
      <c r="BH37" s="359"/>
      <c r="BI37" s="359"/>
      <c r="BJ37" s="359"/>
      <c r="BK37" s="359"/>
      <c r="BL37" s="359"/>
      <c r="BM37" s="359"/>
      <c r="BN37" s="359"/>
      <c r="BO37" s="359"/>
      <c r="BP37" s="359"/>
      <c r="BQ37" s="359"/>
      <c r="BR37" s="359"/>
      <c r="BS37" s="359"/>
      <c r="BT37" s="359"/>
      <c r="BU37" s="571"/>
      <c r="BV37" s="572">
        <v>-2221</v>
      </c>
      <c r="BW37" s="456"/>
      <c r="BX37" s="456"/>
      <c r="BY37" s="456"/>
      <c r="BZ37" s="456"/>
      <c r="CA37" s="456"/>
      <c r="CB37" s="603"/>
      <c r="CD37" s="570" t="s">
        <v>162</v>
      </c>
      <c r="CE37" s="359"/>
      <c r="CF37" s="359"/>
      <c r="CG37" s="359"/>
      <c r="CH37" s="359"/>
      <c r="CI37" s="359"/>
      <c r="CJ37" s="359"/>
      <c r="CK37" s="359"/>
      <c r="CL37" s="359"/>
      <c r="CM37" s="359"/>
      <c r="CN37" s="359"/>
      <c r="CO37" s="359"/>
      <c r="CP37" s="359"/>
      <c r="CQ37" s="571"/>
      <c r="CR37" s="572">
        <v>131467</v>
      </c>
      <c r="CS37" s="573"/>
      <c r="CT37" s="573"/>
      <c r="CU37" s="573"/>
      <c r="CV37" s="573"/>
      <c r="CW37" s="573"/>
      <c r="CX37" s="573"/>
      <c r="CY37" s="574"/>
      <c r="CZ37" s="575">
        <v>4.4000000000000004</v>
      </c>
      <c r="DA37" s="576"/>
      <c r="DB37" s="576"/>
      <c r="DC37" s="577"/>
      <c r="DD37" s="578">
        <v>131467</v>
      </c>
      <c r="DE37" s="573"/>
      <c r="DF37" s="573"/>
      <c r="DG37" s="573"/>
      <c r="DH37" s="573"/>
      <c r="DI37" s="573"/>
      <c r="DJ37" s="573"/>
      <c r="DK37" s="574"/>
      <c r="DL37" s="578">
        <v>124902</v>
      </c>
      <c r="DM37" s="573"/>
      <c r="DN37" s="573"/>
      <c r="DO37" s="573"/>
      <c r="DP37" s="573"/>
      <c r="DQ37" s="573"/>
      <c r="DR37" s="573"/>
      <c r="DS37" s="573"/>
      <c r="DT37" s="573"/>
      <c r="DU37" s="573"/>
      <c r="DV37" s="574"/>
      <c r="DW37" s="575">
        <v>7.1</v>
      </c>
      <c r="DX37" s="576"/>
      <c r="DY37" s="576"/>
      <c r="DZ37" s="576"/>
      <c r="EA37" s="576"/>
      <c r="EB37" s="576"/>
      <c r="EC37" s="604"/>
    </row>
    <row r="38" spans="2:133" ht="11.25" customHeight="1" x14ac:dyDescent="0.2">
      <c r="B38" s="570" t="s">
        <v>412</v>
      </c>
      <c r="C38" s="359"/>
      <c r="D38" s="359"/>
      <c r="E38" s="359"/>
      <c r="F38" s="359"/>
      <c r="G38" s="359"/>
      <c r="H38" s="359"/>
      <c r="I38" s="359"/>
      <c r="J38" s="359"/>
      <c r="K38" s="359"/>
      <c r="L38" s="359"/>
      <c r="M38" s="359"/>
      <c r="N38" s="359"/>
      <c r="O38" s="359"/>
      <c r="P38" s="359"/>
      <c r="Q38" s="571"/>
      <c r="R38" s="572">
        <v>195115</v>
      </c>
      <c r="S38" s="456"/>
      <c r="T38" s="456"/>
      <c r="U38" s="456"/>
      <c r="V38" s="456"/>
      <c r="W38" s="456"/>
      <c r="X38" s="456"/>
      <c r="Y38" s="585"/>
      <c r="Z38" s="605">
        <v>6.1</v>
      </c>
      <c r="AA38" s="605"/>
      <c r="AB38" s="605"/>
      <c r="AC38" s="605"/>
      <c r="AD38" s="606" t="s">
        <v>199</v>
      </c>
      <c r="AE38" s="606"/>
      <c r="AF38" s="606"/>
      <c r="AG38" s="606"/>
      <c r="AH38" s="606"/>
      <c r="AI38" s="606"/>
      <c r="AJ38" s="606"/>
      <c r="AK38" s="606"/>
      <c r="AL38" s="575" t="s">
        <v>199</v>
      </c>
      <c r="AM38" s="319"/>
      <c r="AN38" s="319"/>
      <c r="AO38" s="607"/>
      <c r="AQ38" s="600" t="s">
        <v>413</v>
      </c>
      <c r="AR38" s="417"/>
      <c r="AS38" s="417"/>
      <c r="AT38" s="417"/>
      <c r="AU38" s="417"/>
      <c r="AV38" s="417"/>
      <c r="AW38" s="417"/>
      <c r="AX38" s="417"/>
      <c r="AY38" s="601"/>
      <c r="AZ38" s="572">
        <v>31665</v>
      </c>
      <c r="BA38" s="456"/>
      <c r="BB38" s="456"/>
      <c r="BC38" s="456"/>
      <c r="BD38" s="573"/>
      <c r="BE38" s="573"/>
      <c r="BF38" s="602"/>
      <c r="BG38" s="570" t="s">
        <v>415</v>
      </c>
      <c r="BH38" s="359"/>
      <c r="BI38" s="359"/>
      <c r="BJ38" s="359"/>
      <c r="BK38" s="359"/>
      <c r="BL38" s="359"/>
      <c r="BM38" s="359"/>
      <c r="BN38" s="359"/>
      <c r="BO38" s="359"/>
      <c r="BP38" s="359"/>
      <c r="BQ38" s="359"/>
      <c r="BR38" s="359"/>
      <c r="BS38" s="359"/>
      <c r="BT38" s="359"/>
      <c r="BU38" s="571"/>
      <c r="BV38" s="572">
        <v>307</v>
      </c>
      <c r="BW38" s="456"/>
      <c r="BX38" s="456"/>
      <c r="BY38" s="456"/>
      <c r="BZ38" s="456"/>
      <c r="CA38" s="456"/>
      <c r="CB38" s="603"/>
      <c r="CD38" s="570" t="s">
        <v>416</v>
      </c>
      <c r="CE38" s="359"/>
      <c r="CF38" s="359"/>
      <c r="CG38" s="359"/>
      <c r="CH38" s="359"/>
      <c r="CI38" s="359"/>
      <c r="CJ38" s="359"/>
      <c r="CK38" s="359"/>
      <c r="CL38" s="359"/>
      <c r="CM38" s="359"/>
      <c r="CN38" s="359"/>
      <c r="CO38" s="359"/>
      <c r="CP38" s="359"/>
      <c r="CQ38" s="571"/>
      <c r="CR38" s="572">
        <v>301070</v>
      </c>
      <c r="CS38" s="456"/>
      <c r="CT38" s="456"/>
      <c r="CU38" s="456"/>
      <c r="CV38" s="456"/>
      <c r="CW38" s="456"/>
      <c r="CX38" s="456"/>
      <c r="CY38" s="585"/>
      <c r="CZ38" s="575">
        <v>10</v>
      </c>
      <c r="DA38" s="576"/>
      <c r="DB38" s="576"/>
      <c r="DC38" s="577"/>
      <c r="DD38" s="578">
        <v>273427</v>
      </c>
      <c r="DE38" s="456"/>
      <c r="DF38" s="456"/>
      <c r="DG38" s="456"/>
      <c r="DH38" s="456"/>
      <c r="DI38" s="456"/>
      <c r="DJ38" s="456"/>
      <c r="DK38" s="585"/>
      <c r="DL38" s="578">
        <v>195104</v>
      </c>
      <c r="DM38" s="456"/>
      <c r="DN38" s="456"/>
      <c r="DO38" s="456"/>
      <c r="DP38" s="456"/>
      <c r="DQ38" s="456"/>
      <c r="DR38" s="456"/>
      <c r="DS38" s="456"/>
      <c r="DT38" s="456"/>
      <c r="DU38" s="456"/>
      <c r="DV38" s="585"/>
      <c r="DW38" s="575">
        <v>11</v>
      </c>
      <c r="DX38" s="576"/>
      <c r="DY38" s="576"/>
      <c r="DZ38" s="576"/>
      <c r="EA38" s="576"/>
      <c r="EB38" s="576"/>
      <c r="EC38" s="604"/>
    </row>
    <row r="39" spans="2:133" ht="11.25" customHeight="1" x14ac:dyDescent="0.2">
      <c r="B39" s="570" t="s">
        <v>417</v>
      </c>
      <c r="C39" s="359"/>
      <c r="D39" s="359"/>
      <c r="E39" s="359"/>
      <c r="F39" s="359"/>
      <c r="G39" s="359"/>
      <c r="H39" s="359"/>
      <c r="I39" s="359"/>
      <c r="J39" s="359"/>
      <c r="K39" s="359"/>
      <c r="L39" s="359"/>
      <c r="M39" s="359"/>
      <c r="N39" s="359"/>
      <c r="O39" s="359"/>
      <c r="P39" s="359"/>
      <c r="Q39" s="571"/>
      <c r="R39" s="572" t="s">
        <v>199</v>
      </c>
      <c r="S39" s="456"/>
      <c r="T39" s="456"/>
      <c r="U39" s="456"/>
      <c r="V39" s="456"/>
      <c r="W39" s="456"/>
      <c r="X39" s="456"/>
      <c r="Y39" s="585"/>
      <c r="Z39" s="605" t="s">
        <v>199</v>
      </c>
      <c r="AA39" s="605"/>
      <c r="AB39" s="605"/>
      <c r="AC39" s="605"/>
      <c r="AD39" s="606" t="s">
        <v>199</v>
      </c>
      <c r="AE39" s="606"/>
      <c r="AF39" s="606"/>
      <c r="AG39" s="606"/>
      <c r="AH39" s="606"/>
      <c r="AI39" s="606"/>
      <c r="AJ39" s="606"/>
      <c r="AK39" s="606"/>
      <c r="AL39" s="575" t="s">
        <v>199</v>
      </c>
      <c r="AM39" s="319"/>
      <c r="AN39" s="319"/>
      <c r="AO39" s="607"/>
      <c r="AQ39" s="600" t="s">
        <v>420</v>
      </c>
      <c r="AR39" s="417"/>
      <c r="AS39" s="417"/>
      <c r="AT39" s="417"/>
      <c r="AU39" s="417"/>
      <c r="AV39" s="417"/>
      <c r="AW39" s="417"/>
      <c r="AX39" s="417"/>
      <c r="AY39" s="601"/>
      <c r="AZ39" s="572">
        <v>13967</v>
      </c>
      <c r="BA39" s="456"/>
      <c r="BB39" s="456"/>
      <c r="BC39" s="456"/>
      <c r="BD39" s="573"/>
      <c r="BE39" s="573"/>
      <c r="BF39" s="602"/>
      <c r="BG39" s="570" t="s">
        <v>332</v>
      </c>
      <c r="BH39" s="359"/>
      <c r="BI39" s="359"/>
      <c r="BJ39" s="359"/>
      <c r="BK39" s="359"/>
      <c r="BL39" s="359"/>
      <c r="BM39" s="359"/>
      <c r="BN39" s="359"/>
      <c r="BO39" s="359"/>
      <c r="BP39" s="359"/>
      <c r="BQ39" s="359"/>
      <c r="BR39" s="359"/>
      <c r="BS39" s="359"/>
      <c r="BT39" s="359"/>
      <c r="BU39" s="571"/>
      <c r="BV39" s="572">
        <v>423</v>
      </c>
      <c r="BW39" s="456"/>
      <c r="BX39" s="456"/>
      <c r="BY39" s="456"/>
      <c r="BZ39" s="456"/>
      <c r="CA39" s="456"/>
      <c r="CB39" s="603"/>
      <c r="CD39" s="570" t="s">
        <v>422</v>
      </c>
      <c r="CE39" s="359"/>
      <c r="CF39" s="359"/>
      <c r="CG39" s="359"/>
      <c r="CH39" s="359"/>
      <c r="CI39" s="359"/>
      <c r="CJ39" s="359"/>
      <c r="CK39" s="359"/>
      <c r="CL39" s="359"/>
      <c r="CM39" s="359"/>
      <c r="CN39" s="359"/>
      <c r="CO39" s="359"/>
      <c r="CP39" s="359"/>
      <c r="CQ39" s="571"/>
      <c r="CR39" s="572">
        <v>328437</v>
      </c>
      <c r="CS39" s="573"/>
      <c r="CT39" s="573"/>
      <c r="CU39" s="573"/>
      <c r="CV39" s="573"/>
      <c r="CW39" s="573"/>
      <c r="CX39" s="573"/>
      <c r="CY39" s="574"/>
      <c r="CZ39" s="575">
        <v>10.9</v>
      </c>
      <c r="DA39" s="576"/>
      <c r="DB39" s="576"/>
      <c r="DC39" s="577"/>
      <c r="DD39" s="578">
        <v>320081</v>
      </c>
      <c r="DE39" s="573"/>
      <c r="DF39" s="573"/>
      <c r="DG39" s="573"/>
      <c r="DH39" s="573"/>
      <c r="DI39" s="573"/>
      <c r="DJ39" s="573"/>
      <c r="DK39" s="574"/>
      <c r="DL39" s="578" t="s">
        <v>199</v>
      </c>
      <c r="DM39" s="573"/>
      <c r="DN39" s="573"/>
      <c r="DO39" s="573"/>
      <c r="DP39" s="573"/>
      <c r="DQ39" s="573"/>
      <c r="DR39" s="573"/>
      <c r="DS39" s="573"/>
      <c r="DT39" s="573"/>
      <c r="DU39" s="573"/>
      <c r="DV39" s="574"/>
      <c r="DW39" s="575" t="s">
        <v>199</v>
      </c>
      <c r="DX39" s="576"/>
      <c r="DY39" s="576"/>
      <c r="DZ39" s="576"/>
      <c r="EA39" s="576"/>
      <c r="EB39" s="576"/>
      <c r="EC39" s="604"/>
    </row>
    <row r="40" spans="2:133" ht="11.25" customHeight="1" x14ac:dyDescent="0.2">
      <c r="B40" s="570" t="s">
        <v>426</v>
      </c>
      <c r="C40" s="359"/>
      <c r="D40" s="359"/>
      <c r="E40" s="359"/>
      <c r="F40" s="359"/>
      <c r="G40" s="359"/>
      <c r="H40" s="359"/>
      <c r="I40" s="359"/>
      <c r="J40" s="359"/>
      <c r="K40" s="359"/>
      <c r="L40" s="359"/>
      <c r="M40" s="359"/>
      <c r="N40" s="359"/>
      <c r="O40" s="359"/>
      <c r="P40" s="359"/>
      <c r="Q40" s="571"/>
      <c r="R40" s="572">
        <v>6015</v>
      </c>
      <c r="S40" s="456"/>
      <c r="T40" s="456"/>
      <c r="U40" s="456"/>
      <c r="V40" s="456"/>
      <c r="W40" s="456"/>
      <c r="X40" s="456"/>
      <c r="Y40" s="585"/>
      <c r="Z40" s="605">
        <v>0.2</v>
      </c>
      <c r="AA40" s="605"/>
      <c r="AB40" s="605"/>
      <c r="AC40" s="605"/>
      <c r="AD40" s="606" t="s">
        <v>199</v>
      </c>
      <c r="AE40" s="606"/>
      <c r="AF40" s="606"/>
      <c r="AG40" s="606"/>
      <c r="AH40" s="606"/>
      <c r="AI40" s="606"/>
      <c r="AJ40" s="606"/>
      <c r="AK40" s="606"/>
      <c r="AL40" s="575" t="s">
        <v>199</v>
      </c>
      <c r="AM40" s="319"/>
      <c r="AN40" s="319"/>
      <c r="AO40" s="607"/>
      <c r="AQ40" s="600" t="s">
        <v>304</v>
      </c>
      <c r="AR40" s="417"/>
      <c r="AS40" s="417"/>
      <c r="AT40" s="417"/>
      <c r="AU40" s="417"/>
      <c r="AV40" s="417"/>
      <c r="AW40" s="417"/>
      <c r="AX40" s="417"/>
      <c r="AY40" s="601"/>
      <c r="AZ40" s="572" t="s">
        <v>199</v>
      </c>
      <c r="BA40" s="456"/>
      <c r="BB40" s="456"/>
      <c r="BC40" s="456"/>
      <c r="BD40" s="573"/>
      <c r="BE40" s="573"/>
      <c r="BF40" s="602"/>
      <c r="BG40" s="566" t="s">
        <v>428</v>
      </c>
      <c r="BH40" s="408"/>
      <c r="BI40" s="408"/>
      <c r="BJ40" s="408"/>
      <c r="BK40" s="408"/>
      <c r="BL40" s="7"/>
      <c r="BM40" s="359" t="s">
        <v>429</v>
      </c>
      <c r="BN40" s="359"/>
      <c r="BO40" s="359"/>
      <c r="BP40" s="359"/>
      <c r="BQ40" s="359"/>
      <c r="BR40" s="359"/>
      <c r="BS40" s="359"/>
      <c r="BT40" s="359"/>
      <c r="BU40" s="571"/>
      <c r="BV40" s="572">
        <v>91</v>
      </c>
      <c r="BW40" s="456"/>
      <c r="BX40" s="456"/>
      <c r="BY40" s="456"/>
      <c r="BZ40" s="456"/>
      <c r="CA40" s="456"/>
      <c r="CB40" s="603"/>
      <c r="CD40" s="570" t="s">
        <v>367</v>
      </c>
      <c r="CE40" s="359"/>
      <c r="CF40" s="359"/>
      <c r="CG40" s="359"/>
      <c r="CH40" s="359"/>
      <c r="CI40" s="359"/>
      <c r="CJ40" s="359"/>
      <c r="CK40" s="359"/>
      <c r="CL40" s="359"/>
      <c r="CM40" s="359"/>
      <c r="CN40" s="359"/>
      <c r="CO40" s="359"/>
      <c r="CP40" s="359"/>
      <c r="CQ40" s="571"/>
      <c r="CR40" s="572">
        <v>639</v>
      </c>
      <c r="CS40" s="456"/>
      <c r="CT40" s="456"/>
      <c r="CU40" s="456"/>
      <c r="CV40" s="456"/>
      <c r="CW40" s="456"/>
      <c r="CX40" s="456"/>
      <c r="CY40" s="585"/>
      <c r="CZ40" s="575">
        <v>0</v>
      </c>
      <c r="DA40" s="576"/>
      <c r="DB40" s="576"/>
      <c r="DC40" s="577"/>
      <c r="DD40" s="578" t="s">
        <v>199</v>
      </c>
      <c r="DE40" s="456"/>
      <c r="DF40" s="456"/>
      <c r="DG40" s="456"/>
      <c r="DH40" s="456"/>
      <c r="DI40" s="456"/>
      <c r="DJ40" s="456"/>
      <c r="DK40" s="585"/>
      <c r="DL40" s="578" t="s">
        <v>199</v>
      </c>
      <c r="DM40" s="456"/>
      <c r="DN40" s="456"/>
      <c r="DO40" s="456"/>
      <c r="DP40" s="456"/>
      <c r="DQ40" s="456"/>
      <c r="DR40" s="456"/>
      <c r="DS40" s="456"/>
      <c r="DT40" s="456"/>
      <c r="DU40" s="456"/>
      <c r="DV40" s="585"/>
      <c r="DW40" s="575" t="s">
        <v>199</v>
      </c>
      <c r="DX40" s="576"/>
      <c r="DY40" s="576"/>
      <c r="DZ40" s="576"/>
      <c r="EA40" s="576"/>
      <c r="EB40" s="576"/>
      <c r="EC40" s="604"/>
    </row>
    <row r="41" spans="2:133" ht="11.25" customHeight="1" x14ac:dyDescent="0.2">
      <c r="B41" s="550" t="s">
        <v>427</v>
      </c>
      <c r="C41" s="551"/>
      <c r="D41" s="551"/>
      <c r="E41" s="551"/>
      <c r="F41" s="551"/>
      <c r="G41" s="551"/>
      <c r="H41" s="551"/>
      <c r="I41" s="551"/>
      <c r="J41" s="551"/>
      <c r="K41" s="551"/>
      <c r="L41" s="551"/>
      <c r="M41" s="551"/>
      <c r="N41" s="551"/>
      <c r="O41" s="551"/>
      <c r="P41" s="551"/>
      <c r="Q41" s="552"/>
      <c r="R41" s="553">
        <v>3190531</v>
      </c>
      <c r="S41" s="592"/>
      <c r="T41" s="592"/>
      <c r="U41" s="592"/>
      <c r="V41" s="592"/>
      <c r="W41" s="592"/>
      <c r="X41" s="592"/>
      <c r="Y41" s="595"/>
      <c r="Z41" s="596">
        <v>100</v>
      </c>
      <c r="AA41" s="596"/>
      <c r="AB41" s="596"/>
      <c r="AC41" s="596"/>
      <c r="AD41" s="597">
        <v>1761457</v>
      </c>
      <c r="AE41" s="597"/>
      <c r="AF41" s="597"/>
      <c r="AG41" s="597"/>
      <c r="AH41" s="597"/>
      <c r="AI41" s="597"/>
      <c r="AJ41" s="597"/>
      <c r="AK41" s="597"/>
      <c r="AL41" s="556">
        <v>100</v>
      </c>
      <c r="AM41" s="598"/>
      <c r="AN41" s="598"/>
      <c r="AO41" s="599"/>
      <c r="AQ41" s="600" t="s">
        <v>430</v>
      </c>
      <c r="AR41" s="417"/>
      <c r="AS41" s="417"/>
      <c r="AT41" s="417"/>
      <c r="AU41" s="417"/>
      <c r="AV41" s="417"/>
      <c r="AW41" s="417"/>
      <c r="AX41" s="417"/>
      <c r="AY41" s="601"/>
      <c r="AZ41" s="572">
        <v>40869</v>
      </c>
      <c r="BA41" s="456"/>
      <c r="BB41" s="456"/>
      <c r="BC41" s="456"/>
      <c r="BD41" s="573"/>
      <c r="BE41" s="573"/>
      <c r="BF41" s="602"/>
      <c r="BG41" s="566"/>
      <c r="BH41" s="408"/>
      <c r="BI41" s="408"/>
      <c r="BJ41" s="408"/>
      <c r="BK41" s="408"/>
      <c r="BL41" s="7"/>
      <c r="BM41" s="359" t="s">
        <v>339</v>
      </c>
      <c r="BN41" s="359"/>
      <c r="BO41" s="359"/>
      <c r="BP41" s="359"/>
      <c r="BQ41" s="359"/>
      <c r="BR41" s="359"/>
      <c r="BS41" s="359"/>
      <c r="BT41" s="359"/>
      <c r="BU41" s="571"/>
      <c r="BV41" s="572" t="s">
        <v>199</v>
      </c>
      <c r="BW41" s="456"/>
      <c r="BX41" s="456"/>
      <c r="BY41" s="456"/>
      <c r="BZ41" s="456"/>
      <c r="CA41" s="456"/>
      <c r="CB41" s="603"/>
      <c r="CD41" s="570" t="s">
        <v>280</v>
      </c>
      <c r="CE41" s="359"/>
      <c r="CF41" s="359"/>
      <c r="CG41" s="359"/>
      <c r="CH41" s="359"/>
      <c r="CI41" s="359"/>
      <c r="CJ41" s="359"/>
      <c r="CK41" s="359"/>
      <c r="CL41" s="359"/>
      <c r="CM41" s="359"/>
      <c r="CN41" s="359"/>
      <c r="CO41" s="359"/>
      <c r="CP41" s="359"/>
      <c r="CQ41" s="571"/>
      <c r="CR41" s="572" t="s">
        <v>199</v>
      </c>
      <c r="CS41" s="573"/>
      <c r="CT41" s="573"/>
      <c r="CU41" s="573"/>
      <c r="CV41" s="573"/>
      <c r="CW41" s="573"/>
      <c r="CX41" s="573"/>
      <c r="CY41" s="574"/>
      <c r="CZ41" s="575" t="s">
        <v>199</v>
      </c>
      <c r="DA41" s="576"/>
      <c r="DB41" s="576"/>
      <c r="DC41" s="577"/>
      <c r="DD41" s="578" t="s">
        <v>199</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2">
      <c r="AQ42" s="589" t="s">
        <v>431</v>
      </c>
      <c r="AR42" s="590"/>
      <c r="AS42" s="590"/>
      <c r="AT42" s="590"/>
      <c r="AU42" s="590"/>
      <c r="AV42" s="590"/>
      <c r="AW42" s="590"/>
      <c r="AX42" s="590"/>
      <c r="AY42" s="591"/>
      <c r="AZ42" s="553">
        <v>157353</v>
      </c>
      <c r="BA42" s="592"/>
      <c r="BB42" s="592"/>
      <c r="BC42" s="592"/>
      <c r="BD42" s="554"/>
      <c r="BE42" s="554"/>
      <c r="BF42" s="593"/>
      <c r="BG42" s="345"/>
      <c r="BH42" s="346"/>
      <c r="BI42" s="346"/>
      <c r="BJ42" s="346"/>
      <c r="BK42" s="346"/>
      <c r="BL42" s="20"/>
      <c r="BM42" s="551" t="s">
        <v>432</v>
      </c>
      <c r="BN42" s="551"/>
      <c r="BO42" s="551"/>
      <c r="BP42" s="551"/>
      <c r="BQ42" s="551"/>
      <c r="BR42" s="551"/>
      <c r="BS42" s="551"/>
      <c r="BT42" s="551"/>
      <c r="BU42" s="552"/>
      <c r="BV42" s="553">
        <v>515</v>
      </c>
      <c r="BW42" s="592"/>
      <c r="BX42" s="592"/>
      <c r="BY42" s="592"/>
      <c r="BZ42" s="592"/>
      <c r="CA42" s="592"/>
      <c r="CB42" s="594"/>
      <c r="CD42" s="570" t="s">
        <v>272</v>
      </c>
      <c r="CE42" s="359"/>
      <c r="CF42" s="359"/>
      <c r="CG42" s="359"/>
      <c r="CH42" s="359"/>
      <c r="CI42" s="359"/>
      <c r="CJ42" s="359"/>
      <c r="CK42" s="359"/>
      <c r="CL42" s="359"/>
      <c r="CM42" s="359"/>
      <c r="CN42" s="359"/>
      <c r="CO42" s="359"/>
      <c r="CP42" s="359"/>
      <c r="CQ42" s="571"/>
      <c r="CR42" s="572">
        <v>457762</v>
      </c>
      <c r="CS42" s="573"/>
      <c r="CT42" s="573"/>
      <c r="CU42" s="573"/>
      <c r="CV42" s="573"/>
      <c r="CW42" s="573"/>
      <c r="CX42" s="573"/>
      <c r="CY42" s="574"/>
      <c r="CZ42" s="575">
        <v>15.2</v>
      </c>
      <c r="DA42" s="576"/>
      <c r="DB42" s="576"/>
      <c r="DC42" s="577"/>
      <c r="DD42" s="578">
        <v>121161</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2">
      <c r="B43" s="1" t="s">
        <v>52</v>
      </c>
      <c r="CD43" s="570" t="s">
        <v>85</v>
      </c>
      <c r="CE43" s="359"/>
      <c r="CF43" s="359"/>
      <c r="CG43" s="359"/>
      <c r="CH43" s="359"/>
      <c r="CI43" s="359"/>
      <c r="CJ43" s="359"/>
      <c r="CK43" s="359"/>
      <c r="CL43" s="359"/>
      <c r="CM43" s="359"/>
      <c r="CN43" s="359"/>
      <c r="CO43" s="359"/>
      <c r="CP43" s="359"/>
      <c r="CQ43" s="571"/>
      <c r="CR43" s="572">
        <v>310</v>
      </c>
      <c r="CS43" s="573"/>
      <c r="CT43" s="573"/>
      <c r="CU43" s="573"/>
      <c r="CV43" s="573"/>
      <c r="CW43" s="573"/>
      <c r="CX43" s="573"/>
      <c r="CY43" s="574"/>
      <c r="CZ43" s="575">
        <v>0</v>
      </c>
      <c r="DA43" s="576"/>
      <c r="DB43" s="576"/>
      <c r="DC43" s="577"/>
      <c r="DD43" s="578">
        <v>310</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2">
      <c r="B44" s="587" t="s">
        <v>404</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174</v>
      </c>
      <c r="CE44" s="352"/>
      <c r="CF44" s="570" t="s">
        <v>433</v>
      </c>
      <c r="CG44" s="359"/>
      <c r="CH44" s="359"/>
      <c r="CI44" s="359"/>
      <c r="CJ44" s="359"/>
      <c r="CK44" s="359"/>
      <c r="CL44" s="359"/>
      <c r="CM44" s="359"/>
      <c r="CN44" s="359"/>
      <c r="CO44" s="359"/>
      <c r="CP44" s="359"/>
      <c r="CQ44" s="571"/>
      <c r="CR44" s="572">
        <v>429374</v>
      </c>
      <c r="CS44" s="456"/>
      <c r="CT44" s="456"/>
      <c r="CU44" s="456"/>
      <c r="CV44" s="456"/>
      <c r="CW44" s="456"/>
      <c r="CX44" s="456"/>
      <c r="CY44" s="585"/>
      <c r="CZ44" s="575">
        <v>14.2</v>
      </c>
      <c r="DA44" s="319"/>
      <c r="DB44" s="319"/>
      <c r="DC44" s="586"/>
      <c r="DD44" s="578">
        <v>121161</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2">
      <c r="B45" s="587" t="s">
        <v>259</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434</v>
      </c>
      <c r="CG45" s="359"/>
      <c r="CH45" s="359"/>
      <c r="CI45" s="359"/>
      <c r="CJ45" s="359"/>
      <c r="CK45" s="359"/>
      <c r="CL45" s="359"/>
      <c r="CM45" s="359"/>
      <c r="CN45" s="359"/>
      <c r="CO45" s="359"/>
      <c r="CP45" s="359"/>
      <c r="CQ45" s="571"/>
      <c r="CR45" s="572">
        <v>130193</v>
      </c>
      <c r="CS45" s="573"/>
      <c r="CT45" s="573"/>
      <c r="CU45" s="573"/>
      <c r="CV45" s="573"/>
      <c r="CW45" s="573"/>
      <c r="CX45" s="573"/>
      <c r="CY45" s="574"/>
      <c r="CZ45" s="575">
        <v>4.3</v>
      </c>
      <c r="DA45" s="576"/>
      <c r="DB45" s="576"/>
      <c r="DC45" s="577"/>
      <c r="DD45" s="578">
        <v>6152</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2">
      <c r="B46" s="41"/>
      <c r="CD46" s="353"/>
      <c r="CE46" s="355"/>
      <c r="CF46" s="570" t="s">
        <v>435</v>
      </c>
      <c r="CG46" s="359"/>
      <c r="CH46" s="359"/>
      <c r="CI46" s="359"/>
      <c r="CJ46" s="359"/>
      <c r="CK46" s="359"/>
      <c r="CL46" s="359"/>
      <c r="CM46" s="359"/>
      <c r="CN46" s="359"/>
      <c r="CO46" s="359"/>
      <c r="CP46" s="359"/>
      <c r="CQ46" s="571"/>
      <c r="CR46" s="572">
        <v>293367</v>
      </c>
      <c r="CS46" s="456"/>
      <c r="CT46" s="456"/>
      <c r="CU46" s="456"/>
      <c r="CV46" s="456"/>
      <c r="CW46" s="456"/>
      <c r="CX46" s="456"/>
      <c r="CY46" s="585"/>
      <c r="CZ46" s="575">
        <v>9.6999999999999993</v>
      </c>
      <c r="DA46" s="319"/>
      <c r="DB46" s="319"/>
      <c r="DC46" s="586"/>
      <c r="DD46" s="578">
        <v>109195</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2">
      <c r="B47" s="41"/>
      <c r="CD47" s="353"/>
      <c r="CE47" s="355"/>
      <c r="CF47" s="570" t="s">
        <v>436</v>
      </c>
      <c r="CG47" s="359"/>
      <c r="CH47" s="359"/>
      <c r="CI47" s="359"/>
      <c r="CJ47" s="359"/>
      <c r="CK47" s="359"/>
      <c r="CL47" s="359"/>
      <c r="CM47" s="359"/>
      <c r="CN47" s="359"/>
      <c r="CO47" s="359"/>
      <c r="CP47" s="359"/>
      <c r="CQ47" s="571"/>
      <c r="CR47" s="572">
        <v>28388</v>
      </c>
      <c r="CS47" s="573"/>
      <c r="CT47" s="573"/>
      <c r="CU47" s="573"/>
      <c r="CV47" s="573"/>
      <c r="CW47" s="573"/>
      <c r="CX47" s="573"/>
      <c r="CY47" s="574"/>
      <c r="CZ47" s="575">
        <v>0.9</v>
      </c>
      <c r="DA47" s="576"/>
      <c r="DB47" s="576"/>
      <c r="DC47" s="577"/>
      <c r="DD47" s="578" t="s">
        <v>199</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ht="11" x14ac:dyDescent="0.2">
      <c r="B48" s="41"/>
      <c r="CD48" s="356"/>
      <c r="CE48" s="358"/>
      <c r="CF48" s="570" t="s">
        <v>438</v>
      </c>
      <c r="CG48" s="359"/>
      <c r="CH48" s="359"/>
      <c r="CI48" s="359"/>
      <c r="CJ48" s="359"/>
      <c r="CK48" s="359"/>
      <c r="CL48" s="359"/>
      <c r="CM48" s="359"/>
      <c r="CN48" s="359"/>
      <c r="CO48" s="359"/>
      <c r="CP48" s="359"/>
      <c r="CQ48" s="571"/>
      <c r="CR48" s="572" t="s">
        <v>199</v>
      </c>
      <c r="CS48" s="456"/>
      <c r="CT48" s="456"/>
      <c r="CU48" s="456"/>
      <c r="CV48" s="456"/>
      <c r="CW48" s="456"/>
      <c r="CX48" s="456"/>
      <c r="CY48" s="585"/>
      <c r="CZ48" s="575" t="s">
        <v>199</v>
      </c>
      <c r="DA48" s="319"/>
      <c r="DB48" s="319"/>
      <c r="DC48" s="586"/>
      <c r="DD48" s="578" t="s">
        <v>199</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2">
      <c r="B49" s="41"/>
      <c r="CD49" s="550" t="s">
        <v>193</v>
      </c>
      <c r="CE49" s="551"/>
      <c r="CF49" s="551"/>
      <c r="CG49" s="551"/>
      <c r="CH49" s="551"/>
      <c r="CI49" s="551"/>
      <c r="CJ49" s="551"/>
      <c r="CK49" s="551"/>
      <c r="CL49" s="551"/>
      <c r="CM49" s="551"/>
      <c r="CN49" s="551"/>
      <c r="CO49" s="551"/>
      <c r="CP49" s="551"/>
      <c r="CQ49" s="552"/>
      <c r="CR49" s="553">
        <v>3016120</v>
      </c>
      <c r="CS49" s="554"/>
      <c r="CT49" s="554"/>
      <c r="CU49" s="554"/>
      <c r="CV49" s="554"/>
      <c r="CW49" s="554"/>
      <c r="CX49" s="554"/>
      <c r="CY49" s="555"/>
      <c r="CZ49" s="556">
        <v>100</v>
      </c>
      <c r="DA49" s="557"/>
      <c r="DB49" s="557"/>
      <c r="DC49" s="558"/>
      <c r="DD49" s="559">
        <v>2338379</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Kf+SeC1Cysn0Fz/QMct4CWoTqhCIGULEIOlOdBVJmub8abOAFK1K4u17pBzj+MKYb973hRf93fdlxty8rXbv6Q==" saltValue="UdvT8oNo5Nwx3BoAbBpar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70" t="s">
        <v>291</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297</v>
      </c>
      <c r="DK2" s="972"/>
      <c r="DL2" s="972"/>
      <c r="DM2" s="972"/>
      <c r="DN2" s="972"/>
      <c r="DO2" s="973"/>
      <c r="DP2" s="50"/>
      <c r="DQ2" s="971" t="s">
        <v>298</v>
      </c>
      <c r="DR2" s="972"/>
      <c r="DS2" s="972"/>
      <c r="DT2" s="972"/>
      <c r="DU2" s="972"/>
      <c r="DV2" s="972"/>
      <c r="DW2" s="972"/>
      <c r="DX2" s="972"/>
      <c r="DY2" s="972"/>
      <c r="DZ2" s="973"/>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61" t="s">
        <v>440</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441</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2">
      <c r="A5" s="659" t="s">
        <v>442</v>
      </c>
      <c r="B5" s="660"/>
      <c r="C5" s="660"/>
      <c r="D5" s="660"/>
      <c r="E5" s="660"/>
      <c r="F5" s="660"/>
      <c r="G5" s="660"/>
      <c r="H5" s="660"/>
      <c r="I5" s="660"/>
      <c r="J5" s="660"/>
      <c r="K5" s="660"/>
      <c r="L5" s="660"/>
      <c r="M5" s="660"/>
      <c r="N5" s="660"/>
      <c r="O5" s="660"/>
      <c r="P5" s="661"/>
      <c r="Q5" s="651" t="s">
        <v>180</v>
      </c>
      <c r="R5" s="652"/>
      <c r="S5" s="652"/>
      <c r="T5" s="652"/>
      <c r="U5" s="653"/>
      <c r="V5" s="651" t="s">
        <v>443</v>
      </c>
      <c r="W5" s="652"/>
      <c r="X5" s="652"/>
      <c r="Y5" s="652"/>
      <c r="Z5" s="653"/>
      <c r="AA5" s="651" t="s">
        <v>444</v>
      </c>
      <c r="AB5" s="652"/>
      <c r="AC5" s="652"/>
      <c r="AD5" s="652"/>
      <c r="AE5" s="652"/>
      <c r="AF5" s="693" t="s">
        <v>177</v>
      </c>
      <c r="AG5" s="652"/>
      <c r="AH5" s="652"/>
      <c r="AI5" s="652"/>
      <c r="AJ5" s="657"/>
      <c r="AK5" s="652" t="s">
        <v>445</v>
      </c>
      <c r="AL5" s="652"/>
      <c r="AM5" s="652"/>
      <c r="AN5" s="652"/>
      <c r="AO5" s="653"/>
      <c r="AP5" s="651" t="s">
        <v>446</v>
      </c>
      <c r="AQ5" s="652"/>
      <c r="AR5" s="652"/>
      <c r="AS5" s="652"/>
      <c r="AT5" s="653"/>
      <c r="AU5" s="651" t="s">
        <v>449</v>
      </c>
      <c r="AV5" s="652"/>
      <c r="AW5" s="652"/>
      <c r="AX5" s="652"/>
      <c r="AY5" s="657"/>
      <c r="AZ5" s="56"/>
      <c r="BA5" s="56"/>
      <c r="BB5" s="56"/>
      <c r="BC5" s="56"/>
      <c r="BD5" s="56"/>
      <c r="BE5" s="67"/>
      <c r="BF5" s="67"/>
      <c r="BG5" s="67"/>
      <c r="BH5" s="67"/>
      <c r="BI5" s="67"/>
      <c r="BJ5" s="67"/>
      <c r="BK5" s="67"/>
      <c r="BL5" s="67"/>
      <c r="BM5" s="67"/>
      <c r="BN5" s="67"/>
      <c r="BO5" s="67"/>
      <c r="BP5" s="67"/>
      <c r="BQ5" s="659" t="s">
        <v>450</v>
      </c>
      <c r="BR5" s="660"/>
      <c r="BS5" s="660"/>
      <c r="BT5" s="660"/>
      <c r="BU5" s="660"/>
      <c r="BV5" s="660"/>
      <c r="BW5" s="660"/>
      <c r="BX5" s="660"/>
      <c r="BY5" s="660"/>
      <c r="BZ5" s="660"/>
      <c r="CA5" s="660"/>
      <c r="CB5" s="660"/>
      <c r="CC5" s="660"/>
      <c r="CD5" s="660"/>
      <c r="CE5" s="660"/>
      <c r="CF5" s="660"/>
      <c r="CG5" s="661"/>
      <c r="CH5" s="651" t="s">
        <v>364</v>
      </c>
      <c r="CI5" s="652"/>
      <c r="CJ5" s="652"/>
      <c r="CK5" s="652"/>
      <c r="CL5" s="653"/>
      <c r="CM5" s="651" t="s">
        <v>319</v>
      </c>
      <c r="CN5" s="652"/>
      <c r="CO5" s="652"/>
      <c r="CP5" s="652"/>
      <c r="CQ5" s="653"/>
      <c r="CR5" s="651" t="s">
        <v>239</v>
      </c>
      <c r="CS5" s="652"/>
      <c r="CT5" s="652"/>
      <c r="CU5" s="652"/>
      <c r="CV5" s="653"/>
      <c r="CW5" s="651" t="s">
        <v>54</v>
      </c>
      <c r="CX5" s="652"/>
      <c r="CY5" s="652"/>
      <c r="CZ5" s="652"/>
      <c r="DA5" s="653"/>
      <c r="DB5" s="651" t="s">
        <v>418</v>
      </c>
      <c r="DC5" s="652"/>
      <c r="DD5" s="652"/>
      <c r="DE5" s="652"/>
      <c r="DF5" s="653"/>
      <c r="DG5" s="983" t="s">
        <v>236</v>
      </c>
      <c r="DH5" s="984"/>
      <c r="DI5" s="984"/>
      <c r="DJ5" s="984"/>
      <c r="DK5" s="985"/>
      <c r="DL5" s="983" t="s">
        <v>451</v>
      </c>
      <c r="DM5" s="984"/>
      <c r="DN5" s="984"/>
      <c r="DO5" s="984"/>
      <c r="DP5" s="985"/>
      <c r="DQ5" s="651" t="s">
        <v>452</v>
      </c>
      <c r="DR5" s="652"/>
      <c r="DS5" s="652"/>
      <c r="DT5" s="652"/>
      <c r="DU5" s="653"/>
      <c r="DV5" s="651" t="s">
        <v>449</v>
      </c>
      <c r="DW5" s="652"/>
      <c r="DX5" s="652"/>
      <c r="DY5" s="652"/>
      <c r="DZ5" s="657"/>
      <c r="EA5" s="67"/>
    </row>
    <row r="6" spans="1:131" s="47" customFormat="1" ht="26.25" customHeight="1" x14ac:dyDescent="0.2">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2">
      <c r="A7" s="51">
        <v>1</v>
      </c>
      <c r="B7" s="924" t="s">
        <v>454</v>
      </c>
      <c r="C7" s="925"/>
      <c r="D7" s="925"/>
      <c r="E7" s="925"/>
      <c r="F7" s="925"/>
      <c r="G7" s="925"/>
      <c r="H7" s="925"/>
      <c r="I7" s="925"/>
      <c r="J7" s="925"/>
      <c r="K7" s="925"/>
      <c r="L7" s="925"/>
      <c r="M7" s="925"/>
      <c r="N7" s="925"/>
      <c r="O7" s="925"/>
      <c r="P7" s="926"/>
      <c r="Q7" s="927">
        <v>3057</v>
      </c>
      <c r="R7" s="928"/>
      <c r="S7" s="928"/>
      <c r="T7" s="928"/>
      <c r="U7" s="928"/>
      <c r="V7" s="928">
        <v>2886</v>
      </c>
      <c r="W7" s="928"/>
      <c r="X7" s="928"/>
      <c r="Y7" s="928"/>
      <c r="Z7" s="928"/>
      <c r="AA7" s="928">
        <v>171</v>
      </c>
      <c r="AB7" s="928"/>
      <c r="AC7" s="928"/>
      <c r="AD7" s="928"/>
      <c r="AE7" s="974"/>
      <c r="AF7" s="975">
        <v>122</v>
      </c>
      <c r="AG7" s="976"/>
      <c r="AH7" s="976"/>
      <c r="AI7" s="976"/>
      <c r="AJ7" s="977"/>
      <c r="AK7" s="978">
        <v>4</v>
      </c>
      <c r="AL7" s="928"/>
      <c r="AM7" s="928"/>
      <c r="AN7" s="928"/>
      <c r="AO7" s="928"/>
      <c r="AP7" s="928">
        <v>2154</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t="s">
        <v>302</v>
      </c>
      <c r="BT7" s="925"/>
      <c r="BU7" s="925"/>
      <c r="BV7" s="925"/>
      <c r="BW7" s="925"/>
      <c r="BX7" s="925"/>
      <c r="BY7" s="925"/>
      <c r="BZ7" s="925"/>
      <c r="CA7" s="925"/>
      <c r="CB7" s="925"/>
      <c r="CC7" s="925"/>
      <c r="CD7" s="925"/>
      <c r="CE7" s="925"/>
      <c r="CF7" s="925"/>
      <c r="CG7" s="926"/>
      <c r="CH7" s="979">
        <v>-3</v>
      </c>
      <c r="CI7" s="980"/>
      <c r="CJ7" s="980"/>
      <c r="CK7" s="980"/>
      <c r="CL7" s="981"/>
      <c r="CM7" s="979">
        <v>53</v>
      </c>
      <c r="CN7" s="980"/>
      <c r="CO7" s="980"/>
      <c r="CP7" s="980"/>
      <c r="CQ7" s="981"/>
      <c r="CR7" s="979">
        <v>49</v>
      </c>
      <c r="CS7" s="980"/>
      <c r="CT7" s="980"/>
      <c r="CU7" s="980"/>
      <c r="CV7" s="981"/>
      <c r="CW7" s="979" t="s">
        <v>199</v>
      </c>
      <c r="CX7" s="980"/>
      <c r="CY7" s="980"/>
      <c r="CZ7" s="980"/>
      <c r="DA7" s="981"/>
      <c r="DB7" s="979" t="s">
        <v>199</v>
      </c>
      <c r="DC7" s="980"/>
      <c r="DD7" s="980"/>
      <c r="DE7" s="980"/>
      <c r="DF7" s="981"/>
      <c r="DG7" s="979" t="s">
        <v>199</v>
      </c>
      <c r="DH7" s="980"/>
      <c r="DI7" s="980"/>
      <c r="DJ7" s="980"/>
      <c r="DK7" s="981"/>
      <c r="DL7" s="979" t="s">
        <v>199</v>
      </c>
      <c r="DM7" s="980"/>
      <c r="DN7" s="980"/>
      <c r="DO7" s="980"/>
      <c r="DP7" s="981"/>
      <c r="DQ7" s="979" t="s">
        <v>199</v>
      </c>
      <c r="DR7" s="980"/>
      <c r="DS7" s="980"/>
      <c r="DT7" s="980"/>
      <c r="DU7" s="981"/>
      <c r="DV7" s="924"/>
      <c r="DW7" s="925"/>
      <c r="DX7" s="925"/>
      <c r="DY7" s="925"/>
      <c r="DZ7" s="982"/>
      <c r="EA7" s="67"/>
    </row>
    <row r="8" spans="1:131" s="47" customFormat="1" ht="26.25" customHeight="1" x14ac:dyDescent="0.2">
      <c r="A8" s="52">
        <v>2</v>
      </c>
      <c r="B8" s="913" t="s">
        <v>439</v>
      </c>
      <c r="C8" s="914"/>
      <c r="D8" s="914"/>
      <c r="E8" s="914"/>
      <c r="F8" s="914"/>
      <c r="G8" s="914"/>
      <c r="H8" s="914"/>
      <c r="I8" s="914"/>
      <c r="J8" s="914"/>
      <c r="K8" s="914"/>
      <c r="L8" s="914"/>
      <c r="M8" s="914"/>
      <c r="N8" s="914"/>
      <c r="O8" s="914"/>
      <c r="P8" s="915"/>
      <c r="Q8" s="916">
        <v>81</v>
      </c>
      <c r="R8" s="917"/>
      <c r="S8" s="917"/>
      <c r="T8" s="917"/>
      <c r="U8" s="917"/>
      <c r="V8" s="917">
        <v>79</v>
      </c>
      <c r="W8" s="917"/>
      <c r="X8" s="917"/>
      <c r="Y8" s="917"/>
      <c r="Z8" s="917"/>
      <c r="AA8" s="917">
        <v>2</v>
      </c>
      <c r="AB8" s="917"/>
      <c r="AC8" s="917"/>
      <c r="AD8" s="917"/>
      <c r="AE8" s="923"/>
      <c r="AF8" s="943">
        <v>2</v>
      </c>
      <c r="AG8" s="921"/>
      <c r="AH8" s="921"/>
      <c r="AI8" s="921"/>
      <c r="AJ8" s="944"/>
      <c r="AK8" s="922">
        <v>4</v>
      </c>
      <c r="AL8" s="917"/>
      <c r="AM8" s="917"/>
      <c r="AN8" s="917"/>
      <c r="AO8" s="917"/>
      <c r="AP8" s="917" t="s">
        <v>199</v>
      </c>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c r="BT8" s="914"/>
      <c r="BU8" s="914"/>
      <c r="BV8" s="914"/>
      <c r="BW8" s="914"/>
      <c r="BX8" s="914"/>
      <c r="BY8" s="914"/>
      <c r="BZ8" s="914"/>
      <c r="CA8" s="914"/>
      <c r="CB8" s="914"/>
      <c r="CC8" s="914"/>
      <c r="CD8" s="914"/>
      <c r="CE8" s="914"/>
      <c r="CF8" s="914"/>
      <c r="CG8" s="915"/>
      <c r="CH8" s="920"/>
      <c r="CI8" s="921"/>
      <c r="CJ8" s="921"/>
      <c r="CK8" s="921"/>
      <c r="CL8" s="931"/>
      <c r="CM8" s="920"/>
      <c r="CN8" s="921"/>
      <c r="CO8" s="921"/>
      <c r="CP8" s="921"/>
      <c r="CQ8" s="931"/>
      <c r="CR8" s="920"/>
      <c r="CS8" s="921"/>
      <c r="CT8" s="921"/>
      <c r="CU8" s="921"/>
      <c r="CV8" s="931"/>
      <c r="CW8" s="920"/>
      <c r="CX8" s="921"/>
      <c r="CY8" s="921"/>
      <c r="CZ8" s="921"/>
      <c r="DA8" s="931"/>
      <c r="DB8" s="920"/>
      <c r="DC8" s="921"/>
      <c r="DD8" s="921"/>
      <c r="DE8" s="921"/>
      <c r="DF8" s="931"/>
      <c r="DG8" s="920"/>
      <c r="DH8" s="921"/>
      <c r="DI8" s="921"/>
      <c r="DJ8" s="921"/>
      <c r="DK8" s="931"/>
      <c r="DL8" s="920"/>
      <c r="DM8" s="921"/>
      <c r="DN8" s="921"/>
      <c r="DO8" s="921"/>
      <c r="DP8" s="931"/>
      <c r="DQ8" s="920"/>
      <c r="DR8" s="921"/>
      <c r="DS8" s="921"/>
      <c r="DT8" s="921"/>
      <c r="DU8" s="931"/>
      <c r="DV8" s="913"/>
      <c r="DW8" s="914"/>
      <c r="DX8" s="914"/>
      <c r="DY8" s="914"/>
      <c r="DZ8" s="932"/>
      <c r="EA8" s="67"/>
    </row>
    <row r="9" spans="1:131" s="47" customFormat="1" ht="26.25" customHeight="1" x14ac:dyDescent="0.2">
      <c r="A9" s="52">
        <v>3</v>
      </c>
      <c r="B9" s="913" t="s">
        <v>456</v>
      </c>
      <c r="C9" s="914"/>
      <c r="D9" s="914"/>
      <c r="E9" s="914"/>
      <c r="F9" s="914"/>
      <c r="G9" s="914"/>
      <c r="H9" s="914"/>
      <c r="I9" s="914"/>
      <c r="J9" s="914"/>
      <c r="K9" s="914"/>
      <c r="L9" s="914"/>
      <c r="M9" s="914"/>
      <c r="N9" s="914"/>
      <c r="O9" s="914"/>
      <c r="P9" s="915"/>
      <c r="Q9" s="916">
        <v>88</v>
      </c>
      <c r="R9" s="917"/>
      <c r="S9" s="917"/>
      <c r="T9" s="917"/>
      <c r="U9" s="917"/>
      <c r="V9" s="917">
        <v>87</v>
      </c>
      <c r="W9" s="917"/>
      <c r="X9" s="917"/>
      <c r="Y9" s="917"/>
      <c r="Z9" s="917"/>
      <c r="AA9" s="917">
        <v>1</v>
      </c>
      <c r="AB9" s="917"/>
      <c r="AC9" s="917"/>
      <c r="AD9" s="917"/>
      <c r="AE9" s="923"/>
      <c r="AF9" s="943">
        <v>1</v>
      </c>
      <c r="AG9" s="921"/>
      <c r="AH9" s="921"/>
      <c r="AI9" s="921"/>
      <c r="AJ9" s="944"/>
      <c r="AK9" s="922">
        <v>35</v>
      </c>
      <c r="AL9" s="917"/>
      <c r="AM9" s="917"/>
      <c r="AN9" s="917"/>
      <c r="AO9" s="917"/>
      <c r="AP9" s="917">
        <v>1</v>
      </c>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c r="BT9" s="914"/>
      <c r="BU9" s="914"/>
      <c r="BV9" s="914"/>
      <c r="BW9" s="914"/>
      <c r="BX9" s="914"/>
      <c r="BY9" s="914"/>
      <c r="BZ9" s="914"/>
      <c r="CA9" s="914"/>
      <c r="CB9" s="914"/>
      <c r="CC9" s="914"/>
      <c r="CD9" s="914"/>
      <c r="CE9" s="914"/>
      <c r="CF9" s="914"/>
      <c r="CG9" s="915"/>
      <c r="CH9" s="920"/>
      <c r="CI9" s="921"/>
      <c r="CJ9" s="921"/>
      <c r="CK9" s="921"/>
      <c r="CL9" s="931"/>
      <c r="CM9" s="920"/>
      <c r="CN9" s="921"/>
      <c r="CO9" s="921"/>
      <c r="CP9" s="921"/>
      <c r="CQ9" s="931"/>
      <c r="CR9" s="920"/>
      <c r="CS9" s="921"/>
      <c r="CT9" s="921"/>
      <c r="CU9" s="921"/>
      <c r="CV9" s="931"/>
      <c r="CW9" s="920"/>
      <c r="CX9" s="921"/>
      <c r="CY9" s="921"/>
      <c r="CZ9" s="921"/>
      <c r="DA9" s="931"/>
      <c r="DB9" s="920"/>
      <c r="DC9" s="921"/>
      <c r="DD9" s="921"/>
      <c r="DE9" s="921"/>
      <c r="DF9" s="931"/>
      <c r="DG9" s="920"/>
      <c r="DH9" s="921"/>
      <c r="DI9" s="921"/>
      <c r="DJ9" s="921"/>
      <c r="DK9" s="931"/>
      <c r="DL9" s="920"/>
      <c r="DM9" s="921"/>
      <c r="DN9" s="921"/>
      <c r="DO9" s="921"/>
      <c r="DP9" s="931"/>
      <c r="DQ9" s="920"/>
      <c r="DR9" s="921"/>
      <c r="DS9" s="921"/>
      <c r="DT9" s="921"/>
      <c r="DU9" s="931"/>
      <c r="DV9" s="913"/>
      <c r="DW9" s="914"/>
      <c r="DX9" s="914"/>
      <c r="DY9" s="914"/>
      <c r="DZ9" s="932"/>
      <c r="EA9" s="67"/>
    </row>
    <row r="10" spans="1:131" s="47" customFormat="1" ht="26.25" customHeight="1" x14ac:dyDescent="0.2">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1"/>
      <c r="CM10" s="920"/>
      <c r="CN10" s="921"/>
      <c r="CO10" s="921"/>
      <c r="CP10" s="921"/>
      <c r="CQ10" s="931"/>
      <c r="CR10" s="920"/>
      <c r="CS10" s="921"/>
      <c r="CT10" s="921"/>
      <c r="CU10" s="921"/>
      <c r="CV10" s="931"/>
      <c r="CW10" s="920"/>
      <c r="CX10" s="921"/>
      <c r="CY10" s="921"/>
      <c r="CZ10" s="921"/>
      <c r="DA10" s="931"/>
      <c r="DB10" s="920"/>
      <c r="DC10" s="921"/>
      <c r="DD10" s="921"/>
      <c r="DE10" s="921"/>
      <c r="DF10" s="931"/>
      <c r="DG10" s="920"/>
      <c r="DH10" s="921"/>
      <c r="DI10" s="921"/>
      <c r="DJ10" s="921"/>
      <c r="DK10" s="931"/>
      <c r="DL10" s="920"/>
      <c r="DM10" s="921"/>
      <c r="DN10" s="921"/>
      <c r="DO10" s="921"/>
      <c r="DP10" s="931"/>
      <c r="DQ10" s="920"/>
      <c r="DR10" s="921"/>
      <c r="DS10" s="921"/>
      <c r="DT10" s="921"/>
      <c r="DU10" s="931"/>
      <c r="DV10" s="913"/>
      <c r="DW10" s="914"/>
      <c r="DX10" s="914"/>
      <c r="DY10" s="914"/>
      <c r="DZ10" s="932"/>
      <c r="EA10" s="67"/>
    </row>
    <row r="11" spans="1:131" s="47" customFormat="1" ht="26.25" customHeight="1" x14ac:dyDescent="0.2">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x14ac:dyDescent="0.2">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x14ac:dyDescent="0.2">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x14ac:dyDescent="0.2">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x14ac:dyDescent="0.2">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x14ac:dyDescent="0.2">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x14ac:dyDescent="0.2">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x14ac:dyDescent="0.2">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2">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2">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2">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2">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457</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2">
      <c r="A23" s="53" t="s">
        <v>246</v>
      </c>
      <c r="B23" s="891" t="s">
        <v>300</v>
      </c>
      <c r="C23" s="892"/>
      <c r="D23" s="892"/>
      <c r="E23" s="892"/>
      <c r="F23" s="892"/>
      <c r="G23" s="892"/>
      <c r="H23" s="892"/>
      <c r="I23" s="892"/>
      <c r="J23" s="892"/>
      <c r="K23" s="892"/>
      <c r="L23" s="892"/>
      <c r="M23" s="892"/>
      <c r="N23" s="892"/>
      <c r="O23" s="892"/>
      <c r="P23" s="893"/>
      <c r="Q23" s="962">
        <v>3191</v>
      </c>
      <c r="R23" s="903"/>
      <c r="S23" s="903"/>
      <c r="T23" s="903"/>
      <c r="U23" s="903"/>
      <c r="V23" s="903">
        <v>3016</v>
      </c>
      <c r="W23" s="903"/>
      <c r="X23" s="903"/>
      <c r="Y23" s="903"/>
      <c r="Z23" s="903"/>
      <c r="AA23" s="903">
        <v>175</v>
      </c>
      <c r="AB23" s="903"/>
      <c r="AC23" s="903"/>
      <c r="AD23" s="903"/>
      <c r="AE23" s="963"/>
      <c r="AF23" s="934">
        <v>125</v>
      </c>
      <c r="AG23" s="903"/>
      <c r="AH23" s="903"/>
      <c r="AI23" s="903"/>
      <c r="AJ23" s="935"/>
      <c r="AK23" s="936"/>
      <c r="AL23" s="902"/>
      <c r="AM23" s="902"/>
      <c r="AN23" s="902"/>
      <c r="AO23" s="902"/>
      <c r="AP23" s="903">
        <v>2155</v>
      </c>
      <c r="AQ23" s="903"/>
      <c r="AR23" s="903"/>
      <c r="AS23" s="903"/>
      <c r="AT23" s="903"/>
      <c r="AU23" s="904"/>
      <c r="AV23" s="904"/>
      <c r="AW23" s="904"/>
      <c r="AX23" s="904"/>
      <c r="AY23" s="905"/>
      <c r="AZ23" s="938" t="s">
        <v>199</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2">
      <c r="A24" s="960" t="s">
        <v>384</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2">
      <c r="A25" s="961" t="s">
        <v>423</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2">
      <c r="A26" s="659" t="s">
        <v>442</v>
      </c>
      <c r="B26" s="660"/>
      <c r="C26" s="660"/>
      <c r="D26" s="660"/>
      <c r="E26" s="660"/>
      <c r="F26" s="660"/>
      <c r="G26" s="660"/>
      <c r="H26" s="660"/>
      <c r="I26" s="660"/>
      <c r="J26" s="660"/>
      <c r="K26" s="660"/>
      <c r="L26" s="660"/>
      <c r="M26" s="660"/>
      <c r="N26" s="660"/>
      <c r="O26" s="660"/>
      <c r="P26" s="661"/>
      <c r="Q26" s="651" t="s">
        <v>459</v>
      </c>
      <c r="R26" s="652"/>
      <c r="S26" s="652"/>
      <c r="T26" s="652"/>
      <c r="U26" s="653"/>
      <c r="V26" s="651" t="s">
        <v>460</v>
      </c>
      <c r="W26" s="652"/>
      <c r="X26" s="652"/>
      <c r="Y26" s="652"/>
      <c r="Z26" s="653"/>
      <c r="AA26" s="651" t="s">
        <v>164</v>
      </c>
      <c r="AB26" s="652"/>
      <c r="AC26" s="652"/>
      <c r="AD26" s="652"/>
      <c r="AE26" s="652"/>
      <c r="AF26" s="665" t="s">
        <v>243</v>
      </c>
      <c r="AG26" s="666"/>
      <c r="AH26" s="666"/>
      <c r="AI26" s="666"/>
      <c r="AJ26" s="667"/>
      <c r="AK26" s="652" t="s">
        <v>388</v>
      </c>
      <c r="AL26" s="652"/>
      <c r="AM26" s="652"/>
      <c r="AN26" s="652"/>
      <c r="AO26" s="653"/>
      <c r="AP26" s="651" t="s">
        <v>355</v>
      </c>
      <c r="AQ26" s="652"/>
      <c r="AR26" s="652"/>
      <c r="AS26" s="652"/>
      <c r="AT26" s="653"/>
      <c r="AU26" s="651" t="s">
        <v>461</v>
      </c>
      <c r="AV26" s="652"/>
      <c r="AW26" s="652"/>
      <c r="AX26" s="652"/>
      <c r="AY26" s="653"/>
      <c r="AZ26" s="651" t="s">
        <v>462</v>
      </c>
      <c r="BA26" s="652"/>
      <c r="BB26" s="652"/>
      <c r="BC26" s="652"/>
      <c r="BD26" s="653"/>
      <c r="BE26" s="651" t="s">
        <v>449</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2">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2">
      <c r="A28" s="54">
        <v>1</v>
      </c>
      <c r="B28" s="924" t="s">
        <v>463</v>
      </c>
      <c r="C28" s="925"/>
      <c r="D28" s="925"/>
      <c r="E28" s="925"/>
      <c r="F28" s="925"/>
      <c r="G28" s="925"/>
      <c r="H28" s="925"/>
      <c r="I28" s="925"/>
      <c r="J28" s="925"/>
      <c r="K28" s="925"/>
      <c r="L28" s="925"/>
      <c r="M28" s="925"/>
      <c r="N28" s="925"/>
      <c r="O28" s="925"/>
      <c r="P28" s="926"/>
      <c r="Q28" s="951">
        <v>315</v>
      </c>
      <c r="R28" s="952"/>
      <c r="S28" s="952"/>
      <c r="T28" s="952"/>
      <c r="U28" s="952"/>
      <c r="V28" s="952">
        <v>312</v>
      </c>
      <c r="W28" s="952"/>
      <c r="X28" s="952"/>
      <c r="Y28" s="952"/>
      <c r="Z28" s="952"/>
      <c r="AA28" s="952">
        <v>3</v>
      </c>
      <c r="AB28" s="952"/>
      <c r="AC28" s="952"/>
      <c r="AD28" s="952"/>
      <c r="AE28" s="953"/>
      <c r="AF28" s="954">
        <v>3</v>
      </c>
      <c r="AG28" s="952"/>
      <c r="AH28" s="952"/>
      <c r="AI28" s="952"/>
      <c r="AJ28" s="955"/>
      <c r="AK28" s="956">
        <v>31</v>
      </c>
      <c r="AL28" s="952"/>
      <c r="AM28" s="952"/>
      <c r="AN28" s="952"/>
      <c r="AO28" s="952"/>
      <c r="AP28" s="952" t="s">
        <v>199</v>
      </c>
      <c r="AQ28" s="952"/>
      <c r="AR28" s="952"/>
      <c r="AS28" s="952"/>
      <c r="AT28" s="952"/>
      <c r="AU28" s="952" t="s">
        <v>199</v>
      </c>
      <c r="AV28" s="952"/>
      <c r="AW28" s="952"/>
      <c r="AX28" s="952"/>
      <c r="AY28" s="952"/>
      <c r="AZ28" s="957" t="s">
        <v>199</v>
      </c>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2">
      <c r="A29" s="54">
        <v>2</v>
      </c>
      <c r="B29" s="913" t="s">
        <v>464</v>
      </c>
      <c r="C29" s="914"/>
      <c r="D29" s="914"/>
      <c r="E29" s="914"/>
      <c r="F29" s="914"/>
      <c r="G29" s="914"/>
      <c r="H29" s="914"/>
      <c r="I29" s="914"/>
      <c r="J29" s="914"/>
      <c r="K29" s="914"/>
      <c r="L29" s="914"/>
      <c r="M29" s="914"/>
      <c r="N29" s="914"/>
      <c r="O29" s="914"/>
      <c r="P29" s="915"/>
      <c r="Q29" s="916">
        <v>66</v>
      </c>
      <c r="R29" s="917"/>
      <c r="S29" s="917"/>
      <c r="T29" s="917"/>
      <c r="U29" s="917"/>
      <c r="V29" s="917">
        <v>62</v>
      </c>
      <c r="W29" s="917"/>
      <c r="X29" s="917"/>
      <c r="Y29" s="917"/>
      <c r="Z29" s="917"/>
      <c r="AA29" s="917">
        <v>3</v>
      </c>
      <c r="AB29" s="917"/>
      <c r="AC29" s="917"/>
      <c r="AD29" s="917"/>
      <c r="AE29" s="923"/>
      <c r="AF29" s="943">
        <v>3</v>
      </c>
      <c r="AG29" s="921"/>
      <c r="AH29" s="921"/>
      <c r="AI29" s="921"/>
      <c r="AJ29" s="944"/>
      <c r="AK29" s="922">
        <v>17</v>
      </c>
      <c r="AL29" s="917"/>
      <c r="AM29" s="917"/>
      <c r="AN29" s="917"/>
      <c r="AO29" s="917"/>
      <c r="AP29" s="917" t="s">
        <v>199</v>
      </c>
      <c r="AQ29" s="917"/>
      <c r="AR29" s="917"/>
      <c r="AS29" s="917"/>
      <c r="AT29" s="917"/>
      <c r="AU29" s="917" t="s">
        <v>199</v>
      </c>
      <c r="AV29" s="917"/>
      <c r="AW29" s="917"/>
      <c r="AX29" s="917"/>
      <c r="AY29" s="917"/>
      <c r="AZ29" s="950" t="s">
        <v>199</v>
      </c>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2">
      <c r="A30" s="54">
        <v>3</v>
      </c>
      <c r="B30" s="913" t="s">
        <v>25</v>
      </c>
      <c r="C30" s="914"/>
      <c r="D30" s="914"/>
      <c r="E30" s="914"/>
      <c r="F30" s="914"/>
      <c r="G30" s="914"/>
      <c r="H30" s="914"/>
      <c r="I30" s="914"/>
      <c r="J30" s="914"/>
      <c r="K30" s="914"/>
      <c r="L30" s="914"/>
      <c r="M30" s="914"/>
      <c r="N30" s="914"/>
      <c r="O30" s="914"/>
      <c r="P30" s="915"/>
      <c r="Q30" s="916">
        <v>485</v>
      </c>
      <c r="R30" s="917"/>
      <c r="S30" s="917"/>
      <c r="T30" s="917"/>
      <c r="U30" s="917"/>
      <c r="V30" s="917">
        <v>464</v>
      </c>
      <c r="W30" s="917"/>
      <c r="X30" s="917"/>
      <c r="Y30" s="917"/>
      <c r="Z30" s="917"/>
      <c r="AA30" s="917">
        <v>21</v>
      </c>
      <c r="AB30" s="917"/>
      <c r="AC30" s="917"/>
      <c r="AD30" s="917"/>
      <c r="AE30" s="923"/>
      <c r="AF30" s="943">
        <v>21</v>
      </c>
      <c r="AG30" s="921"/>
      <c r="AH30" s="921"/>
      <c r="AI30" s="921"/>
      <c r="AJ30" s="944"/>
      <c r="AK30" s="922">
        <v>95</v>
      </c>
      <c r="AL30" s="917"/>
      <c r="AM30" s="917"/>
      <c r="AN30" s="917"/>
      <c r="AO30" s="917"/>
      <c r="AP30" s="917" t="s">
        <v>199</v>
      </c>
      <c r="AQ30" s="917"/>
      <c r="AR30" s="917"/>
      <c r="AS30" s="917"/>
      <c r="AT30" s="917"/>
      <c r="AU30" s="917" t="s">
        <v>199</v>
      </c>
      <c r="AV30" s="917"/>
      <c r="AW30" s="917"/>
      <c r="AX30" s="917"/>
      <c r="AY30" s="917"/>
      <c r="AZ30" s="950" t="s">
        <v>199</v>
      </c>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2">
      <c r="A31" s="54">
        <v>4</v>
      </c>
      <c r="B31" s="913" t="s">
        <v>225</v>
      </c>
      <c r="C31" s="914"/>
      <c r="D31" s="914"/>
      <c r="E31" s="914"/>
      <c r="F31" s="914"/>
      <c r="G31" s="914"/>
      <c r="H31" s="914"/>
      <c r="I31" s="914"/>
      <c r="J31" s="914"/>
      <c r="K31" s="914"/>
      <c r="L31" s="914"/>
      <c r="M31" s="914"/>
      <c r="N31" s="914"/>
      <c r="O31" s="914"/>
      <c r="P31" s="915"/>
      <c r="Q31" s="916">
        <v>47</v>
      </c>
      <c r="R31" s="917"/>
      <c r="S31" s="917"/>
      <c r="T31" s="917"/>
      <c r="U31" s="917"/>
      <c r="V31" s="917">
        <v>47</v>
      </c>
      <c r="W31" s="917"/>
      <c r="X31" s="917"/>
      <c r="Y31" s="917"/>
      <c r="Z31" s="917"/>
      <c r="AA31" s="917">
        <v>0</v>
      </c>
      <c r="AB31" s="917"/>
      <c r="AC31" s="917"/>
      <c r="AD31" s="917"/>
      <c r="AE31" s="923"/>
      <c r="AF31" s="943">
        <v>0</v>
      </c>
      <c r="AG31" s="921"/>
      <c r="AH31" s="921"/>
      <c r="AI31" s="921"/>
      <c r="AJ31" s="944"/>
      <c r="AK31" s="922">
        <v>19</v>
      </c>
      <c r="AL31" s="917"/>
      <c r="AM31" s="917"/>
      <c r="AN31" s="917"/>
      <c r="AO31" s="917"/>
      <c r="AP31" s="917" t="s">
        <v>199</v>
      </c>
      <c r="AQ31" s="917"/>
      <c r="AR31" s="917"/>
      <c r="AS31" s="917"/>
      <c r="AT31" s="917"/>
      <c r="AU31" s="917" t="s">
        <v>199</v>
      </c>
      <c r="AV31" s="917"/>
      <c r="AW31" s="917"/>
      <c r="AX31" s="917"/>
      <c r="AY31" s="917"/>
      <c r="AZ31" s="950" t="s">
        <v>199</v>
      </c>
      <c r="BA31" s="950"/>
      <c r="BB31" s="950"/>
      <c r="BC31" s="950"/>
      <c r="BD31" s="950"/>
      <c r="BE31" s="918"/>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2">
      <c r="A32" s="54">
        <v>5</v>
      </c>
      <c r="B32" s="913" t="s">
        <v>50</v>
      </c>
      <c r="C32" s="914"/>
      <c r="D32" s="914"/>
      <c r="E32" s="914"/>
      <c r="F32" s="914"/>
      <c r="G32" s="914"/>
      <c r="H32" s="914"/>
      <c r="I32" s="914"/>
      <c r="J32" s="914"/>
      <c r="K32" s="914"/>
      <c r="L32" s="914"/>
      <c r="M32" s="914"/>
      <c r="N32" s="914"/>
      <c r="O32" s="914"/>
      <c r="P32" s="915"/>
      <c r="Q32" s="916">
        <v>100</v>
      </c>
      <c r="R32" s="917"/>
      <c r="S32" s="917"/>
      <c r="T32" s="917"/>
      <c r="U32" s="917"/>
      <c r="V32" s="917">
        <v>99</v>
      </c>
      <c r="W32" s="917"/>
      <c r="X32" s="917"/>
      <c r="Y32" s="917"/>
      <c r="Z32" s="917"/>
      <c r="AA32" s="917">
        <v>1</v>
      </c>
      <c r="AB32" s="917"/>
      <c r="AC32" s="917"/>
      <c r="AD32" s="917"/>
      <c r="AE32" s="923"/>
      <c r="AF32" s="943">
        <v>5</v>
      </c>
      <c r="AG32" s="921"/>
      <c r="AH32" s="921"/>
      <c r="AI32" s="921"/>
      <c r="AJ32" s="944"/>
      <c r="AK32" s="922">
        <v>71</v>
      </c>
      <c r="AL32" s="917"/>
      <c r="AM32" s="917"/>
      <c r="AN32" s="917"/>
      <c r="AO32" s="917"/>
      <c r="AP32" s="917">
        <v>612</v>
      </c>
      <c r="AQ32" s="917"/>
      <c r="AR32" s="917"/>
      <c r="AS32" s="917"/>
      <c r="AT32" s="917"/>
      <c r="AU32" s="917">
        <v>513</v>
      </c>
      <c r="AV32" s="917"/>
      <c r="AW32" s="917"/>
      <c r="AX32" s="917"/>
      <c r="AY32" s="917"/>
      <c r="AZ32" s="950" t="s">
        <v>199</v>
      </c>
      <c r="BA32" s="950"/>
      <c r="BB32" s="950"/>
      <c r="BC32" s="950"/>
      <c r="BD32" s="950"/>
      <c r="BE32" s="918" t="s">
        <v>22</v>
      </c>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2">
      <c r="A33" s="54">
        <v>6</v>
      </c>
      <c r="B33" s="913" t="s">
        <v>465</v>
      </c>
      <c r="C33" s="914"/>
      <c r="D33" s="914"/>
      <c r="E33" s="914"/>
      <c r="F33" s="914"/>
      <c r="G33" s="914"/>
      <c r="H33" s="914"/>
      <c r="I33" s="914"/>
      <c r="J33" s="914"/>
      <c r="K33" s="914"/>
      <c r="L33" s="914"/>
      <c r="M33" s="914"/>
      <c r="N33" s="914"/>
      <c r="O33" s="914"/>
      <c r="P33" s="915"/>
      <c r="Q33" s="916">
        <v>58</v>
      </c>
      <c r="R33" s="917"/>
      <c r="S33" s="917"/>
      <c r="T33" s="917"/>
      <c r="U33" s="917"/>
      <c r="V33" s="917">
        <v>56</v>
      </c>
      <c r="W33" s="917"/>
      <c r="X33" s="917"/>
      <c r="Y33" s="917"/>
      <c r="Z33" s="917"/>
      <c r="AA33" s="917">
        <v>2</v>
      </c>
      <c r="AB33" s="917"/>
      <c r="AC33" s="917"/>
      <c r="AD33" s="917"/>
      <c r="AE33" s="923"/>
      <c r="AF33" s="943">
        <v>12</v>
      </c>
      <c r="AG33" s="921"/>
      <c r="AH33" s="921"/>
      <c r="AI33" s="921"/>
      <c r="AJ33" s="944"/>
      <c r="AK33" s="922">
        <v>32</v>
      </c>
      <c r="AL33" s="917"/>
      <c r="AM33" s="917"/>
      <c r="AN33" s="917"/>
      <c r="AO33" s="917"/>
      <c r="AP33" s="917">
        <v>107</v>
      </c>
      <c r="AQ33" s="917"/>
      <c r="AR33" s="917"/>
      <c r="AS33" s="917"/>
      <c r="AT33" s="917"/>
      <c r="AU33" s="917">
        <v>107</v>
      </c>
      <c r="AV33" s="917"/>
      <c r="AW33" s="917"/>
      <c r="AX33" s="917"/>
      <c r="AY33" s="917"/>
      <c r="AZ33" s="950" t="s">
        <v>199</v>
      </c>
      <c r="BA33" s="950"/>
      <c r="BB33" s="950"/>
      <c r="BC33" s="950"/>
      <c r="BD33" s="950"/>
      <c r="BE33" s="918" t="s">
        <v>22</v>
      </c>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2">
      <c r="A34" s="54">
        <v>7</v>
      </c>
      <c r="B34" s="913"/>
      <c r="C34" s="914"/>
      <c r="D34" s="914"/>
      <c r="E34" s="914"/>
      <c r="F34" s="914"/>
      <c r="G34" s="914"/>
      <c r="H34" s="914"/>
      <c r="I34" s="914"/>
      <c r="J34" s="914"/>
      <c r="K34" s="914"/>
      <c r="L34" s="914"/>
      <c r="M34" s="914"/>
      <c r="N34" s="914"/>
      <c r="O34" s="914"/>
      <c r="P34" s="915"/>
      <c r="Q34" s="916"/>
      <c r="R34" s="917"/>
      <c r="S34" s="917"/>
      <c r="T34" s="917"/>
      <c r="U34" s="917"/>
      <c r="V34" s="917"/>
      <c r="W34" s="917"/>
      <c r="X34" s="917"/>
      <c r="Y34" s="917"/>
      <c r="Z34" s="917"/>
      <c r="AA34" s="917"/>
      <c r="AB34" s="917"/>
      <c r="AC34" s="917"/>
      <c r="AD34" s="917"/>
      <c r="AE34" s="923"/>
      <c r="AF34" s="943"/>
      <c r="AG34" s="921"/>
      <c r="AH34" s="921"/>
      <c r="AI34" s="921"/>
      <c r="AJ34" s="944"/>
      <c r="AK34" s="922"/>
      <c r="AL34" s="917"/>
      <c r="AM34" s="917"/>
      <c r="AN34" s="917"/>
      <c r="AO34" s="917"/>
      <c r="AP34" s="917"/>
      <c r="AQ34" s="917"/>
      <c r="AR34" s="917"/>
      <c r="AS34" s="917"/>
      <c r="AT34" s="917"/>
      <c r="AU34" s="917"/>
      <c r="AV34" s="917"/>
      <c r="AW34" s="917"/>
      <c r="AX34" s="917"/>
      <c r="AY34" s="917"/>
      <c r="AZ34" s="950"/>
      <c r="BA34" s="950"/>
      <c r="BB34" s="950"/>
      <c r="BC34" s="950"/>
      <c r="BD34" s="950"/>
      <c r="BE34" s="918"/>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2">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23"/>
      <c r="AF35" s="943"/>
      <c r="AG35" s="921"/>
      <c r="AH35" s="921"/>
      <c r="AI35" s="921"/>
      <c r="AJ35" s="944"/>
      <c r="AK35" s="922"/>
      <c r="AL35" s="917"/>
      <c r="AM35" s="917"/>
      <c r="AN35" s="917"/>
      <c r="AO35" s="917"/>
      <c r="AP35" s="917"/>
      <c r="AQ35" s="917"/>
      <c r="AR35" s="917"/>
      <c r="AS35" s="917"/>
      <c r="AT35" s="917"/>
      <c r="AU35" s="917"/>
      <c r="AV35" s="917"/>
      <c r="AW35" s="917"/>
      <c r="AX35" s="917"/>
      <c r="AY35" s="917"/>
      <c r="AZ35" s="950"/>
      <c r="BA35" s="950"/>
      <c r="BB35" s="950"/>
      <c r="BC35" s="950"/>
      <c r="BD35" s="950"/>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2">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2">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2">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2">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2">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2">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2">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2">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2">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2">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2">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2">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2">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2">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2">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2">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2">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2">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2">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2">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2">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2">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2">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2">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2">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2">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2">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467</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2">
      <c r="A63" s="53" t="s">
        <v>246</v>
      </c>
      <c r="B63" s="891" t="s">
        <v>374</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44</v>
      </c>
      <c r="AG63" s="903"/>
      <c r="AH63" s="903"/>
      <c r="AI63" s="903"/>
      <c r="AJ63" s="935"/>
      <c r="AK63" s="936"/>
      <c r="AL63" s="902"/>
      <c r="AM63" s="902"/>
      <c r="AN63" s="902"/>
      <c r="AO63" s="902"/>
      <c r="AP63" s="903">
        <v>719</v>
      </c>
      <c r="AQ63" s="903"/>
      <c r="AR63" s="903"/>
      <c r="AS63" s="903"/>
      <c r="AT63" s="903"/>
      <c r="AU63" s="903">
        <v>620</v>
      </c>
      <c r="AV63" s="903"/>
      <c r="AW63" s="903"/>
      <c r="AX63" s="903"/>
      <c r="AY63" s="903"/>
      <c r="AZ63" s="937"/>
      <c r="BA63" s="937"/>
      <c r="BB63" s="937"/>
      <c r="BC63" s="937"/>
      <c r="BD63" s="937"/>
      <c r="BE63" s="904"/>
      <c r="BF63" s="904"/>
      <c r="BG63" s="904"/>
      <c r="BH63" s="904"/>
      <c r="BI63" s="905"/>
      <c r="BJ63" s="938" t="s">
        <v>199</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2">
      <c r="A65" s="56" t="s">
        <v>455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2">
      <c r="A66" s="659" t="s">
        <v>419</v>
      </c>
      <c r="B66" s="660"/>
      <c r="C66" s="660"/>
      <c r="D66" s="660"/>
      <c r="E66" s="660"/>
      <c r="F66" s="660"/>
      <c r="G66" s="660"/>
      <c r="H66" s="660"/>
      <c r="I66" s="660"/>
      <c r="J66" s="660"/>
      <c r="K66" s="660"/>
      <c r="L66" s="660"/>
      <c r="M66" s="660"/>
      <c r="N66" s="660"/>
      <c r="O66" s="660"/>
      <c r="P66" s="661"/>
      <c r="Q66" s="651" t="s">
        <v>459</v>
      </c>
      <c r="R66" s="652"/>
      <c r="S66" s="652"/>
      <c r="T66" s="652"/>
      <c r="U66" s="653"/>
      <c r="V66" s="651" t="s">
        <v>460</v>
      </c>
      <c r="W66" s="652"/>
      <c r="X66" s="652"/>
      <c r="Y66" s="652"/>
      <c r="Z66" s="653"/>
      <c r="AA66" s="651" t="s">
        <v>164</v>
      </c>
      <c r="AB66" s="652"/>
      <c r="AC66" s="652"/>
      <c r="AD66" s="652"/>
      <c r="AE66" s="653"/>
      <c r="AF66" s="671" t="s">
        <v>243</v>
      </c>
      <c r="AG66" s="666"/>
      <c r="AH66" s="666"/>
      <c r="AI66" s="666"/>
      <c r="AJ66" s="672"/>
      <c r="AK66" s="651" t="s">
        <v>388</v>
      </c>
      <c r="AL66" s="660"/>
      <c r="AM66" s="660"/>
      <c r="AN66" s="660"/>
      <c r="AO66" s="661"/>
      <c r="AP66" s="651" t="s">
        <v>355</v>
      </c>
      <c r="AQ66" s="652"/>
      <c r="AR66" s="652"/>
      <c r="AS66" s="652"/>
      <c r="AT66" s="653"/>
      <c r="AU66" s="651" t="s">
        <v>468</v>
      </c>
      <c r="AV66" s="652"/>
      <c r="AW66" s="652"/>
      <c r="AX66" s="652"/>
      <c r="AY66" s="653"/>
      <c r="AZ66" s="651" t="s">
        <v>449</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2">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2">
      <c r="A68" s="51">
        <v>1</v>
      </c>
      <c r="B68" s="924" t="s">
        <v>220</v>
      </c>
      <c r="C68" s="925"/>
      <c r="D68" s="925"/>
      <c r="E68" s="925"/>
      <c r="F68" s="925"/>
      <c r="G68" s="925"/>
      <c r="H68" s="925"/>
      <c r="I68" s="925"/>
      <c r="J68" s="925"/>
      <c r="K68" s="925"/>
      <c r="L68" s="925"/>
      <c r="M68" s="925"/>
      <c r="N68" s="925"/>
      <c r="O68" s="925"/>
      <c r="P68" s="926"/>
      <c r="Q68" s="927">
        <v>2284</v>
      </c>
      <c r="R68" s="928"/>
      <c r="S68" s="928"/>
      <c r="T68" s="928"/>
      <c r="U68" s="928"/>
      <c r="V68" s="928">
        <v>2250</v>
      </c>
      <c r="W68" s="928"/>
      <c r="X68" s="928"/>
      <c r="Y68" s="928"/>
      <c r="Z68" s="928"/>
      <c r="AA68" s="928">
        <v>34</v>
      </c>
      <c r="AB68" s="928"/>
      <c r="AC68" s="928"/>
      <c r="AD68" s="928"/>
      <c r="AE68" s="928"/>
      <c r="AF68" s="928">
        <v>34</v>
      </c>
      <c r="AG68" s="928"/>
      <c r="AH68" s="928"/>
      <c r="AI68" s="928"/>
      <c r="AJ68" s="928"/>
      <c r="AK68" s="928">
        <v>34</v>
      </c>
      <c r="AL68" s="928"/>
      <c r="AM68" s="928"/>
      <c r="AN68" s="928"/>
      <c r="AO68" s="928"/>
      <c r="AP68" s="928">
        <v>894</v>
      </c>
      <c r="AQ68" s="928"/>
      <c r="AR68" s="928"/>
      <c r="AS68" s="928"/>
      <c r="AT68" s="928"/>
      <c r="AU68" s="928">
        <v>59</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2">
      <c r="A69" s="52">
        <v>2</v>
      </c>
      <c r="B69" s="913" t="s">
        <v>537</v>
      </c>
      <c r="C69" s="914"/>
      <c r="D69" s="914"/>
      <c r="E69" s="914"/>
      <c r="F69" s="914"/>
      <c r="G69" s="914"/>
      <c r="H69" s="914"/>
      <c r="I69" s="914"/>
      <c r="J69" s="914"/>
      <c r="K69" s="914"/>
      <c r="L69" s="914"/>
      <c r="M69" s="914"/>
      <c r="N69" s="914"/>
      <c r="O69" s="914"/>
      <c r="P69" s="915"/>
      <c r="Q69" s="916">
        <v>13812</v>
      </c>
      <c r="R69" s="917"/>
      <c r="S69" s="917"/>
      <c r="T69" s="917"/>
      <c r="U69" s="917"/>
      <c r="V69" s="917">
        <v>16236</v>
      </c>
      <c r="W69" s="917"/>
      <c r="X69" s="917"/>
      <c r="Y69" s="917"/>
      <c r="Z69" s="917"/>
      <c r="AA69" s="917">
        <v>-2423</v>
      </c>
      <c r="AB69" s="917"/>
      <c r="AC69" s="917"/>
      <c r="AD69" s="917"/>
      <c r="AE69" s="917"/>
      <c r="AF69" s="917">
        <v>4668</v>
      </c>
      <c r="AG69" s="917"/>
      <c r="AH69" s="917"/>
      <c r="AI69" s="917"/>
      <c r="AJ69" s="917"/>
      <c r="AK69" s="917" t="s">
        <v>538</v>
      </c>
      <c r="AL69" s="917"/>
      <c r="AM69" s="917"/>
      <c r="AN69" s="917"/>
      <c r="AO69" s="917"/>
      <c r="AP69" s="917">
        <v>14160</v>
      </c>
      <c r="AQ69" s="917"/>
      <c r="AR69" s="917"/>
      <c r="AS69" s="917"/>
      <c r="AT69" s="917"/>
      <c r="AU69" s="917">
        <v>132</v>
      </c>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2">
      <c r="A70" s="52">
        <v>3</v>
      </c>
      <c r="B70" s="913" t="s">
        <v>536</v>
      </c>
      <c r="C70" s="914"/>
      <c r="D70" s="914"/>
      <c r="E70" s="914"/>
      <c r="F70" s="914"/>
      <c r="G70" s="914"/>
      <c r="H70" s="914"/>
      <c r="I70" s="914"/>
      <c r="J70" s="914"/>
      <c r="K70" s="914"/>
      <c r="L70" s="914"/>
      <c r="M70" s="914"/>
      <c r="N70" s="914"/>
      <c r="O70" s="914"/>
      <c r="P70" s="915"/>
      <c r="Q70" s="916">
        <v>439</v>
      </c>
      <c r="R70" s="917"/>
      <c r="S70" s="917"/>
      <c r="T70" s="917"/>
      <c r="U70" s="917"/>
      <c r="V70" s="917">
        <v>511</v>
      </c>
      <c r="W70" s="917"/>
      <c r="X70" s="917"/>
      <c r="Y70" s="917"/>
      <c r="Z70" s="917"/>
      <c r="AA70" s="917">
        <v>-72</v>
      </c>
      <c r="AB70" s="917"/>
      <c r="AC70" s="917"/>
      <c r="AD70" s="917"/>
      <c r="AE70" s="917"/>
      <c r="AF70" s="917">
        <v>206</v>
      </c>
      <c r="AG70" s="917"/>
      <c r="AH70" s="917"/>
      <c r="AI70" s="917"/>
      <c r="AJ70" s="917"/>
      <c r="AK70" s="917" t="s">
        <v>538</v>
      </c>
      <c r="AL70" s="917"/>
      <c r="AM70" s="917"/>
      <c r="AN70" s="917"/>
      <c r="AO70" s="917"/>
      <c r="AP70" s="917" t="s">
        <v>538</v>
      </c>
      <c r="AQ70" s="917"/>
      <c r="AR70" s="917"/>
      <c r="AS70" s="917"/>
      <c r="AT70" s="917"/>
      <c r="AU70" s="917" t="s">
        <v>538</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2">
      <c r="A71" s="52">
        <v>4</v>
      </c>
      <c r="B71" s="913" t="s">
        <v>44</v>
      </c>
      <c r="C71" s="914"/>
      <c r="D71" s="914"/>
      <c r="E71" s="914"/>
      <c r="F71" s="914"/>
      <c r="G71" s="914"/>
      <c r="H71" s="914"/>
      <c r="I71" s="914"/>
      <c r="J71" s="914"/>
      <c r="K71" s="914"/>
      <c r="L71" s="914"/>
      <c r="M71" s="914"/>
      <c r="N71" s="914"/>
      <c r="O71" s="914"/>
      <c r="P71" s="915"/>
      <c r="Q71" s="916">
        <v>176</v>
      </c>
      <c r="R71" s="917"/>
      <c r="S71" s="917"/>
      <c r="T71" s="917"/>
      <c r="U71" s="917"/>
      <c r="V71" s="917">
        <v>142</v>
      </c>
      <c r="W71" s="917"/>
      <c r="X71" s="917"/>
      <c r="Y71" s="917"/>
      <c r="Z71" s="917"/>
      <c r="AA71" s="917">
        <v>34</v>
      </c>
      <c r="AB71" s="917"/>
      <c r="AC71" s="917"/>
      <c r="AD71" s="917"/>
      <c r="AE71" s="917"/>
      <c r="AF71" s="917">
        <v>34</v>
      </c>
      <c r="AG71" s="917"/>
      <c r="AH71" s="917"/>
      <c r="AI71" s="917"/>
      <c r="AJ71" s="917"/>
      <c r="AK71" s="917">
        <v>19</v>
      </c>
      <c r="AL71" s="917"/>
      <c r="AM71" s="917"/>
      <c r="AN71" s="917"/>
      <c r="AO71" s="917"/>
      <c r="AP71" s="917" t="s">
        <v>538</v>
      </c>
      <c r="AQ71" s="917"/>
      <c r="AR71" s="917"/>
      <c r="AS71" s="917"/>
      <c r="AT71" s="917"/>
      <c r="AU71" s="917" t="s">
        <v>538</v>
      </c>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2">
      <c r="A72" s="52">
        <v>5</v>
      </c>
      <c r="B72" s="913" t="s">
        <v>292</v>
      </c>
      <c r="C72" s="914"/>
      <c r="D72" s="914"/>
      <c r="E72" s="914"/>
      <c r="F72" s="914"/>
      <c r="G72" s="914"/>
      <c r="H72" s="914"/>
      <c r="I72" s="914"/>
      <c r="J72" s="914"/>
      <c r="K72" s="914"/>
      <c r="L72" s="914"/>
      <c r="M72" s="914"/>
      <c r="N72" s="914"/>
      <c r="O72" s="914"/>
      <c r="P72" s="915"/>
      <c r="Q72" s="916">
        <v>4231</v>
      </c>
      <c r="R72" s="917"/>
      <c r="S72" s="917"/>
      <c r="T72" s="917"/>
      <c r="U72" s="917"/>
      <c r="V72" s="917">
        <v>3817</v>
      </c>
      <c r="W72" s="917"/>
      <c r="X72" s="917"/>
      <c r="Y72" s="917"/>
      <c r="Z72" s="917"/>
      <c r="AA72" s="917">
        <v>414</v>
      </c>
      <c r="AB72" s="917"/>
      <c r="AC72" s="917"/>
      <c r="AD72" s="917"/>
      <c r="AE72" s="917"/>
      <c r="AF72" s="917">
        <v>414</v>
      </c>
      <c r="AG72" s="917"/>
      <c r="AH72" s="917"/>
      <c r="AI72" s="917"/>
      <c r="AJ72" s="917"/>
      <c r="AK72" s="917" t="s">
        <v>538</v>
      </c>
      <c r="AL72" s="917"/>
      <c r="AM72" s="917"/>
      <c r="AN72" s="917"/>
      <c r="AO72" s="917"/>
      <c r="AP72" s="917" t="s">
        <v>538</v>
      </c>
      <c r="AQ72" s="917"/>
      <c r="AR72" s="917"/>
      <c r="AS72" s="917"/>
      <c r="AT72" s="917"/>
      <c r="AU72" s="917" t="s">
        <v>538</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2">
      <c r="A73" s="52">
        <v>6</v>
      </c>
      <c r="B73" s="913" t="s">
        <v>369</v>
      </c>
      <c r="C73" s="914"/>
      <c r="D73" s="914"/>
      <c r="E73" s="914"/>
      <c r="F73" s="914"/>
      <c r="G73" s="914"/>
      <c r="H73" s="914"/>
      <c r="I73" s="914"/>
      <c r="J73" s="914"/>
      <c r="K73" s="914"/>
      <c r="L73" s="914"/>
      <c r="M73" s="914"/>
      <c r="N73" s="914"/>
      <c r="O73" s="914"/>
      <c r="P73" s="915"/>
      <c r="Q73" s="916">
        <v>141</v>
      </c>
      <c r="R73" s="917"/>
      <c r="S73" s="917"/>
      <c r="T73" s="917"/>
      <c r="U73" s="917"/>
      <c r="V73" s="917">
        <v>131</v>
      </c>
      <c r="W73" s="917"/>
      <c r="X73" s="917"/>
      <c r="Y73" s="917"/>
      <c r="Z73" s="917"/>
      <c r="AA73" s="917">
        <v>10</v>
      </c>
      <c r="AB73" s="917"/>
      <c r="AC73" s="917"/>
      <c r="AD73" s="917"/>
      <c r="AE73" s="917"/>
      <c r="AF73" s="917">
        <v>10</v>
      </c>
      <c r="AG73" s="917"/>
      <c r="AH73" s="917"/>
      <c r="AI73" s="917"/>
      <c r="AJ73" s="917"/>
      <c r="AK73" s="917" t="s">
        <v>538</v>
      </c>
      <c r="AL73" s="917"/>
      <c r="AM73" s="917"/>
      <c r="AN73" s="917"/>
      <c r="AO73" s="917"/>
      <c r="AP73" s="917" t="s">
        <v>538</v>
      </c>
      <c r="AQ73" s="917"/>
      <c r="AR73" s="917"/>
      <c r="AS73" s="917"/>
      <c r="AT73" s="917"/>
      <c r="AU73" s="917">
        <v>5</v>
      </c>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2">
      <c r="A74" s="52">
        <v>7</v>
      </c>
      <c r="B74" s="913" t="s">
        <v>296</v>
      </c>
      <c r="C74" s="914"/>
      <c r="D74" s="914"/>
      <c r="E74" s="914"/>
      <c r="F74" s="914"/>
      <c r="G74" s="914"/>
      <c r="H74" s="914"/>
      <c r="I74" s="914"/>
      <c r="J74" s="914"/>
      <c r="K74" s="914"/>
      <c r="L74" s="914"/>
      <c r="M74" s="914"/>
      <c r="N74" s="914"/>
      <c r="O74" s="914"/>
      <c r="P74" s="915"/>
      <c r="Q74" s="916">
        <v>265484</v>
      </c>
      <c r="R74" s="917"/>
      <c r="S74" s="917"/>
      <c r="T74" s="917"/>
      <c r="U74" s="917"/>
      <c r="V74" s="917">
        <v>260529</v>
      </c>
      <c r="W74" s="917"/>
      <c r="X74" s="917"/>
      <c r="Y74" s="917"/>
      <c r="Z74" s="917"/>
      <c r="AA74" s="917">
        <v>4955</v>
      </c>
      <c r="AB74" s="917"/>
      <c r="AC74" s="917"/>
      <c r="AD74" s="917"/>
      <c r="AE74" s="917"/>
      <c r="AF74" s="917">
        <v>4502</v>
      </c>
      <c r="AG74" s="917"/>
      <c r="AH74" s="917"/>
      <c r="AI74" s="917"/>
      <c r="AJ74" s="917"/>
      <c r="AK74" s="917">
        <v>2205</v>
      </c>
      <c r="AL74" s="917"/>
      <c r="AM74" s="917"/>
      <c r="AN74" s="917"/>
      <c r="AO74" s="917"/>
      <c r="AP74" s="917" t="s">
        <v>538</v>
      </c>
      <c r="AQ74" s="917"/>
      <c r="AR74" s="917"/>
      <c r="AS74" s="917"/>
      <c r="AT74" s="917"/>
      <c r="AU74" s="917" t="s">
        <v>538</v>
      </c>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2">
      <c r="A75" s="52">
        <v>8</v>
      </c>
      <c r="B75" s="913"/>
      <c r="C75" s="914"/>
      <c r="D75" s="914"/>
      <c r="E75" s="914"/>
      <c r="F75" s="914"/>
      <c r="G75" s="914"/>
      <c r="H75" s="914"/>
      <c r="I75" s="914"/>
      <c r="J75" s="914"/>
      <c r="K75" s="914"/>
      <c r="L75" s="914"/>
      <c r="M75" s="914"/>
      <c r="N75" s="914"/>
      <c r="O75" s="914"/>
      <c r="P75" s="915"/>
      <c r="Q75" s="920"/>
      <c r="R75" s="921"/>
      <c r="S75" s="921"/>
      <c r="T75" s="921"/>
      <c r="U75" s="922"/>
      <c r="V75" s="923"/>
      <c r="W75" s="921"/>
      <c r="X75" s="921"/>
      <c r="Y75" s="921"/>
      <c r="Z75" s="922"/>
      <c r="AA75" s="923"/>
      <c r="AB75" s="921"/>
      <c r="AC75" s="921"/>
      <c r="AD75" s="921"/>
      <c r="AE75" s="922"/>
      <c r="AF75" s="923"/>
      <c r="AG75" s="921"/>
      <c r="AH75" s="921"/>
      <c r="AI75" s="921"/>
      <c r="AJ75" s="922"/>
      <c r="AK75" s="923"/>
      <c r="AL75" s="921"/>
      <c r="AM75" s="921"/>
      <c r="AN75" s="921"/>
      <c r="AO75" s="922"/>
      <c r="AP75" s="923"/>
      <c r="AQ75" s="921"/>
      <c r="AR75" s="921"/>
      <c r="AS75" s="921"/>
      <c r="AT75" s="922"/>
      <c r="AU75" s="923"/>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2">
      <c r="A76" s="52">
        <v>9</v>
      </c>
      <c r="B76" s="913"/>
      <c r="C76" s="914"/>
      <c r="D76" s="914"/>
      <c r="E76" s="914"/>
      <c r="F76" s="914"/>
      <c r="G76" s="914"/>
      <c r="H76" s="914"/>
      <c r="I76" s="914"/>
      <c r="J76" s="914"/>
      <c r="K76" s="914"/>
      <c r="L76" s="914"/>
      <c r="M76" s="914"/>
      <c r="N76" s="914"/>
      <c r="O76" s="914"/>
      <c r="P76" s="915"/>
      <c r="Q76" s="920"/>
      <c r="R76" s="921"/>
      <c r="S76" s="921"/>
      <c r="T76" s="921"/>
      <c r="U76" s="922"/>
      <c r="V76" s="923"/>
      <c r="W76" s="921"/>
      <c r="X76" s="921"/>
      <c r="Y76" s="921"/>
      <c r="Z76" s="922"/>
      <c r="AA76" s="923"/>
      <c r="AB76" s="921"/>
      <c r="AC76" s="921"/>
      <c r="AD76" s="921"/>
      <c r="AE76" s="922"/>
      <c r="AF76" s="923"/>
      <c r="AG76" s="921"/>
      <c r="AH76" s="921"/>
      <c r="AI76" s="921"/>
      <c r="AJ76" s="922"/>
      <c r="AK76" s="923"/>
      <c r="AL76" s="921"/>
      <c r="AM76" s="921"/>
      <c r="AN76" s="921"/>
      <c r="AO76" s="922"/>
      <c r="AP76" s="923"/>
      <c r="AQ76" s="921"/>
      <c r="AR76" s="921"/>
      <c r="AS76" s="921"/>
      <c r="AT76" s="922"/>
      <c r="AU76" s="923"/>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2">
      <c r="A77" s="52">
        <v>10</v>
      </c>
      <c r="B77" s="913"/>
      <c r="C77" s="914"/>
      <c r="D77" s="914"/>
      <c r="E77" s="914"/>
      <c r="F77" s="914"/>
      <c r="G77" s="914"/>
      <c r="H77" s="914"/>
      <c r="I77" s="914"/>
      <c r="J77" s="914"/>
      <c r="K77" s="914"/>
      <c r="L77" s="914"/>
      <c r="M77" s="914"/>
      <c r="N77" s="914"/>
      <c r="O77" s="914"/>
      <c r="P77" s="915"/>
      <c r="Q77" s="920"/>
      <c r="R77" s="921"/>
      <c r="S77" s="921"/>
      <c r="T77" s="921"/>
      <c r="U77" s="922"/>
      <c r="V77" s="923"/>
      <c r="W77" s="921"/>
      <c r="X77" s="921"/>
      <c r="Y77" s="921"/>
      <c r="Z77" s="922"/>
      <c r="AA77" s="923"/>
      <c r="AB77" s="921"/>
      <c r="AC77" s="921"/>
      <c r="AD77" s="921"/>
      <c r="AE77" s="922"/>
      <c r="AF77" s="923"/>
      <c r="AG77" s="921"/>
      <c r="AH77" s="921"/>
      <c r="AI77" s="921"/>
      <c r="AJ77" s="922"/>
      <c r="AK77" s="923"/>
      <c r="AL77" s="921"/>
      <c r="AM77" s="921"/>
      <c r="AN77" s="921"/>
      <c r="AO77" s="922"/>
      <c r="AP77" s="923"/>
      <c r="AQ77" s="921"/>
      <c r="AR77" s="921"/>
      <c r="AS77" s="921"/>
      <c r="AT77" s="922"/>
      <c r="AU77" s="923"/>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2">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2">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2">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2">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2">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2">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2">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2">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2">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2">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2">
      <c r="A88" s="53" t="s">
        <v>246</v>
      </c>
      <c r="B88" s="891" t="s">
        <v>184</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v>9868</v>
      </c>
      <c r="AG88" s="903"/>
      <c r="AH88" s="903"/>
      <c r="AI88" s="903"/>
      <c r="AJ88" s="903"/>
      <c r="AK88" s="902"/>
      <c r="AL88" s="902"/>
      <c r="AM88" s="902"/>
      <c r="AN88" s="902"/>
      <c r="AO88" s="902"/>
      <c r="AP88" s="903">
        <v>15054</v>
      </c>
      <c r="AQ88" s="903"/>
      <c r="AR88" s="903"/>
      <c r="AS88" s="903"/>
      <c r="AT88" s="903"/>
      <c r="AU88" s="903">
        <v>196</v>
      </c>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246</v>
      </c>
      <c r="BR102" s="891" t="s">
        <v>453</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v>49</v>
      </c>
      <c r="CS102" s="898"/>
      <c r="CT102" s="898"/>
      <c r="CU102" s="898"/>
      <c r="CV102" s="899"/>
      <c r="CW102" s="897"/>
      <c r="CX102" s="898"/>
      <c r="CY102" s="898"/>
      <c r="CZ102" s="898"/>
      <c r="DA102" s="899"/>
      <c r="DB102" s="897"/>
      <c r="DC102" s="898"/>
      <c r="DD102" s="898"/>
      <c r="DE102" s="898"/>
      <c r="DF102" s="899"/>
      <c r="DG102" s="897"/>
      <c r="DH102" s="898"/>
      <c r="DI102" s="898"/>
      <c r="DJ102" s="898"/>
      <c r="DK102" s="899"/>
      <c r="DL102" s="897"/>
      <c r="DM102" s="898"/>
      <c r="DN102" s="898"/>
      <c r="DO102" s="898"/>
      <c r="DP102" s="899"/>
      <c r="DQ102" s="897"/>
      <c r="DR102" s="898"/>
      <c r="DS102" s="898"/>
      <c r="DT102" s="898"/>
      <c r="DU102" s="899"/>
      <c r="DV102" s="891"/>
      <c r="DW102" s="892"/>
      <c r="DX102" s="892"/>
      <c r="DY102" s="892"/>
      <c r="DZ102" s="90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469</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470</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80" t="s">
        <v>472</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201</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2">
      <c r="A109" s="851" t="s">
        <v>473</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474</v>
      </c>
      <c r="AB109" s="852"/>
      <c r="AC109" s="852"/>
      <c r="AD109" s="852"/>
      <c r="AE109" s="853"/>
      <c r="AF109" s="854" t="s">
        <v>475</v>
      </c>
      <c r="AG109" s="852"/>
      <c r="AH109" s="852"/>
      <c r="AI109" s="852"/>
      <c r="AJ109" s="853"/>
      <c r="AK109" s="854" t="s">
        <v>389</v>
      </c>
      <c r="AL109" s="852"/>
      <c r="AM109" s="852"/>
      <c r="AN109" s="852"/>
      <c r="AO109" s="853"/>
      <c r="AP109" s="854" t="s">
        <v>476</v>
      </c>
      <c r="AQ109" s="852"/>
      <c r="AR109" s="852"/>
      <c r="AS109" s="852"/>
      <c r="AT109" s="855"/>
      <c r="AU109" s="851" t="s">
        <v>473</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474</v>
      </c>
      <c r="BR109" s="852"/>
      <c r="BS109" s="852"/>
      <c r="BT109" s="852"/>
      <c r="BU109" s="853"/>
      <c r="BV109" s="854" t="s">
        <v>475</v>
      </c>
      <c r="BW109" s="852"/>
      <c r="BX109" s="852"/>
      <c r="BY109" s="852"/>
      <c r="BZ109" s="853"/>
      <c r="CA109" s="854" t="s">
        <v>389</v>
      </c>
      <c r="CB109" s="852"/>
      <c r="CC109" s="852"/>
      <c r="CD109" s="852"/>
      <c r="CE109" s="853"/>
      <c r="CF109" s="883" t="s">
        <v>476</v>
      </c>
      <c r="CG109" s="883"/>
      <c r="CH109" s="883"/>
      <c r="CI109" s="883"/>
      <c r="CJ109" s="883"/>
      <c r="CK109" s="854" t="s">
        <v>99</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474</v>
      </c>
      <c r="DH109" s="852"/>
      <c r="DI109" s="852"/>
      <c r="DJ109" s="852"/>
      <c r="DK109" s="853"/>
      <c r="DL109" s="854" t="s">
        <v>475</v>
      </c>
      <c r="DM109" s="852"/>
      <c r="DN109" s="852"/>
      <c r="DO109" s="852"/>
      <c r="DP109" s="853"/>
      <c r="DQ109" s="854" t="s">
        <v>389</v>
      </c>
      <c r="DR109" s="852"/>
      <c r="DS109" s="852"/>
      <c r="DT109" s="852"/>
      <c r="DU109" s="853"/>
      <c r="DV109" s="854" t="s">
        <v>476</v>
      </c>
      <c r="DW109" s="852"/>
      <c r="DX109" s="852"/>
      <c r="DY109" s="852"/>
      <c r="DZ109" s="855"/>
    </row>
    <row r="110" spans="1:131" s="48" customFormat="1" ht="26.25" customHeight="1" x14ac:dyDescent="0.2">
      <c r="A110" s="762" t="s">
        <v>326</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288293</v>
      </c>
      <c r="AB110" s="756"/>
      <c r="AC110" s="756"/>
      <c r="AD110" s="756"/>
      <c r="AE110" s="757"/>
      <c r="AF110" s="758">
        <v>288568</v>
      </c>
      <c r="AG110" s="756"/>
      <c r="AH110" s="756"/>
      <c r="AI110" s="756"/>
      <c r="AJ110" s="757"/>
      <c r="AK110" s="758">
        <v>244267</v>
      </c>
      <c r="AL110" s="756"/>
      <c r="AM110" s="756"/>
      <c r="AN110" s="756"/>
      <c r="AO110" s="757"/>
      <c r="AP110" s="856">
        <v>15.9</v>
      </c>
      <c r="AQ110" s="857"/>
      <c r="AR110" s="857"/>
      <c r="AS110" s="857"/>
      <c r="AT110" s="858"/>
      <c r="AU110" s="859" t="s">
        <v>124</v>
      </c>
      <c r="AV110" s="860"/>
      <c r="AW110" s="860"/>
      <c r="AX110" s="860"/>
      <c r="AY110" s="860"/>
      <c r="AZ110" s="815" t="s">
        <v>477</v>
      </c>
      <c r="BA110" s="763"/>
      <c r="BB110" s="763"/>
      <c r="BC110" s="763"/>
      <c r="BD110" s="763"/>
      <c r="BE110" s="763"/>
      <c r="BF110" s="763"/>
      <c r="BG110" s="763"/>
      <c r="BH110" s="763"/>
      <c r="BI110" s="763"/>
      <c r="BJ110" s="763"/>
      <c r="BK110" s="763"/>
      <c r="BL110" s="763"/>
      <c r="BM110" s="763"/>
      <c r="BN110" s="763"/>
      <c r="BO110" s="763"/>
      <c r="BP110" s="764"/>
      <c r="BQ110" s="816">
        <v>2290220</v>
      </c>
      <c r="BR110" s="817"/>
      <c r="BS110" s="817"/>
      <c r="BT110" s="817"/>
      <c r="BU110" s="817"/>
      <c r="BV110" s="817">
        <v>2199479</v>
      </c>
      <c r="BW110" s="817"/>
      <c r="BX110" s="817"/>
      <c r="BY110" s="817"/>
      <c r="BZ110" s="817"/>
      <c r="CA110" s="817">
        <v>2154953</v>
      </c>
      <c r="CB110" s="817"/>
      <c r="CC110" s="817"/>
      <c r="CD110" s="817"/>
      <c r="CE110" s="817"/>
      <c r="CF110" s="841">
        <v>140.4</v>
      </c>
      <c r="CG110" s="842"/>
      <c r="CH110" s="842"/>
      <c r="CI110" s="842"/>
      <c r="CJ110" s="842"/>
      <c r="CK110" s="865" t="s">
        <v>386</v>
      </c>
      <c r="CL110" s="706"/>
      <c r="CM110" s="815" t="s">
        <v>63</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199</v>
      </c>
      <c r="DH110" s="817"/>
      <c r="DI110" s="817"/>
      <c r="DJ110" s="817"/>
      <c r="DK110" s="817"/>
      <c r="DL110" s="817" t="s">
        <v>199</v>
      </c>
      <c r="DM110" s="817"/>
      <c r="DN110" s="817"/>
      <c r="DO110" s="817"/>
      <c r="DP110" s="817"/>
      <c r="DQ110" s="817" t="s">
        <v>199</v>
      </c>
      <c r="DR110" s="817"/>
      <c r="DS110" s="817"/>
      <c r="DT110" s="817"/>
      <c r="DU110" s="817"/>
      <c r="DV110" s="818" t="s">
        <v>199</v>
      </c>
      <c r="DW110" s="818"/>
      <c r="DX110" s="818"/>
      <c r="DY110" s="818"/>
      <c r="DZ110" s="819"/>
    </row>
    <row r="111" spans="1:131" s="48" customFormat="1" ht="26.25" customHeight="1" x14ac:dyDescent="0.2">
      <c r="A111" s="711" t="s">
        <v>458</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199</v>
      </c>
      <c r="AB111" s="717"/>
      <c r="AC111" s="717"/>
      <c r="AD111" s="717"/>
      <c r="AE111" s="718"/>
      <c r="AF111" s="719" t="s">
        <v>199</v>
      </c>
      <c r="AG111" s="717"/>
      <c r="AH111" s="717"/>
      <c r="AI111" s="717"/>
      <c r="AJ111" s="718"/>
      <c r="AK111" s="719" t="s">
        <v>199</v>
      </c>
      <c r="AL111" s="717"/>
      <c r="AM111" s="717"/>
      <c r="AN111" s="717"/>
      <c r="AO111" s="718"/>
      <c r="AP111" s="788" t="s">
        <v>199</v>
      </c>
      <c r="AQ111" s="789"/>
      <c r="AR111" s="789"/>
      <c r="AS111" s="789"/>
      <c r="AT111" s="790"/>
      <c r="AU111" s="861"/>
      <c r="AV111" s="862"/>
      <c r="AW111" s="862"/>
      <c r="AX111" s="862"/>
      <c r="AY111" s="862"/>
      <c r="AZ111" s="787" t="s">
        <v>478</v>
      </c>
      <c r="BA111" s="724"/>
      <c r="BB111" s="724"/>
      <c r="BC111" s="724"/>
      <c r="BD111" s="724"/>
      <c r="BE111" s="724"/>
      <c r="BF111" s="724"/>
      <c r="BG111" s="724"/>
      <c r="BH111" s="724"/>
      <c r="BI111" s="724"/>
      <c r="BJ111" s="724"/>
      <c r="BK111" s="724"/>
      <c r="BL111" s="724"/>
      <c r="BM111" s="724"/>
      <c r="BN111" s="724"/>
      <c r="BO111" s="724"/>
      <c r="BP111" s="725"/>
      <c r="BQ111" s="791" t="s">
        <v>199</v>
      </c>
      <c r="BR111" s="792"/>
      <c r="BS111" s="792"/>
      <c r="BT111" s="792"/>
      <c r="BU111" s="792"/>
      <c r="BV111" s="792" t="s">
        <v>199</v>
      </c>
      <c r="BW111" s="792"/>
      <c r="BX111" s="792"/>
      <c r="BY111" s="792"/>
      <c r="BZ111" s="792"/>
      <c r="CA111" s="792" t="s">
        <v>199</v>
      </c>
      <c r="CB111" s="792"/>
      <c r="CC111" s="792"/>
      <c r="CD111" s="792"/>
      <c r="CE111" s="792"/>
      <c r="CF111" s="849" t="s">
        <v>199</v>
      </c>
      <c r="CG111" s="850"/>
      <c r="CH111" s="850"/>
      <c r="CI111" s="850"/>
      <c r="CJ111" s="850"/>
      <c r="CK111" s="866"/>
      <c r="CL111" s="708"/>
      <c r="CM111" s="787" t="s">
        <v>138</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199</v>
      </c>
      <c r="DH111" s="792"/>
      <c r="DI111" s="792"/>
      <c r="DJ111" s="792"/>
      <c r="DK111" s="792"/>
      <c r="DL111" s="792" t="s">
        <v>199</v>
      </c>
      <c r="DM111" s="792"/>
      <c r="DN111" s="792"/>
      <c r="DO111" s="792"/>
      <c r="DP111" s="792"/>
      <c r="DQ111" s="792" t="s">
        <v>199</v>
      </c>
      <c r="DR111" s="792"/>
      <c r="DS111" s="792"/>
      <c r="DT111" s="792"/>
      <c r="DU111" s="792"/>
      <c r="DV111" s="793" t="s">
        <v>199</v>
      </c>
      <c r="DW111" s="793"/>
      <c r="DX111" s="793"/>
      <c r="DY111" s="793"/>
      <c r="DZ111" s="794"/>
    </row>
    <row r="112" spans="1:131" s="48" customFormat="1" ht="26.25" customHeight="1" x14ac:dyDescent="0.2">
      <c r="A112" s="695" t="s">
        <v>156</v>
      </c>
      <c r="B112" s="696"/>
      <c r="C112" s="724" t="s">
        <v>479</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199</v>
      </c>
      <c r="AB112" s="717"/>
      <c r="AC112" s="717"/>
      <c r="AD112" s="717"/>
      <c r="AE112" s="718"/>
      <c r="AF112" s="719" t="s">
        <v>199</v>
      </c>
      <c r="AG112" s="717"/>
      <c r="AH112" s="717"/>
      <c r="AI112" s="717"/>
      <c r="AJ112" s="718"/>
      <c r="AK112" s="719" t="s">
        <v>199</v>
      </c>
      <c r="AL112" s="717"/>
      <c r="AM112" s="717"/>
      <c r="AN112" s="717"/>
      <c r="AO112" s="718"/>
      <c r="AP112" s="788" t="s">
        <v>199</v>
      </c>
      <c r="AQ112" s="789"/>
      <c r="AR112" s="789"/>
      <c r="AS112" s="789"/>
      <c r="AT112" s="790"/>
      <c r="AU112" s="861"/>
      <c r="AV112" s="862"/>
      <c r="AW112" s="862"/>
      <c r="AX112" s="862"/>
      <c r="AY112" s="862"/>
      <c r="AZ112" s="787" t="s">
        <v>264</v>
      </c>
      <c r="BA112" s="724"/>
      <c r="BB112" s="724"/>
      <c r="BC112" s="724"/>
      <c r="BD112" s="724"/>
      <c r="BE112" s="724"/>
      <c r="BF112" s="724"/>
      <c r="BG112" s="724"/>
      <c r="BH112" s="724"/>
      <c r="BI112" s="724"/>
      <c r="BJ112" s="724"/>
      <c r="BK112" s="724"/>
      <c r="BL112" s="724"/>
      <c r="BM112" s="724"/>
      <c r="BN112" s="724"/>
      <c r="BO112" s="724"/>
      <c r="BP112" s="725"/>
      <c r="BQ112" s="791">
        <v>660297</v>
      </c>
      <c r="BR112" s="792"/>
      <c r="BS112" s="792"/>
      <c r="BT112" s="792"/>
      <c r="BU112" s="792"/>
      <c r="BV112" s="792">
        <v>620032</v>
      </c>
      <c r="BW112" s="792"/>
      <c r="BX112" s="792"/>
      <c r="BY112" s="792"/>
      <c r="BZ112" s="792"/>
      <c r="CA112" s="792">
        <v>555725</v>
      </c>
      <c r="CB112" s="792"/>
      <c r="CC112" s="792"/>
      <c r="CD112" s="792"/>
      <c r="CE112" s="792"/>
      <c r="CF112" s="849">
        <v>36.200000000000003</v>
      </c>
      <c r="CG112" s="850"/>
      <c r="CH112" s="850"/>
      <c r="CI112" s="850"/>
      <c r="CJ112" s="850"/>
      <c r="CK112" s="866"/>
      <c r="CL112" s="708"/>
      <c r="CM112" s="787" t="s">
        <v>396</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199</v>
      </c>
      <c r="DH112" s="792"/>
      <c r="DI112" s="792"/>
      <c r="DJ112" s="792"/>
      <c r="DK112" s="792"/>
      <c r="DL112" s="792" t="s">
        <v>199</v>
      </c>
      <c r="DM112" s="792"/>
      <c r="DN112" s="792"/>
      <c r="DO112" s="792"/>
      <c r="DP112" s="792"/>
      <c r="DQ112" s="792" t="s">
        <v>199</v>
      </c>
      <c r="DR112" s="792"/>
      <c r="DS112" s="792"/>
      <c r="DT112" s="792"/>
      <c r="DU112" s="792"/>
      <c r="DV112" s="793" t="s">
        <v>199</v>
      </c>
      <c r="DW112" s="793"/>
      <c r="DX112" s="793"/>
      <c r="DY112" s="793"/>
      <c r="DZ112" s="794"/>
    </row>
    <row r="113" spans="1:130" s="48" customFormat="1" ht="26.25" customHeight="1" x14ac:dyDescent="0.2">
      <c r="A113" s="697"/>
      <c r="B113" s="698"/>
      <c r="C113" s="724" t="s">
        <v>481</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40076</v>
      </c>
      <c r="AB113" s="717"/>
      <c r="AC113" s="717"/>
      <c r="AD113" s="717"/>
      <c r="AE113" s="718"/>
      <c r="AF113" s="719">
        <v>55109</v>
      </c>
      <c r="AG113" s="717"/>
      <c r="AH113" s="717"/>
      <c r="AI113" s="717"/>
      <c r="AJ113" s="718"/>
      <c r="AK113" s="719">
        <v>58076</v>
      </c>
      <c r="AL113" s="717"/>
      <c r="AM113" s="717"/>
      <c r="AN113" s="717"/>
      <c r="AO113" s="718"/>
      <c r="AP113" s="788">
        <v>3.8</v>
      </c>
      <c r="AQ113" s="789"/>
      <c r="AR113" s="789"/>
      <c r="AS113" s="789"/>
      <c r="AT113" s="790"/>
      <c r="AU113" s="861"/>
      <c r="AV113" s="862"/>
      <c r="AW113" s="862"/>
      <c r="AX113" s="862"/>
      <c r="AY113" s="862"/>
      <c r="AZ113" s="787" t="s">
        <v>204</v>
      </c>
      <c r="BA113" s="724"/>
      <c r="BB113" s="724"/>
      <c r="BC113" s="724"/>
      <c r="BD113" s="724"/>
      <c r="BE113" s="724"/>
      <c r="BF113" s="724"/>
      <c r="BG113" s="724"/>
      <c r="BH113" s="724"/>
      <c r="BI113" s="724"/>
      <c r="BJ113" s="724"/>
      <c r="BK113" s="724"/>
      <c r="BL113" s="724"/>
      <c r="BM113" s="724"/>
      <c r="BN113" s="724"/>
      <c r="BO113" s="724"/>
      <c r="BP113" s="725"/>
      <c r="BQ113" s="791">
        <v>174745</v>
      </c>
      <c r="BR113" s="792"/>
      <c r="BS113" s="792"/>
      <c r="BT113" s="792"/>
      <c r="BU113" s="792"/>
      <c r="BV113" s="792">
        <v>175193</v>
      </c>
      <c r="BW113" s="792"/>
      <c r="BX113" s="792"/>
      <c r="BY113" s="792"/>
      <c r="BZ113" s="792"/>
      <c r="CA113" s="792">
        <v>190914</v>
      </c>
      <c r="CB113" s="792"/>
      <c r="CC113" s="792"/>
      <c r="CD113" s="792"/>
      <c r="CE113" s="792"/>
      <c r="CF113" s="849">
        <v>12.4</v>
      </c>
      <c r="CG113" s="850"/>
      <c r="CH113" s="850"/>
      <c r="CI113" s="850"/>
      <c r="CJ113" s="850"/>
      <c r="CK113" s="866"/>
      <c r="CL113" s="708"/>
      <c r="CM113" s="787" t="s">
        <v>406</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199</v>
      </c>
      <c r="DH113" s="717"/>
      <c r="DI113" s="717"/>
      <c r="DJ113" s="717"/>
      <c r="DK113" s="718"/>
      <c r="DL113" s="719" t="s">
        <v>199</v>
      </c>
      <c r="DM113" s="717"/>
      <c r="DN113" s="717"/>
      <c r="DO113" s="717"/>
      <c r="DP113" s="718"/>
      <c r="DQ113" s="719" t="s">
        <v>199</v>
      </c>
      <c r="DR113" s="717"/>
      <c r="DS113" s="717"/>
      <c r="DT113" s="717"/>
      <c r="DU113" s="718"/>
      <c r="DV113" s="788" t="s">
        <v>199</v>
      </c>
      <c r="DW113" s="789"/>
      <c r="DX113" s="789"/>
      <c r="DY113" s="789"/>
      <c r="DZ113" s="790"/>
    </row>
    <row r="114" spans="1:130" s="48" customFormat="1" ht="26.25" customHeight="1" x14ac:dyDescent="0.2">
      <c r="A114" s="697"/>
      <c r="B114" s="698"/>
      <c r="C114" s="724" t="s">
        <v>483</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v>17646</v>
      </c>
      <c r="AB114" s="717"/>
      <c r="AC114" s="717"/>
      <c r="AD114" s="717"/>
      <c r="AE114" s="718"/>
      <c r="AF114" s="719">
        <v>15806</v>
      </c>
      <c r="AG114" s="717"/>
      <c r="AH114" s="717"/>
      <c r="AI114" s="717"/>
      <c r="AJ114" s="718"/>
      <c r="AK114" s="719">
        <v>16805</v>
      </c>
      <c r="AL114" s="717"/>
      <c r="AM114" s="717"/>
      <c r="AN114" s="717"/>
      <c r="AO114" s="718"/>
      <c r="AP114" s="788">
        <v>1.1000000000000001</v>
      </c>
      <c r="AQ114" s="789"/>
      <c r="AR114" s="789"/>
      <c r="AS114" s="789"/>
      <c r="AT114" s="790"/>
      <c r="AU114" s="861"/>
      <c r="AV114" s="862"/>
      <c r="AW114" s="862"/>
      <c r="AX114" s="862"/>
      <c r="AY114" s="862"/>
      <c r="AZ114" s="787" t="s">
        <v>484</v>
      </c>
      <c r="BA114" s="724"/>
      <c r="BB114" s="724"/>
      <c r="BC114" s="724"/>
      <c r="BD114" s="724"/>
      <c r="BE114" s="724"/>
      <c r="BF114" s="724"/>
      <c r="BG114" s="724"/>
      <c r="BH114" s="724"/>
      <c r="BI114" s="724"/>
      <c r="BJ114" s="724"/>
      <c r="BK114" s="724"/>
      <c r="BL114" s="724"/>
      <c r="BM114" s="724"/>
      <c r="BN114" s="724"/>
      <c r="BO114" s="724"/>
      <c r="BP114" s="725"/>
      <c r="BQ114" s="791">
        <v>961331</v>
      </c>
      <c r="BR114" s="792"/>
      <c r="BS114" s="792"/>
      <c r="BT114" s="792"/>
      <c r="BU114" s="792"/>
      <c r="BV114" s="792">
        <v>980120</v>
      </c>
      <c r="BW114" s="792"/>
      <c r="BX114" s="792"/>
      <c r="BY114" s="792"/>
      <c r="BZ114" s="792"/>
      <c r="CA114" s="792">
        <v>969469</v>
      </c>
      <c r="CB114" s="792"/>
      <c r="CC114" s="792"/>
      <c r="CD114" s="792"/>
      <c r="CE114" s="792"/>
      <c r="CF114" s="849">
        <v>63.2</v>
      </c>
      <c r="CG114" s="850"/>
      <c r="CH114" s="850"/>
      <c r="CI114" s="850"/>
      <c r="CJ114" s="850"/>
      <c r="CK114" s="866"/>
      <c r="CL114" s="708"/>
      <c r="CM114" s="787" t="s">
        <v>153</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199</v>
      </c>
      <c r="DH114" s="717"/>
      <c r="DI114" s="717"/>
      <c r="DJ114" s="717"/>
      <c r="DK114" s="718"/>
      <c r="DL114" s="719" t="s">
        <v>199</v>
      </c>
      <c r="DM114" s="717"/>
      <c r="DN114" s="717"/>
      <c r="DO114" s="717"/>
      <c r="DP114" s="718"/>
      <c r="DQ114" s="719" t="s">
        <v>199</v>
      </c>
      <c r="DR114" s="717"/>
      <c r="DS114" s="717"/>
      <c r="DT114" s="717"/>
      <c r="DU114" s="718"/>
      <c r="DV114" s="788" t="s">
        <v>199</v>
      </c>
      <c r="DW114" s="789"/>
      <c r="DX114" s="789"/>
      <c r="DY114" s="789"/>
      <c r="DZ114" s="790"/>
    </row>
    <row r="115" spans="1:130" s="48" customFormat="1" ht="26.25" customHeight="1" x14ac:dyDescent="0.2">
      <c r="A115" s="697"/>
      <c r="B115" s="698"/>
      <c r="C115" s="724" t="s">
        <v>375</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t="s">
        <v>199</v>
      </c>
      <c r="AB115" s="717"/>
      <c r="AC115" s="717"/>
      <c r="AD115" s="717"/>
      <c r="AE115" s="718"/>
      <c r="AF115" s="719" t="s">
        <v>199</v>
      </c>
      <c r="AG115" s="717"/>
      <c r="AH115" s="717"/>
      <c r="AI115" s="717"/>
      <c r="AJ115" s="718"/>
      <c r="AK115" s="719" t="s">
        <v>199</v>
      </c>
      <c r="AL115" s="717"/>
      <c r="AM115" s="717"/>
      <c r="AN115" s="717"/>
      <c r="AO115" s="718"/>
      <c r="AP115" s="788" t="s">
        <v>199</v>
      </c>
      <c r="AQ115" s="789"/>
      <c r="AR115" s="789"/>
      <c r="AS115" s="789"/>
      <c r="AT115" s="790"/>
      <c r="AU115" s="861"/>
      <c r="AV115" s="862"/>
      <c r="AW115" s="862"/>
      <c r="AX115" s="862"/>
      <c r="AY115" s="862"/>
      <c r="AZ115" s="787" t="s">
        <v>344</v>
      </c>
      <c r="BA115" s="724"/>
      <c r="BB115" s="724"/>
      <c r="BC115" s="724"/>
      <c r="BD115" s="724"/>
      <c r="BE115" s="724"/>
      <c r="BF115" s="724"/>
      <c r="BG115" s="724"/>
      <c r="BH115" s="724"/>
      <c r="BI115" s="724"/>
      <c r="BJ115" s="724"/>
      <c r="BK115" s="724"/>
      <c r="BL115" s="724"/>
      <c r="BM115" s="724"/>
      <c r="BN115" s="724"/>
      <c r="BO115" s="724"/>
      <c r="BP115" s="725"/>
      <c r="BQ115" s="791" t="s">
        <v>199</v>
      </c>
      <c r="BR115" s="792"/>
      <c r="BS115" s="792"/>
      <c r="BT115" s="792"/>
      <c r="BU115" s="792"/>
      <c r="BV115" s="792" t="s">
        <v>199</v>
      </c>
      <c r="BW115" s="792"/>
      <c r="BX115" s="792"/>
      <c r="BY115" s="792"/>
      <c r="BZ115" s="792"/>
      <c r="CA115" s="792" t="s">
        <v>199</v>
      </c>
      <c r="CB115" s="792"/>
      <c r="CC115" s="792"/>
      <c r="CD115" s="792"/>
      <c r="CE115" s="792"/>
      <c r="CF115" s="849" t="s">
        <v>199</v>
      </c>
      <c r="CG115" s="850"/>
      <c r="CH115" s="850"/>
      <c r="CI115" s="850"/>
      <c r="CJ115" s="850"/>
      <c r="CK115" s="866"/>
      <c r="CL115" s="708"/>
      <c r="CM115" s="787" t="s">
        <v>33</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199</v>
      </c>
      <c r="DH115" s="717"/>
      <c r="DI115" s="717"/>
      <c r="DJ115" s="717"/>
      <c r="DK115" s="718"/>
      <c r="DL115" s="719" t="s">
        <v>199</v>
      </c>
      <c r="DM115" s="717"/>
      <c r="DN115" s="717"/>
      <c r="DO115" s="717"/>
      <c r="DP115" s="718"/>
      <c r="DQ115" s="719" t="s">
        <v>199</v>
      </c>
      <c r="DR115" s="717"/>
      <c r="DS115" s="717"/>
      <c r="DT115" s="717"/>
      <c r="DU115" s="718"/>
      <c r="DV115" s="788" t="s">
        <v>199</v>
      </c>
      <c r="DW115" s="789"/>
      <c r="DX115" s="789"/>
      <c r="DY115" s="789"/>
      <c r="DZ115" s="790"/>
    </row>
    <row r="116" spans="1:130" s="48" customFormat="1" ht="26.25" customHeight="1" x14ac:dyDescent="0.2">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v>22</v>
      </c>
      <c r="AB116" s="717"/>
      <c r="AC116" s="717"/>
      <c r="AD116" s="717"/>
      <c r="AE116" s="718"/>
      <c r="AF116" s="719" t="s">
        <v>199</v>
      </c>
      <c r="AG116" s="717"/>
      <c r="AH116" s="717"/>
      <c r="AI116" s="717"/>
      <c r="AJ116" s="718"/>
      <c r="AK116" s="719" t="s">
        <v>199</v>
      </c>
      <c r="AL116" s="717"/>
      <c r="AM116" s="717"/>
      <c r="AN116" s="717"/>
      <c r="AO116" s="718"/>
      <c r="AP116" s="788" t="s">
        <v>199</v>
      </c>
      <c r="AQ116" s="789"/>
      <c r="AR116" s="789"/>
      <c r="AS116" s="789"/>
      <c r="AT116" s="790"/>
      <c r="AU116" s="861"/>
      <c r="AV116" s="862"/>
      <c r="AW116" s="862"/>
      <c r="AX116" s="862"/>
      <c r="AY116" s="862"/>
      <c r="AZ116" s="868" t="s">
        <v>223</v>
      </c>
      <c r="BA116" s="869"/>
      <c r="BB116" s="869"/>
      <c r="BC116" s="869"/>
      <c r="BD116" s="869"/>
      <c r="BE116" s="869"/>
      <c r="BF116" s="869"/>
      <c r="BG116" s="869"/>
      <c r="BH116" s="869"/>
      <c r="BI116" s="869"/>
      <c r="BJ116" s="869"/>
      <c r="BK116" s="869"/>
      <c r="BL116" s="869"/>
      <c r="BM116" s="869"/>
      <c r="BN116" s="869"/>
      <c r="BO116" s="869"/>
      <c r="BP116" s="870"/>
      <c r="BQ116" s="791" t="s">
        <v>199</v>
      </c>
      <c r="BR116" s="792"/>
      <c r="BS116" s="792"/>
      <c r="BT116" s="792"/>
      <c r="BU116" s="792"/>
      <c r="BV116" s="792" t="s">
        <v>199</v>
      </c>
      <c r="BW116" s="792"/>
      <c r="BX116" s="792"/>
      <c r="BY116" s="792"/>
      <c r="BZ116" s="792"/>
      <c r="CA116" s="792" t="s">
        <v>199</v>
      </c>
      <c r="CB116" s="792"/>
      <c r="CC116" s="792"/>
      <c r="CD116" s="792"/>
      <c r="CE116" s="792"/>
      <c r="CF116" s="849" t="s">
        <v>199</v>
      </c>
      <c r="CG116" s="850"/>
      <c r="CH116" s="850"/>
      <c r="CI116" s="850"/>
      <c r="CJ116" s="850"/>
      <c r="CK116" s="866"/>
      <c r="CL116" s="708"/>
      <c r="CM116" s="787" t="s">
        <v>13</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199</v>
      </c>
      <c r="DH116" s="717"/>
      <c r="DI116" s="717"/>
      <c r="DJ116" s="717"/>
      <c r="DK116" s="718"/>
      <c r="DL116" s="719" t="s">
        <v>199</v>
      </c>
      <c r="DM116" s="717"/>
      <c r="DN116" s="717"/>
      <c r="DO116" s="717"/>
      <c r="DP116" s="718"/>
      <c r="DQ116" s="719" t="s">
        <v>199</v>
      </c>
      <c r="DR116" s="717"/>
      <c r="DS116" s="717"/>
      <c r="DT116" s="717"/>
      <c r="DU116" s="718"/>
      <c r="DV116" s="788" t="s">
        <v>199</v>
      </c>
      <c r="DW116" s="789"/>
      <c r="DX116" s="789"/>
      <c r="DY116" s="789"/>
      <c r="DZ116" s="790"/>
    </row>
    <row r="117" spans="1:130" s="48" customFormat="1" ht="26.25" customHeight="1" x14ac:dyDescent="0.2">
      <c r="A117" s="851" t="s">
        <v>268</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321</v>
      </c>
      <c r="Z117" s="853"/>
      <c r="AA117" s="871">
        <v>346037</v>
      </c>
      <c r="AB117" s="872"/>
      <c r="AC117" s="872"/>
      <c r="AD117" s="872"/>
      <c r="AE117" s="873"/>
      <c r="AF117" s="874">
        <v>359483</v>
      </c>
      <c r="AG117" s="872"/>
      <c r="AH117" s="872"/>
      <c r="AI117" s="872"/>
      <c r="AJ117" s="873"/>
      <c r="AK117" s="874">
        <v>319148</v>
      </c>
      <c r="AL117" s="872"/>
      <c r="AM117" s="872"/>
      <c r="AN117" s="872"/>
      <c r="AO117" s="873"/>
      <c r="AP117" s="875"/>
      <c r="AQ117" s="876"/>
      <c r="AR117" s="876"/>
      <c r="AS117" s="876"/>
      <c r="AT117" s="877"/>
      <c r="AU117" s="861"/>
      <c r="AV117" s="862"/>
      <c r="AW117" s="862"/>
      <c r="AX117" s="862"/>
      <c r="AY117" s="862"/>
      <c r="AZ117" s="846" t="s">
        <v>360</v>
      </c>
      <c r="BA117" s="847"/>
      <c r="BB117" s="847"/>
      <c r="BC117" s="847"/>
      <c r="BD117" s="847"/>
      <c r="BE117" s="847"/>
      <c r="BF117" s="847"/>
      <c r="BG117" s="847"/>
      <c r="BH117" s="847"/>
      <c r="BI117" s="847"/>
      <c r="BJ117" s="847"/>
      <c r="BK117" s="847"/>
      <c r="BL117" s="847"/>
      <c r="BM117" s="847"/>
      <c r="BN117" s="847"/>
      <c r="BO117" s="847"/>
      <c r="BP117" s="848"/>
      <c r="BQ117" s="791" t="s">
        <v>199</v>
      </c>
      <c r="BR117" s="792"/>
      <c r="BS117" s="792"/>
      <c r="BT117" s="792"/>
      <c r="BU117" s="792"/>
      <c r="BV117" s="792" t="s">
        <v>199</v>
      </c>
      <c r="BW117" s="792"/>
      <c r="BX117" s="792"/>
      <c r="BY117" s="792"/>
      <c r="BZ117" s="792"/>
      <c r="CA117" s="792" t="s">
        <v>199</v>
      </c>
      <c r="CB117" s="792"/>
      <c r="CC117" s="792"/>
      <c r="CD117" s="792"/>
      <c r="CE117" s="792"/>
      <c r="CF117" s="849" t="s">
        <v>199</v>
      </c>
      <c r="CG117" s="850"/>
      <c r="CH117" s="850"/>
      <c r="CI117" s="850"/>
      <c r="CJ117" s="850"/>
      <c r="CK117" s="866"/>
      <c r="CL117" s="708"/>
      <c r="CM117" s="787" t="s">
        <v>336</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199</v>
      </c>
      <c r="DH117" s="717"/>
      <c r="DI117" s="717"/>
      <c r="DJ117" s="717"/>
      <c r="DK117" s="718"/>
      <c r="DL117" s="719" t="s">
        <v>199</v>
      </c>
      <c r="DM117" s="717"/>
      <c r="DN117" s="717"/>
      <c r="DO117" s="717"/>
      <c r="DP117" s="718"/>
      <c r="DQ117" s="719" t="s">
        <v>199</v>
      </c>
      <c r="DR117" s="717"/>
      <c r="DS117" s="717"/>
      <c r="DT117" s="717"/>
      <c r="DU117" s="718"/>
      <c r="DV117" s="788" t="s">
        <v>199</v>
      </c>
      <c r="DW117" s="789"/>
      <c r="DX117" s="789"/>
      <c r="DY117" s="789"/>
      <c r="DZ117" s="790"/>
    </row>
    <row r="118" spans="1:130" s="48" customFormat="1" ht="26.25" customHeight="1" x14ac:dyDescent="0.2">
      <c r="A118" s="851" t="s">
        <v>99</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474</v>
      </c>
      <c r="AB118" s="852"/>
      <c r="AC118" s="852"/>
      <c r="AD118" s="852"/>
      <c r="AE118" s="853"/>
      <c r="AF118" s="854" t="s">
        <v>475</v>
      </c>
      <c r="AG118" s="852"/>
      <c r="AH118" s="852"/>
      <c r="AI118" s="852"/>
      <c r="AJ118" s="853"/>
      <c r="AK118" s="854" t="s">
        <v>389</v>
      </c>
      <c r="AL118" s="852"/>
      <c r="AM118" s="852"/>
      <c r="AN118" s="852"/>
      <c r="AO118" s="853"/>
      <c r="AP118" s="854" t="s">
        <v>476</v>
      </c>
      <c r="AQ118" s="852"/>
      <c r="AR118" s="852"/>
      <c r="AS118" s="852"/>
      <c r="AT118" s="855"/>
      <c r="AU118" s="861"/>
      <c r="AV118" s="862"/>
      <c r="AW118" s="862"/>
      <c r="AX118" s="862"/>
      <c r="AY118" s="862"/>
      <c r="AZ118" s="795" t="s">
        <v>485</v>
      </c>
      <c r="BA118" s="796"/>
      <c r="BB118" s="796"/>
      <c r="BC118" s="796"/>
      <c r="BD118" s="796"/>
      <c r="BE118" s="796"/>
      <c r="BF118" s="796"/>
      <c r="BG118" s="796"/>
      <c r="BH118" s="796"/>
      <c r="BI118" s="796"/>
      <c r="BJ118" s="796"/>
      <c r="BK118" s="796"/>
      <c r="BL118" s="796"/>
      <c r="BM118" s="796"/>
      <c r="BN118" s="796"/>
      <c r="BO118" s="796"/>
      <c r="BP118" s="797"/>
      <c r="BQ118" s="824" t="s">
        <v>199</v>
      </c>
      <c r="BR118" s="825"/>
      <c r="BS118" s="825"/>
      <c r="BT118" s="825"/>
      <c r="BU118" s="825"/>
      <c r="BV118" s="825" t="s">
        <v>199</v>
      </c>
      <c r="BW118" s="825"/>
      <c r="BX118" s="825"/>
      <c r="BY118" s="825"/>
      <c r="BZ118" s="825"/>
      <c r="CA118" s="825" t="s">
        <v>199</v>
      </c>
      <c r="CB118" s="825"/>
      <c r="CC118" s="825"/>
      <c r="CD118" s="825"/>
      <c r="CE118" s="825"/>
      <c r="CF118" s="849" t="s">
        <v>199</v>
      </c>
      <c r="CG118" s="850"/>
      <c r="CH118" s="850"/>
      <c r="CI118" s="850"/>
      <c r="CJ118" s="850"/>
      <c r="CK118" s="866"/>
      <c r="CL118" s="708"/>
      <c r="CM118" s="787" t="s">
        <v>486</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199</v>
      </c>
      <c r="DH118" s="717"/>
      <c r="DI118" s="717"/>
      <c r="DJ118" s="717"/>
      <c r="DK118" s="718"/>
      <c r="DL118" s="719" t="s">
        <v>199</v>
      </c>
      <c r="DM118" s="717"/>
      <c r="DN118" s="717"/>
      <c r="DO118" s="717"/>
      <c r="DP118" s="718"/>
      <c r="DQ118" s="719" t="s">
        <v>199</v>
      </c>
      <c r="DR118" s="717"/>
      <c r="DS118" s="717"/>
      <c r="DT118" s="717"/>
      <c r="DU118" s="718"/>
      <c r="DV118" s="788" t="s">
        <v>199</v>
      </c>
      <c r="DW118" s="789"/>
      <c r="DX118" s="789"/>
      <c r="DY118" s="789"/>
      <c r="DZ118" s="790"/>
    </row>
    <row r="119" spans="1:130" s="48" customFormat="1" ht="26.25" customHeight="1" x14ac:dyDescent="0.2">
      <c r="A119" s="705" t="s">
        <v>386</v>
      </c>
      <c r="B119" s="706"/>
      <c r="C119" s="815" t="s">
        <v>63</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199</v>
      </c>
      <c r="AB119" s="756"/>
      <c r="AC119" s="756"/>
      <c r="AD119" s="756"/>
      <c r="AE119" s="757"/>
      <c r="AF119" s="758" t="s">
        <v>199</v>
      </c>
      <c r="AG119" s="756"/>
      <c r="AH119" s="756"/>
      <c r="AI119" s="756"/>
      <c r="AJ119" s="757"/>
      <c r="AK119" s="758" t="s">
        <v>199</v>
      </c>
      <c r="AL119" s="756"/>
      <c r="AM119" s="756"/>
      <c r="AN119" s="756"/>
      <c r="AO119" s="757"/>
      <c r="AP119" s="856" t="s">
        <v>199</v>
      </c>
      <c r="AQ119" s="857"/>
      <c r="AR119" s="857"/>
      <c r="AS119" s="857"/>
      <c r="AT119" s="858"/>
      <c r="AU119" s="863"/>
      <c r="AV119" s="864"/>
      <c r="AW119" s="864"/>
      <c r="AX119" s="864"/>
      <c r="AY119" s="864"/>
      <c r="AZ119" s="69" t="s">
        <v>268</v>
      </c>
      <c r="BA119" s="69"/>
      <c r="BB119" s="69"/>
      <c r="BC119" s="69"/>
      <c r="BD119" s="69"/>
      <c r="BE119" s="69"/>
      <c r="BF119" s="69"/>
      <c r="BG119" s="69"/>
      <c r="BH119" s="69"/>
      <c r="BI119" s="69"/>
      <c r="BJ119" s="69"/>
      <c r="BK119" s="69"/>
      <c r="BL119" s="69"/>
      <c r="BM119" s="69"/>
      <c r="BN119" s="69"/>
      <c r="BO119" s="828" t="s">
        <v>169</v>
      </c>
      <c r="BP119" s="829"/>
      <c r="BQ119" s="824">
        <v>4086593</v>
      </c>
      <c r="BR119" s="825"/>
      <c r="BS119" s="825"/>
      <c r="BT119" s="825"/>
      <c r="BU119" s="825"/>
      <c r="BV119" s="825">
        <v>3974824</v>
      </c>
      <c r="BW119" s="825"/>
      <c r="BX119" s="825"/>
      <c r="BY119" s="825"/>
      <c r="BZ119" s="825"/>
      <c r="CA119" s="825">
        <v>3871061</v>
      </c>
      <c r="CB119" s="825"/>
      <c r="CC119" s="825"/>
      <c r="CD119" s="825"/>
      <c r="CE119" s="825"/>
      <c r="CF119" s="682"/>
      <c r="CG119" s="683"/>
      <c r="CH119" s="683"/>
      <c r="CI119" s="683"/>
      <c r="CJ119" s="832"/>
      <c r="CK119" s="867"/>
      <c r="CL119" s="710"/>
      <c r="CM119" s="795" t="s">
        <v>487</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199</v>
      </c>
      <c r="DH119" s="736"/>
      <c r="DI119" s="736"/>
      <c r="DJ119" s="736"/>
      <c r="DK119" s="737"/>
      <c r="DL119" s="738" t="s">
        <v>199</v>
      </c>
      <c r="DM119" s="736"/>
      <c r="DN119" s="736"/>
      <c r="DO119" s="736"/>
      <c r="DP119" s="737"/>
      <c r="DQ119" s="738" t="s">
        <v>199</v>
      </c>
      <c r="DR119" s="736"/>
      <c r="DS119" s="736"/>
      <c r="DT119" s="736"/>
      <c r="DU119" s="737"/>
      <c r="DV119" s="812" t="s">
        <v>199</v>
      </c>
      <c r="DW119" s="813"/>
      <c r="DX119" s="813"/>
      <c r="DY119" s="813"/>
      <c r="DZ119" s="814"/>
    </row>
    <row r="120" spans="1:130" s="48" customFormat="1" ht="26.25" customHeight="1" x14ac:dyDescent="0.2">
      <c r="A120" s="707"/>
      <c r="B120" s="708"/>
      <c r="C120" s="787" t="s">
        <v>138</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199</v>
      </c>
      <c r="AB120" s="717"/>
      <c r="AC120" s="717"/>
      <c r="AD120" s="717"/>
      <c r="AE120" s="718"/>
      <c r="AF120" s="719" t="s">
        <v>199</v>
      </c>
      <c r="AG120" s="717"/>
      <c r="AH120" s="717"/>
      <c r="AI120" s="717"/>
      <c r="AJ120" s="718"/>
      <c r="AK120" s="719" t="s">
        <v>199</v>
      </c>
      <c r="AL120" s="717"/>
      <c r="AM120" s="717"/>
      <c r="AN120" s="717"/>
      <c r="AO120" s="718"/>
      <c r="AP120" s="788" t="s">
        <v>199</v>
      </c>
      <c r="AQ120" s="789"/>
      <c r="AR120" s="789"/>
      <c r="AS120" s="789"/>
      <c r="AT120" s="790"/>
      <c r="AU120" s="833" t="s">
        <v>480</v>
      </c>
      <c r="AV120" s="834"/>
      <c r="AW120" s="834"/>
      <c r="AX120" s="834"/>
      <c r="AY120" s="835"/>
      <c r="AZ120" s="815" t="s">
        <v>214</v>
      </c>
      <c r="BA120" s="763"/>
      <c r="BB120" s="763"/>
      <c r="BC120" s="763"/>
      <c r="BD120" s="763"/>
      <c r="BE120" s="763"/>
      <c r="BF120" s="763"/>
      <c r="BG120" s="763"/>
      <c r="BH120" s="763"/>
      <c r="BI120" s="763"/>
      <c r="BJ120" s="763"/>
      <c r="BK120" s="763"/>
      <c r="BL120" s="763"/>
      <c r="BM120" s="763"/>
      <c r="BN120" s="763"/>
      <c r="BO120" s="763"/>
      <c r="BP120" s="764"/>
      <c r="BQ120" s="816">
        <v>4304329</v>
      </c>
      <c r="BR120" s="817"/>
      <c r="BS120" s="817"/>
      <c r="BT120" s="817"/>
      <c r="BU120" s="817"/>
      <c r="BV120" s="817">
        <v>4380697</v>
      </c>
      <c r="BW120" s="817"/>
      <c r="BX120" s="817"/>
      <c r="BY120" s="817"/>
      <c r="BZ120" s="817"/>
      <c r="CA120" s="817">
        <v>4390761</v>
      </c>
      <c r="CB120" s="817"/>
      <c r="CC120" s="817"/>
      <c r="CD120" s="817"/>
      <c r="CE120" s="817"/>
      <c r="CF120" s="841">
        <v>286</v>
      </c>
      <c r="CG120" s="842"/>
      <c r="CH120" s="842"/>
      <c r="CI120" s="842"/>
      <c r="CJ120" s="842"/>
      <c r="CK120" s="820" t="s">
        <v>265</v>
      </c>
      <c r="CL120" s="779"/>
      <c r="CM120" s="779"/>
      <c r="CN120" s="779"/>
      <c r="CO120" s="780"/>
      <c r="CP120" s="843" t="s">
        <v>50</v>
      </c>
      <c r="CQ120" s="844"/>
      <c r="CR120" s="844"/>
      <c r="CS120" s="844"/>
      <c r="CT120" s="844"/>
      <c r="CU120" s="844"/>
      <c r="CV120" s="844"/>
      <c r="CW120" s="844"/>
      <c r="CX120" s="844"/>
      <c r="CY120" s="844"/>
      <c r="CZ120" s="844"/>
      <c r="DA120" s="844"/>
      <c r="DB120" s="844"/>
      <c r="DC120" s="844"/>
      <c r="DD120" s="844"/>
      <c r="DE120" s="844"/>
      <c r="DF120" s="845"/>
      <c r="DG120" s="816">
        <v>553739</v>
      </c>
      <c r="DH120" s="817"/>
      <c r="DI120" s="817"/>
      <c r="DJ120" s="817"/>
      <c r="DK120" s="817"/>
      <c r="DL120" s="817">
        <v>512902</v>
      </c>
      <c r="DM120" s="817"/>
      <c r="DN120" s="817"/>
      <c r="DO120" s="817"/>
      <c r="DP120" s="817"/>
      <c r="DQ120" s="817">
        <v>440986</v>
      </c>
      <c r="DR120" s="817"/>
      <c r="DS120" s="817"/>
      <c r="DT120" s="817"/>
      <c r="DU120" s="817"/>
      <c r="DV120" s="818">
        <v>28.7</v>
      </c>
      <c r="DW120" s="818"/>
      <c r="DX120" s="818"/>
      <c r="DY120" s="818"/>
      <c r="DZ120" s="819"/>
    </row>
    <row r="121" spans="1:130" s="48" customFormat="1" ht="26.25" customHeight="1" x14ac:dyDescent="0.2">
      <c r="A121" s="707"/>
      <c r="B121" s="708"/>
      <c r="C121" s="846" t="s">
        <v>140</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199</v>
      </c>
      <c r="AB121" s="717"/>
      <c r="AC121" s="717"/>
      <c r="AD121" s="717"/>
      <c r="AE121" s="718"/>
      <c r="AF121" s="719" t="s">
        <v>199</v>
      </c>
      <c r="AG121" s="717"/>
      <c r="AH121" s="717"/>
      <c r="AI121" s="717"/>
      <c r="AJ121" s="718"/>
      <c r="AK121" s="719" t="s">
        <v>199</v>
      </c>
      <c r="AL121" s="717"/>
      <c r="AM121" s="717"/>
      <c r="AN121" s="717"/>
      <c r="AO121" s="718"/>
      <c r="AP121" s="788" t="s">
        <v>199</v>
      </c>
      <c r="AQ121" s="789"/>
      <c r="AR121" s="789"/>
      <c r="AS121" s="789"/>
      <c r="AT121" s="790"/>
      <c r="AU121" s="836"/>
      <c r="AV121" s="837"/>
      <c r="AW121" s="837"/>
      <c r="AX121" s="837"/>
      <c r="AY121" s="838"/>
      <c r="AZ121" s="787" t="s">
        <v>390</v>
      </c>
      <c r="BA121" s="724"/>
      <c r="BB121" s="724"/>
      <c r="BC121" s="724"/>
      <c r="BD121" s="724"/>
      <c r="BE121" s="724"/>
      <c r="BF121" s="724"/>
      <c r="BG121" s="724"/>
      <c r="BH121" s="724"/>
      <c r="BI121" s="724"/>
      <c r="BJ121" s="724"/>
      <c r="BK121" s="724"/>
      <c r="BL121" s="724"/>
      <c r="BM121" s="724"/>
      <c r="BN121" s="724"/>
      <c r="BO121" s="724"/>
      <c r="BP121" s="725"/>
      <c r="BQ121" s="791" t="s">
        <v>199</v>
      </c>
      <c r="BR121" s="792"/>
      <c r="BS121" s="792"/>
      <c r="BT121" s="792"/>
      <c r="BU121" s="792"/>
      <c r="BV121" s="792" t="s">
        <v>199</v>
      </c>
      <c r="BW121" s="792"/>
      <c r="BX121" s="792"/>
      <c r="BY121" s="792"/>
      <c r="BZ121" s="792"/>
      <c r="CA121" s="792" t="s">
        <v>199</v>
      </c>
      <c r="CB121" s="792"/>
      <c r="CC121" s="792"/>
      <c r="CD121" s="792"/>
      <c r="CE121" s="792"/>
      <c r="CF121" s="849" t="s">
        <v>199</v>
      </c>
      <c r="CG121" s="850"/>
      <c r="CH121" s="850"/>
      <c r="CI121" s="850"/>
      <c r="CJ121" s="850"/>
      <c r="CK121" s="821"/>
      <c r="CL121" s="782"/>
      <c r="CM121" s="782"/>
      <c r="CN121" s="782"/>
      <c r="CO121" s="783"/>
      <c r="CP121" s="809" t="s">
        <v>465</v>
      </c>
      <c r="CQ121" s="810"/>
      <c r="CR121" s="810"/>
      <c r="CS121" s="810"/>
      <c r="CT121" s="810"/>
      <c r="CU121" s="810"/>
      <c r="CV121" s="810"/>
      <c r="CW121" s="810"/>
      <c r="CX121" s="810"/>
      <c r="CY121" s="810"/>
      <c r="CZ121" s="810"/>
      <c r="DA121" s="810"/>
      <c r="DB121" s="810"/>
      <c r="DC121" s="810"/>
      <c r="DD121" s="810"/>
      <c r="DE121" s="810"/>
      <c r="DF121" s="811"/>
      <c r="DG121" s="791">
        <v>106558</v>
      </c>
      <c r="DH121" s="792"/>
      <c r="DI121" s="792"/>
      <c r="DJ121" s="792"/>
      <c r="DK121" s="792"/>
      <c r="DL121" s="792">
        <v>107130</v>
      </c>
      <c r="DM121" s="792"/>
      <c r="DN121" s="792"/>
      <c r="DO121" s="792"/>
      <c r="DP121" s="792"/>
      <c r="DQ121" s="792">
        <v>114739</v>
      </c>
      <c r="DR121" s="792"/>
      <c r="DS121" s="792"/>
      <c r="DT121" s="792"/>
      <c r="DU121" s="792"/>
      <c r="DV121" s="793">
        <v>7.5</v>
      </c>
      <c r="DW121" s="793"/>
      <c r="DX121" s="793"/>
      <c r="DY121" s="793"/>
      <c r="DZ121" s="794"/>
    </row>
    <row r="122" spans="1:130" s="48" customFormat="1" ht="26.25" customHeight="1" x14ac:dyDescent="0.2">
      <c r="A122" s="707"/>
      <c r="B122" s="708"/>
      <c r="C122" s="787" t="s">
        <v>153</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199</v>
      </c>
      <c r="AB122" s="717"/>
      <c r="AC122" s="717"/>
      <c r="AD122" s="717"/>
      <c r="AE122" s="718"/>
      <c r="AF122" s="719" t="s">
        <v>199</v>
      </c>
      <c r="AG122" s="717"/>
      <c r="AH122" s="717"/>
      <c r="AI122" s="717"/>
      <c r="AJ122" s="718"/>
      <c r="AK122" s="719" t="s">
        <v>199</v>
      </c>
      <c r="AL122" s="717"/>
      <c r="AM122" s="717"/>
      <c r="AN122" s="717"/>
      <c r="AO122" s="718"/>
      <c r="AP122" s="788" t="s">
        <v>199</v>
      </c>
      <c r="AQ122" s="789"/>
      <c r="AR122" s="789"/>
      <c r="AS122" s="789"/>
      <c r="AT122" s="790"/>
      <c r="AU122" s="836"/>
      <c r="AV122" s="837"/>
      <c r="AW122" s="837"/>
      <c r="AX122" s="837"/>
      <c r="AY122" s="838"/>
      <c r="AZ122" s="795" t="s">
        <v>489</v>
      </c>
      <c r="BA122" s="796"/>
      <c r="BB122" s="796"/>
      <c r="BC122" s="796"/>
      <c r="BD122" s="796"/>
      <c r="BE122" s="796"/>
      <c r="BF122" s="796"/>
      <c r="BG122" s="796"/>
      <c r="BH122" s="796"/>
      <c r="BI122" s="796"/>
      <c r="BJ122" s="796"/>
      <c r="BK122" s="796"/>
      <c r="BL122" s="796"/>
      <c r="BM122" s="796"/>
      <c r="BN122" s="796"/>
      <c r="BO122" s="796"/>
      <c r="BP122" s="797"/>
      <c r="BQ122" s="824">
        <v>2112860</v>
      </c>
      <c r="BR122" s="825"/>
      <c r="BS122" s="825"/>
      <c r="BT122" s="825"/>
      <c r="BU122" s="825"/>
      <c r="BV122" s="825">
        <v>1982977</v>
      </c>
      <c r="BW122" s="825"/>
      <c r="BX122" s="825"/>
      <c r="BY122" s="825"/>
      <c r="BZ122" s="825"/>
      <c r="CA122" s="825">
        <v>2044777</v>
      </c>
      <c r="CB122" s="825"/>
      <c r="CC122" s="825"/>
      <c r="CD122" s="825"/>
      <c r="CE122" s="825"/>
      <c r="CF122" s="826">
        <v>133.19999999999999</v>
      </c>
      <c r="CG122" s="827"/>
      <c r="CH122" s="827"/>
      <c r="CI122" s="827"/>
      <c r="CJ122" s="827"/>
      <c r="CK122" s="821"/>
      <c r="CL122" s="782"/>
      <c r="CM122" s="782"/>
      <c r="CN122" s="782"/>
      <c r="CO122" s="783"/>
      <c r="CP122" s="809" t="s">
        <v>25</v>
      </c>
      <c r="CQ122" s="810"/>
      <c r="CR122" s="810"/>
      <c r="CS122" s="810"/>
      <c r="CT122" s="810"/>
      <c r="CU122" s="810"/>
      <c r="CV122" s="810"/>
      <c r="CW122" s="810"/>
      <c r="CX122" s="810"/>
      <c r="CY122" s="810"/>
      <c r="CZ122" s="810"/>
      <c r="DA122" s="810"/>
      <c r="DB122" s="810"/>
      <c r="DC122" s="810"/>
      <c r="DD122" s="810"/>
      <c r="DE122" s="810"/>
      <c r="DF122" s="811"/>
      <c r="DG122" s="791" t="s">
        <v>199</v>
      </c>
      <c r="DH122" s="792"/>
      <c r="DI122" s="792"/>
      <c r="DJ122" s="792"/>
      <c r="DK122" s="792"/>
      <c r="DL122" s="792" t="s">
        <v>199</v>
      </c>
      <c r="DM122" s="792"/>
      <c r="DN122" s="792"/>
      <c r="DO122" s="792"/>
      <c r="DP122" s="792"/>
      <c r="DQ122" s="792" t="s">
        <v>199</v>
      </c>
      <c r="DR122" s="792"/>
      <c r="DS122" s="792"/>
      <c r="DT122" s="792"/>
      <c r="DU122" s="792"/>
      <c r="DV122" s="793" t="s">
        <v>199</v>
      </c>
      <c r="DW122" s="793"/>
      <c r="DX122" s="793"/>
      <c r="DY122" s="793"/>
      <c r="DZ122" s="794"/>
    </row>
    <row r="123" spans="1:130" s="48" customFormat="1" ht="26.25" customHeight="1" x14ac:dyDescent="0.2">
      <c r="A123" s="707"/>
      <c r="B123" s="708"/>
      <c r="C123" s="787" t="s">
        <v>13</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199</v>
      </c>
      <c r="AB123" s="717"/>
      <c r="AC123" s="717"/>
      <c r="AD123" s="717"/>
      <c r="AE123" s="718"/>
      <c r="AF123" s="719" t="s">
        <v>199</v>
      </c>
      <c r="AG123" s="717"/>
      <c r="AH123" s="717"/>
      <c r="AI123" s="717"/>
      <c r="AJ123" s="718"/>
      <c r="AK123" s="719" t="s">
        <v>199</v>
      </c>
      <c r="AL123" s="717"/>
      <c r="AM123" s="717"/>
      <c r="AN123" s="717"/>
      <c r="AO123" s="718"/>
      <c r="AP123" s="788" t="s">
        <v>199</v>
      </c>
      <c r="AQ123" s="789"/>
      <c r="AR123" s="789"/>
      <c r="AS123" s="789"/>
      <c r="AT123" s="790"/>
      <c r="AU123" s="839"/>
      <c r="AV123" s="840"/>
      <c r="AW123" s="840"/>
      <c r="AX123" s="840"/>
      <c r="AY123" s="840"/>
      <c r="AZ123" s="69" t="s">
        <v>268</v>
      </c>
      <c r="BA123" s="69"/>
      <c r="BB123" s="69"/>
      <c r="BC123" s="69"/>
      <c r="BD123" s="69"/>
      <c r="BE123" s="69"/>
      <c r="BF123" s="69"/>
      <c r="BG123" s="69"/>
      <c r="BH123" s="69"/>
      <c r="BI123" s="69"/>
      <c r="BJ123" s="69"/>
      <c r="BK123" s="69"/>
      <c r="BL123" s="69"/>
      <c r="BM123" s="69"/>
      <c r="BN123" s="69"/>
      <c r="BO123" s="828" t="s">
        <v>219</v>
      </c>
      <c r="BP123" s="829"/>
      <c r="BQ123" s="830">
        <v>6417189</v>
      </c>
      <c r="BR123" s="831"/>
      <c r="BS123" s="831"/>
      <c r="BT123" s="831"/>
      <c r="BU123" s="831"/>
      <c r="BV123" s="831">
        <v>6363674</v>
      </c>
      <c r="BW123" s="831"/>
      <c r="BX123" s="831"/>
      <c r="BY123" s="831"/>
      <c r="BZ123" s="831"/>
      <c r="CA123" s="831">
        <v>6435538</v>
      </c>
      <c r="CB123" s="831"/>
      <c r="CC123" s="831"/>
      <c r="CD123" s="831"/>
      <c r="CE123" s="831"/>
      <c r="CF123" s="682"/>
      <c r="CG123" s="683"/>
      <c r="CH123" s="683"/>
      <c r="CI123" s="683"/>
      <c r="CJ123" s="832"/>
      <c r="CK123" s="821"/>
      <c r="CL123" s="782"/>
      <c r="CM123" s="782"/>
      <c r="CN123" s="782"/>
      <c r="CO123" s="783"/>
      <c r="CP123" s="809" t="s">
        <v>225</v>
      </c>
      <c r="CQ123" s="810"/>
      <c r="CR123" s="810"/>
      <c r="CS123" s="810"/>
      <c r="CT123" s="810"/>
      <c r="CU123" s="810"/>
      <c r="CV123" s="810"/>
      <c r="CW123" s="810"/>
      <c r="CX123" s="810"/>
      <c r="CY123" s="810"/>
      <c r="CZ123" s="810"/>
      <c r="DA123" s="810"/>
      <c r="DB123" s="810"/>
      <c r="DC123" s="810"/>
      <c r="DD123" s="810"/>
      <c r="DE123" s="810"/>
      <c r="DF123" s="811"/>
      <c r="DG123" s="716" t="s">
        <v>199</v>
      </c>
      <c r="DH123" s="717"/>
      <c r="DI123" s="717"/>
      <c r="DJ123" s="717"/>
      <c r="DK123" s="718"/>
      <c r="DL123" s="719" t="s">
        <v>199</v>
      </c>
      <c r="DM123" s="717"/>
      <c r="DN123" s="717"/>
      <c r="DO123" s="717"/>
      <c r="DP123" s="718"/>
      <c r="DQ123" s="719" t="s">
        <v>199</v>
      </c>
      <c r="DR123" s="717"/>
      <c r="DS123" s="717"/>
      <c r="DT123" s="717"/>
      <c r="DU123" s="718"/>
      <c r="DV123" s="788" t="s">
        <v>199</v>
      </c>
      <c r="DW123" s="789"/>
      <c r="DX123" s="789"/>
      <c r="DY123" s="789"/>
      <c r="DZ123" s="790"/>
    </row>
    <row r="124" spans="1:130" s="48" customFormat="1" ht="26.25" customHeight="1" x14ac:dyDescent="0.2">
      <c r="A124" s="707"/>
      <c r="B124" s="708"/>
      <c r="C124" s="787" t="s">
        <v>336</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199</v>
      </c>
      <c r="AB124" s="717"/>
      <c r="AC124" s="717"/>
      <c r="AD124" s="717"/>
      <c r="AE124" s="718"/>
      <c r="AF124" s="719" t="s">
        <v>199</v>
      </c>
      <c r="AG124" s="717"/>
      <c r="AH124" s="717"/>
      <c r="AI124" s="717"/>
      <c r="AJ124" s="718"/>
      <c r="AK124" s="719" t="s">
        <v>199</v>
      </c>
      <c r="AL124" s="717"/>
      <c r="AM124" s="717"/>
      <c r="AN124" s="717"/>
      <c r="AO124" s="718"/>
      <c r="AP124" s="788" t="s">
        <v>199</v>
      </c>
      <c r="AQ124" s="789"/>
      <c r="AR124" s="789"/>
      <c r="AS124" s="789"/>
      <c r="AT124" s="790"/>
      <c r="AU124" s="803" t="s">
        <v>490</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t="s">
        <v>199</v>
      </c>
      <c r="BR124" s="807"/>
      <c r="BS124" s="807"/>
      <c r="BT124" s="807"/>
      <c r="BU124" s="807"/>
      <c r="BV124" s="807" t="s">
        <v>199</v>
      </c>
      <c r="BW124" s="807"/>
      <c r="BX124" s="807"/>
      <c r="BY124" s="807"/>
      <c r="BZ124" s="807"/>
      <c r="CA124" s="807" t="s">
        <v>199</v>
      </c>
      <c r="CB124" s="807"/>
      <c r="CC124" s="807"/>
      <c r="CD124" s="807"/>
      <c r="CE124" s="807"/>
      <c r="CF124" s="690"/>
      <c r="CG124" s="691"/>
      <c r="CH124" s="691"/>
      <c r="CI124" s="691"/>
      <c r="CJ124" s="808"/>
      <c r="CK124" s="822"/>
      <c r="CL124" s="822"/>
      <c r="CM124" s="822"/>
      <c r="CN124" s="822"/>
      <c r="CO124" s="823"/>
      <c r="CP124" s="809" t="s">
        <v>491</v>
      </c>
      <c r="CQ124" s="810"/>
      <c r="CR124" s="810"/>
      <c r="CS124" s="810"/>
      <c r="CT124" s="810"/>
      <c r="CU124" s="810"/>
      <c r="CV124" s="810"/>
      <c r="CW124" s="810"/>
      <c r="CX124" s="810"/>
      <c r="CY124" s="810"/>
      <c r="CZ124" s="810"/>
      <c r="DA124" s="810"/>
      <c r="DB124" s="810"/>
      <c r="DC124" s="810"/>
      <c r="DD124" s="810"/>
      <c r="DE124" s="810"/>
      <c r="DF124" s="811"/>
      <c r="DG124" s="735" t="s">
        <v>199</v>
      </c>
      <c r="DH124" s="736"/>
      <c r="DI124" s="736"/>
      <c r="DJ124" s="736"/>
      <c r="DK124" s="737"/>
      <c r="DL124" s="738" t="s">
        <v>199</v>
      </c>
      <c r="DM124" s="736"/>
      <c r="DN124" s="736"/>
      <c r="DO124" s="736"/>
      <c r="DP124" s="737"/>
      <c r="DQ124" s="738" t="s">
        <v>199</v>
      </c>
      <c r="DR124" s="736"/>
      <c r="DS124" s="736"/>
      <c r="DT124" s="736"/>
      <c r="DU124" s="737"/>
      <c r="DV124" s="812" t="s">
        <v>199</v>
      </c>
      <c r="DW124" s="813"/>
      <c r="DX124" s="813"/>
      <c r="DY124" s="813"/>
      <c r="DZ124" s="814"/>
    </row>
    <row r="125" spans="1:130" s="48" customFormat="1" ht="26.25" customHeight="1" x14ac:dyDescent="0.2">
      <c r="A125" s="707"/>
      <c r="B125" s="708"/>
      <c r="C125" s="787" t="s">
        <v>486</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199</v>
      </c>
      <c r="AB125" s="717"/>
      <c r="AC125" s="717"/>
      <c r="AD125" s="717"/>
      <c r="AE125" s="718"/>
      <c r="AF125" s="719" t="s">
        <v>199</v>
      </c>
      <c r="AG125" s="717"/>
      <c r="AH125" s="717"/>
      <c r="AI125" s="717"/>
      <c r="AJ125" s="718"/>
      <c r="AK125" s="719" t="s">
        <v>199</v>
      </c>
      <c r="AL125" s="717"/>
      <c r="AM125" s="717"/>
      <c r="AN125" s="717"/>
      <c r="AO125" s="718"/>
      <c r="AP125" s="788" t="s">
        <v>199</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492</v>
      </c>
      <c r="CL125" s="779"/>
      <c r="CM125" s="779"/>
      <c r="CN125" s="779"/>
      <c r="CO125" s="780"/>
      <c r="CP125" s="815" t="s">
        <v>144</v>
      </c>
      <c r="CQ125" s="763"/>
      <c r="CR125" s="763"/>
      <c r="CS125" s="763"/>
      <c r="CT125" s="763"/>
      <c r="CU125" s="763"/>
      <c r="CV125" s="763"/>
      <c r="CW125" s="763"/>
      <c r="CX125" s="763"/>
      <c r="CY125" s="763"/>
      <c r="CZ125" s="763"/>
      <c r="DA125" s="763"/>
      <c r="DB125" s="763"/>
      <c r="DC125" s="763"/>
      <c r="DD125" s="763"/>
      <c r="DE125" s="763"/>
      <c r="DF125" s="764"/>
      <c r="DG125" s="816" t="s">
        <v>199</v>
      </c>
      <c r="DH125" s="817"/>
      <c r="DI125" s="817"/>
      <c r="DJ125" s="817"/>
      <c r="DK125" s="817"/>
      <c r="DL125" s="817" t="s">
        <v>199</v>
      </c>
      <c r="DM125" s="817"/>
      <c r="DN125" s="817"/>
      <c r="DO125" s="817"/>
      <c r="DP125" s="817"/>
      <c r="DQ125" s="817" t="s">
        <v>199</v>
      </c>
      <c r="DR125" s="817"/>
      <c r="DS125" s="817"/>
      <c r="DT125" s="817"/>
      <c r="DU125" s="817"/>
      <c r="DV125" s="818" t="s">
        <v>199</v>
      </c>
      <c r="DW125" s="818"/>
      <c r="DX125" s="818"/>
      <c r="DY125" s="818"/>
      <c r="DZ125" s="819"/>
    </row>
    <row r="126" spans="1:130" s="48" customFormat="1" ht="26.25" customHeight="1" x14ac:dyDescent="0.2">
      <c r="A126" s="707"/>
      <c r="B126" s="708"/>
      <c r="C126" s="787" t="s">
        <v>487</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199</v>
      </c>
      <c r="AB126" s="717"/>
      <c r="AC126" s="717"/>
      <c r="AD126" s="717"/>
      <c r="AE126" s="718"/>
      <c r="AF126" s="719" t="s">
        <v>199</v>
      </c>
      <c r="AG126" s="717"/>
      <c r="AH126" s="717"/>
      <c r="AI126" s="717"/>
      <c r="AJ126" s="718"/>
      <c r="AK126" s="719" t="s">
        <v>199</v>
      </c>
      <c r="AL126" s="717"/>
      <c r="AM126" s="717"/>
      <c r="AN126" s="717"/>
      <c r="AO126" s="718"/>
      <c r="AP126" s="788" t="s">
        <v>199</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424</v>
      </c>
      <c r="CQ126" s="724"/>
      <c r="CR126" s="724"/>
      <c r="CS126" s="724"/>
      <c r="CT126" s="724"/>
      <c r="CU126" s="724"/>
      <c r="CV126" s="724"/>
      <c r="CW126" s="724"/>
      <c r="CX126" s="724"/>
      <c r="CY126" s="724"/>
      <c r="CZ126" s="724"/>
      <c r="DA126" s="724"/>
      <c r="DB126" s="724"/>
      <c r="DC126" s="724"/>
      <c r="DD126" s="724"/>
      <c r="DE126" s="724"/>
      <c r="DF126" s="725"/>
      <c r="DG126" s="791" t="s">
        <v>199</v>
      </c>
      <c r="DH126" s="792"/>
      <c r="DI126" s="792"/>
      <c r="DJ126" s="792"/>
      <c r="DK126" s="792"/>
      <c r="DL126" s="792" t="s">
        <v>199</v>
      </c>
      <c r="DM126" s="792"/>
      <c r="DN126" s="792"/>
      <c r="DO126" s="792"/>
      <c r="DP126" s="792"/>
      <c r="DQ126" s="792" t="s">
        <v>199</v>
      </c>
      <c r="DR126" s="792"/>
      <c r="DS126" s="792"/>
      <c r="DT126" s="792"/>
      <c r="DU126" s="792"/>
      <c r="DV126" s="793" t="s">
        <v>199</v>
      </c>
      <c r="DW126" s="793"/>
      <c r="DX126" s="793"/>
      <c r="DY126" s="793"/>
      <c r="DZ126" s="794"/>
    </row>
    <row r="127" spans="1:130" s="48" customFormat="1" ht="26.25" customHeight="1" x14ac:dyDescent="0.2">
      <c r="A127" s="709"/>
      <c r="B127" s="710"/>
      <c r="C127" s="795" t="s">
        <v>80</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t="s">
        <v>199</v>
      </c>
      <c r="AB127" s="717"/>
      <c r="AC127" s="717"/>
      <c r="AD127" s="717"/>
      <c r="AE127" s="718"/>
      <c r="AF127" s="719" t="s">
        <v>199</v>
      </c>
      <c r="AG127" s="717"/>
      <c r="AH127" s="717"/>
      <c r="AI127" s="717"/>
      <c r="AJ127" s="718"/>
      <c r="AK127" s="719" t="s">
        <v>199</v>
      </c>
      <c r="AL127" s="717"/>
      <c r="AM127" s="717"/>
      <c r="AN127" s="717"/>
      <c r="AO127" s="718"/>
      <c r="AP127" s="788" t="s">
        <v>199</v>
      </c>
      <c r="AQ127" s="789"/>
      <c r="AR127" s="789"/>
      <c r="AS127" s="789"/>
      <c r="AT127" s="790"/>
      <c r="AU127" s="56"/>
      <c r="AV127" s="56"/>
      <c r="AW127" s="56"/>
      <c r="AX127" s="798" t="s">
        <v>495</v>
      </c>
      <c r="AY127" s="799"/>
      <c r="AZ127" s="799"/>
      <c r="BA127" s="799"/>
      <c r="BB127" s="799"/>
      <c r="BC127" s="799"/>
      <c r="BD127" s="799"/>
      <c r="BE127" s="800"/>
      <c r="BF127" s="801" t="s">
        <v>447</v>
      </c>
      <c r="BG127" s="799"/>
      <c r="BH127" s="799"/>
      <c r="BI127" s="799"/>
      <c r="BJ127" s="799"/>
      <c r="BK127" s="799"/>
      <c r="BL127" s="800"/>
      <c r="BM127" s="801" t="s">
        <v>425</v>
      </c>
      <c r="BN127" s="799"/>
      <c r="BO127" s="799"/>
      <c r="BP127" s="799"/>
      <c r="BQ127" s="799"/>
      <c r="BR127" s="799"/>
      <c r="BS127" s="800"/>
      <c r="BT127" s="801" t="s">
        <v>411</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421</v>
      </c>
      <c r="CQ127" s="724"/>
      <c r="CR127" s="724"/>
      <c r="CS127" s="724"/>
      <c r="CT127" s="724"/>
      <c r="CU127" s="724"/>
      <c r="CV127" s="724"/>
      <c r="CW127" s="724"/>
      <c r="CX127" s="724"/>
      <c r="CY127" s="724"/>
      <c r="CZ127" s="724"/>
      <c r="DA127" s="724"/>
      <c r="DB127" s="724"/>
      <c r="DC127" s="724"/>
      <c r="DD127" s="724"/>
      <c r="DE127" s="724"/>
      <c r="DF127" s="725"/>
      <c r="DG127" s="791" t="s">
        <v>199</v>
      </c>
      <c r="DH127" s="792"/>
      <c r="DI127" s="792"/>
      <c r="DJ127" s="792"/>
      <c r="DK127" s="792"/>
      <c r="DL127" s="792" t="s">
        <v>199</v>
      </c>
      <c r="DM127" s="792"/>
      <c r="DN127" s="792"/>
      <c r="DO127" s="792"/>
      <c r="DP127" s="792"/>
      <c r="DQ127" s="792" t="s">
        <v>199</v>
      </c>
      <c r="DR127" s="792"/>
      <c r="DS127" s="792"/>
      <c r="DT127" s="792"/>
      <c r="DU127" s="792"/>
      <c r="DV127" s="793" t="s">
        <v>199</v>
      </c>
      <c r="DW127" s="793"/>
      <c r="DX127" s="793"/>
      <c r="DY127" s="793"/>
      <c r="DZ127" s="794"/>
    </row>
    <row r="128" spans="1:130" s="48" customFormat="1" ht="26.25" customHeight="1" x14ac:dyDescent="0.2">
      <c r="A128" s="751" t="s">
        <v>496</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7</v>
      </c>
      <c r="X128" s="753"/>
      <c r="Y128" s="753"/>
      <c r="Z128" s="754"/>
      <c r="AA128" s="755">
        <v>226</v>
      </c>
      <c r="AB128" s="756"/>
      <c r="AC128" s="756"/>
      <c r="AD128" s="756"/>
      <c r="AE128" s="757"/>
      <c r="AF128" s="758" t="s">
        <v>199</v>
      </c>
      <c r="AG128" s="756"/>
      <c r="AH128" s="756"/>
      <c r="AI128" s="756"/>
      <c r="AJ128" s="757"/>
      <c r="AK128" s="758" t="s">
        <v>199</v>
      </c>
      <c r="AL128" s="756"/>
      <c r="AM128" s="756"/>
      <c r="AN128" s="756"/>
      <c r="AO128" s="757"/>
      <c r="AP128" s="759"/>
      <c r="AQ128" s="760"/>
      <c r="AR128" s="760"/>
      <c r="AS128" s="760"/>
      <c r="AT128" s="761"/>
      <c r="AU128" s="56"/>
      <c r="AV128" s="56"/>
      <c r="AW128" s="56"/>
      <c r="AX128" s="762" t="s">
        <v>305</v>
      </c>
      <c r="AY128" s="763"/>
      <c r="AZ128" s="763"/>
      <c r="BA128" s="763"/>
      <c r="BB128" s="763"/>
      <c r="BC128" s="763"/>
      <c r="BD128" s="763"/>
      <c r="BE128" s="764"/>
      <c r="BF128" s="765" t="s">
        <v>199</v>
      </c>
      <c r="BG128" s="766"/>
      <c r="BH128" s="766"/>
      <c r="BI128" s="766"/>
      <c r="BJ128" s="766"/>
      <c r="BK128" s="766"/>
      <c r="BL128" s="767"/>
      <c r="BM128" s="765">
        <v>15</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401</v>
      </c>
      <c r="CQ128" s="743"/>
      <c r="CR128" s="743"/>
      <c r="CS128" s="743"/>
      <c r="CT128" s="743"/>
      <c r="CU128" s="743"/>
      <c r="CV128" s="743"/>
      <c r="CW128" s="743"/>
      <c r="CX128" s="743"/>
      <c r="CY128" s="743"/>
      <c r="CZ128" s="743"/>
      <c r="DA128" s="743"/>
      <c r="DB128" s="743"/>
      <c r="DC128" s="743"/>
      <c r="DD128" s="743"/>
      <c r="DE128" s="743"/>
      <c r="DF128" s="744"/>
      <c r="DG128" s="770" t="s">
        <v>199</v>
      </c>
      <c r="DH128" s="771"/>
      <c r="DI128" s="771"/>
      <c r="DJ128" s="771"/>
      <c r="DK128" s="771"/>
      <c r="DL128" s="771" t="s">
        <v>199</v>
      </c>
      <c r="DM128" s="771"/>
      <c r="DN128" s="771"/>
      <c r="DO128" s="771"/>
      <c r="DP128" s="771"/>
      <c r="DQ128" s="771" t="s">
        <v>199</v>
      </c>
      <c r="DR128" s="771"/>
      <c r="DS128" s="771"/>
      <c r="DT128" s="771"/>
      <c r="DU128" s="771"/>
      <c r="DV128" s="772" t="s">
        <v>199</v>
      </c>
      <c r="DW128" s="772"/>
      <c r="DX128" s="772"/>
      <c r="DY128" s="772"/>
      <c r="DZ128" s="773"/>
    </row>
    <row r="129" spans="1:131" s="48" customFormat="1" ht="26.25" customHeight="1" x14ac:dyDescent="0.2">
      <c r="A129" s="711" t="s">
        <v>173</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233</v>
      </c>
      <c r="X129" s="714"/>
      <c r="Y129" s="714"/>
      <c r="Z129" s="715"/>
      <c r="AA129" s="716">
        <v>1830465</v>
      </c>
      <c r="AB129" s="717"/>
      <c r="AC129" s="717"/>
      <c r="AD129" s="717"/>
      <c r="AE129" s="718"/>
      <c r="AF129" s="719">
        <v>1783941</v>
      </c>
      <c r="AG129" s="717"/>
      <c r="AH129" s="717"/>
      <c r="AI129" s="717"/>
      <c r="AJ129" s="718"/>
      <c r="AK129" s="719">
        <v>1766208</v>
      </c>
      <c r="AL129" s="717"/>
      <c r="AM129" s="717"/>
      <c r="AN129" s="717"/>
      <c r="AO129" s="718"/>
      <c r="AP129" s="720"/>
      <c r="AQ129" s="721"/>
      <c r="AR129" s="721"/>
      <c r="AS129" s="721"/>
      <c r="AT129" s="722"/>
      <c r="AU129" s="67"/>
      <c r="AV129" s="67"/>
      <c r="AW129" s="67"/>
      <c r="AX129" s="723" t="s">
        <v>119</v>
      </c>
      <c r="AY129" s="724"/>
      <c r="AZ129" s="724"/>
      <c r="BA129" s="724"/>
      <c r="BB129" s="724"/>
      <c r="BC129" s="724"/>
      <c r="BD129" s="724"/>
      <c r="BE129" s="725"/>
      <c r="BF129" s="774" t="s">
        <v>199</v>
      </c>
      <c r="BG129" s="775"/>
      <c r="BH129" s="775"/>
      <c r="BI129" s="775"/>
      <c r="BJ129" s="775"/>
      <c r="BK129" s="775"/>
      <c r="BL129" s="776"/>
      <c r="BM129" s="774">
        <v>20</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11" t="s">
        <v>497</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499</v>
      </c>
      <c r="X130" s="714"/>
      <c r="Y130" s="714"/>
      <c r="Z130" s="715"/>
      <c r="AA130" s="716">
        <v>253796</v>
      </c>
      <c r="AB130" s="717"/>
      <c r="AC130" s="717"/>
      <c r="AD130" s="717"/>
      <c r="AE130" s="718"/>
      <c r="AF130" s="719">
        <v>236950</v>
      </c>
      <c r="AG130" s="717"/>
      <c r="AH130" s="717"/>
      <c r="AI130" s="717"/>
      <c r="AJ130" s="718"/>
      <c r="AK130" s="719">
        <v>231067</v>
      </c>
      <c r="AL130" s="717"/>
      <c r="AM130" s="717"/>
      <c r="AN130" s="717"/>
      <c r="AO130" s="718"/>
      <c r="AP130" s="720"/>
      <c r="AQ130" s="721"/>
      <c r="AR130" s="721"/>
      <c r="AS130" s="721"/>
      <c r="AT130" s="722"/>
      <c r="AU130" s="67"/>
      <c r="AV130" s="67"/>
      <c r="AW130" s="67"/>
      <c r="AX130" s="723" t="s">
        <v>437</v>
      </c>
      <c r="AY130" s="724"/>
      <c r="AZ130" s="724"/>
      <c r="BA130" s="724"/>
      <c r="BB130" s="724"/>
      <c r="BC130" s="724"/>
      <c r="BD130" s="724"/>
      <c r="BE130" s="725"/>
      <c r="BF130" s="726">
        <v>6.4</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176</v>
      </c>
      <c r="X131" s="733"/>
      <c r="Y131" s="733"/>
      <c r="Z131" s="734"/>
      <c r="AA131" s="735">
        <v>1576669</v>
      </c>
      <c r="AB131" s="736"/>
      <c r="AC131" s="736"/>
      <c r="AD131" s="736"/>
      <c r="AE131" s="737"/>
      <c r="AF131" s="738">
        <v>1546991</v>
      </c>
      <c r="AG131" s="736"/>
      <c r="AH131" s="736"/>
      <c r="AI131" s="736"/>
      <c r="AJ131" s="737"/>
      <c r="AK131" s="738">
        <v>1535141</v>
      </c>
      <c r="AL131" s="736"/>
      <c r="AM131" s="736"/>
      <c r="AN131" s="736"/>
      <c r="AO131" s="737"/>
      <c r="AP131" s="739"/>
      <c r="AQ131" s="740"/>
      <c r="AR131" s="740"/>
      <c r="AS131" s="740"/>
      <c r="AT131" s="741"/>
      <c r="AU131" s="67"/>
      <c r="AV131" s="67"/>
      <c r="AW131" s="67"/>
      <c r="AX131" s="742" t="s">
        <v>61</v>
      </c>
      <c r="AY131" s="743"/>
      <c r="AZ131" s="743"/>
      <c r="BA131" s="743"/>
      <c r="BB131" s="743"/>
      <c r="BC131" s="743"/>
      <c r="BD131" s="743"/>
      <c r="BE131" s="744"/>
      <c r="BF131" s="745" t="s">
        <v>199</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01" t="s">
        <v>31</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500</v>
      </c>
      <c r="W132" s="676"/>
      <c r="X132" s="676"/>
      <c r="Y132" s="676"/>
      <c r="Z132" s="677"/>
      <c r="AA132" s="678">
        <v>5.8360378749999997</v>
      </c>
      <c r="AB132" s="679"/>
      <c r="AC132" s="679"/>
      <c r="AD132" s="679"/>
      <c r="AE132" s="680"/>
      <c r="AF132" s="681">
        <v>7.9207312779999999</v>
      </c>
      <c r="AG132" s="679"/>
      <c r="AH132" s="679"/>
      <c r="AI132" s="679"/>
      <c r="AJ132" s="680"/>
      <c r="AK132" s="681">
        <v>5.7376488539999997</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86</v>
      </c>
      <c r="W133" s="685"/>
      <c r="X133" s="685"/>
      <c r="Y133" s="685"/>
      <c r="Z133" s="686"/>
      <c r="AA133" s="687">
        <v>6.6</v>
      </c>
      <c r="AB133" s="688"/>
      <c r="AC133" s="688"/>
      <c r="AD133" s="688"/>
      <c r="AE133" s="689"/>
      <c r="AF133" s="687">
        <v>6.9</v>
      </c>
      <c r="AG133" s="688"/>
      <c r="AH133" s="688"/>
      <c r="AI133" s="688"/>
      <c r="AJ133" s="689"/>
      <c r="AK133" s="687">
        <v>6.4</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yfzfBgZIgsvlYLbuNMONvuhGEinjab2ZdLeZ6PUlvyxZnmbdbycW51d41MGd+3VORGB7n7AlhDBOoTDVWsLXEA==" saltValue="ZeljpuGk8I4cr5P20+LSw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103</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GP4LmnmCNVSZNyAAOtZaVGpApygyRm+DEwNotwr7nuc/6QVwV2zQERi5yPRwc0YdnWZyKKXGj87a/Qetj3kBNA==" saltValue="ff/CAYKFeN8PdT1MJbKhOQ=="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hlN7YjtI7NhSmBJhikw8rlDfeM4q6EiRdmp+uFswweFYUjkeihv+5vEBNqNea7sMwBNLucSNnQ94phDRG198WA==" saltValue="LQQ19fA83aTD0EMB28onfg=="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501</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329</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90</v>
      </c>
      <c r="AP7" s="127"/>
      <c r="AQ7" s="138" t="s">
        <v>502</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503</v>
      </c>
      <c r="AQ8" s="139" t="s">
        <v>504</v>
      </c>
      <c r="AR8" s="153" t="s">
        <v>466</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505</v>
      </c>
      <c r="AL9" s="1007"/>
      <c r="AM9" s="1007"/>
      <c r="AN9" s="1008"/>
      <c r="AO9" s="117">
        <v>549293</v>
      </c>
      <c r="AP9" s="117">
        <v>351210</v>
      </c>
      <c r="AQ9" s="140">
        <v>273733</v>
      </c>
      <c r="AR9" s="154">
        <v>28.3</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206</v>
      </c>
      <c r="AL10" s="1007"/>
      <c r="AM10" s="1007"/>
      <c r="AN10" s="1008"/>
      <c r="AO10" s="118">
        <v>82752</v>
      </c>
      <c r="AP10" s="118">
        <v>52910</v>
      </c>
      <c r="AQ10" s="141">
        <v>30345</v>
      </c>
      <c r="AR10" s="155">
        <v>74.400000000000006</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399</v>
      </c>
      <c r="AL11" s="1007"/>
      <c r="AM11" s="1007"/>
      <c r="AN11" s="1008"/>
      <c r="AO11" s="118">
        <v>2832</v>
      </c>
      <c r="AP11" s="118">
        <v>1811</v>
      </c>
      <c r="AQ11" s="141">
        <v>4149</v>
      </c>
      <c r="AR11" s="155">
        <v>-56.4</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136</v>
      </c>
      <c r="AL12" s="1007"/>
      <c r="AM12" s="1007"/>
      <c r="AN12" s="1008"/>
      <c r="AO12" s="118" t="s">
        <v>199</v>
      </c>
      <c r="AP12" s="118" t="s">
        <v>199</v>
      </c>
      <c r="AQ12" s="141" t="s">
        <v>199</v>
      </c>
      <c r="AR12" s="155" t="s">
        <v>199</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506</v>
      </c>
      <c r="AL13" s="1007"/>
      <c r="AM13" s="1007"/>
      <c r="AN13" s="1008"/>
      <c r="AO13" s="118">
        <v>28198</v>
      </c>
      <c r="AP13" s="118">
        <v>18029</v>
      </c>
      <c r="AQ13" s="141">
        <v>9494</v>
      </c>
      <c r="AR13" s="155">
        <v>89.9</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507</v>
      </c>
      <c r="AL14" s="1007"/>
      <c r="AM14" s="1007"/>
      <c r="AN14" s="1008"/>
      <c r="AO14" s="118">
        <v>310</v>
      </c>
      <c r="AP14" s="118">
        <v>198</v>
      </c>
      <c r="AQ14" s="141">
        <v>5033</v>
      </c>
      <c r="AR14" s="155">
        <v>-96.1</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308</v>
      </c>
      <c r="AL15" s="1010"/>
      <c r="AM15" s="1010"/>
      <c r="AN15" s="1011"/>
      <c r="AO15" s="118">
        <v>-34783</v>
      </c>
      <c r="AP15" s="118">
        <v>-22240</v>
      </c>
      <c r="AQ15" s="141">
        <v>-17000</v>
      </c>
      <c r="AR15" s="155">
        <v>30.8</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268</v>
      </c>
      <c r="AL16" s="1010"/>
      <c r="AM16" s="1010"/>
      <c r="AN16" s="1011"/>
      <c r="AO16" s="118">
        <v>628602</v>
      </c>
      <c r="AP16" s="118">
        <v>401919</v>
      </c>
      <c r="AQ16" s="141">
        <v>305754</v>
      </c>
      <c r="AR16" s="155">
        <v>31.5</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188</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508</v>
      </c>
      <c r="AP20" s="129" t="s">
        <v>334</v>
      </c>
      <c r="AQ20" s="142" t="s">
        <v>41</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509</v>
      </c>
      <c r="AL21" s="1013"/>
      <c r="AM21" s="1013"/>
      <c r="AN21" s="1014"/>
      <c r="AO21" s="120">
        <v>35.81</v>
      </c>
      <c r="AP21" s="130">
        <v>26.54</v>
      </c>
      <c r="AQ21" s="143">
        <v>9.27</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510</v>
      </c>
      <c r="AL22" s="1013"/>
      <c r="AM22" s="1013"/>
      <c r="AN22" s="1014"/>
      <c r="AO22" s="121">
        <v>90.9</v>
      </c>
      <c r="AP22" s="131">
        <v>93.9</v>
      </c>
      <c r="AQ22" s="144">
        <v>-3</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05" t="s">
        <v>511</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ht="13" x14ac:dyDescent="0.2">
      <c r="A27" s="85"/>
      <c r="AO27" s="90"/>
      <c r="AP27" s="90"/>
      <c r="AQ27" s="90"/>
      <c r="AR27" s="90"/>
      <c r="AS27" s="90"/>
      <c r="AT27" s="90"/>
    </row>
    <row r="28" spans="1:46" ht="16.5" x14ac:dyDescent="0.2">
      <c r="A28" s="82" t="s">
        <v>260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123</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90</v>
      </c>
      <c r="AP30" s="127"/>
      <c r="AQ30" s="138" t="s">
        <v>502</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503</v>
      </c>
      <c r="AQ31" s="139" t="s">
        <v>504</v>
      </c>
      <c r="AR31" s="153" t="s">
        <v>466</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512</v>
      </c>
      <c r="AL32" s="1000"/>
      <c r="AM32" s="1000"/>
      <c r="AN32" s="1001"/>
      <c r="AO32" s="118">
        <v>244267</v>
      </c>
      <c r="AP32" s="118">
        <v>156181</v>
      </c>
      <c r="AQ32" s="145">
        <v>170830</v>
      </c>
      <c r="AR32" s="155">
        <v>-8.6</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513</v>
      </c>
      <c r="AL33" s="1000"/>
      <c r="AM33" s="1000"/>
      <c r="AN33" s="1001"/>
      <c r="AO33" s="118" t="s">
        <v>199</v>
      </c>
      <c r="AP33" s="118" t="s">
        <v>199</v>
      </c>
      <c r="AQ33" s="145" t="s">
        <v>199</v>
      </c>
      <c r="AR33" s="155" t="s">
        <v>199</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514</v>
      </c>
      <c r="AL34" s="1000"/>
      <c r="AM34" s="1000"/>
      <c r="AN34" s="1001"/>
      <c r="AO34" s="118" t="s">
        <v>199</v>
      </c>
      <c r="AP34" s="118" t="s">
        <v>199</v>
      </c>
      <c r="AQ34" s="145" t="s">
        <v>199</v>
      </c>
      <c r="AR34" s="155" t="s">
        <v>199</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515</v>
      </c>
      <c r="AL35" s="1000"/>
      <c r="AM35" s="1000"/>
      <c r="AN35" s="1001"/>
      <c r="AO35" s="118">
        <v>58076</v>
      </c>
      <c r="AP35" s="118">
        <v>37133</v>
      </c>
      <c r="AQ35" s="145">
        <v>32606</v>
      </c>
      <c r="AR35" s="155">
        <v>13.9</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35</v>
      </c>
      <c r="AL36" s="1000"/>
      <c r="AM36" s="1000"/>
      <c r="AN36" s="1001"/>
      <c r="AO36" s="118">
        <v>16805</v>
      </c>
      <c r="AP36" s="118">
        <v>10745</v>
      </c>
      <c r="AQ36" s="145">
        <v>4875</v>
      </c>
      <c r="AR36" s="155">
        <v>120.4</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347</v>
      </c>
      <c r="AL37" s="1000"/>
      <c r="AM37" s="1000"/>
      <c r="AN37" s="1001"/>
      <c r="AO37" s="118" t="s">
        <v>199</v>
      </c>
      <c r="AP37" s="118" t="s">
        <v>199</v>
      </c>
      <c r="AQ37" s="145">
        <v>993</v>
      </c>
      <c r="AR37" s="155" t="s">
        <v>199</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516</v>
      </c>
      <c r="AL38" s="1003"/>
      <c r="AM38" s="1003"/>
      <c r="AN38" s="1004"/>
      <c r="AO38" s="122" t="s">
        <v>199</v>
      </c>
      <c r="AP38" s="122" t="s">
        <v>199</v>
      </c>
      <c r="AQ38" s="146">
        <v>50</v>
      </c>
      <c r="AR38" s="144" t="s">
        <v>199</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88</v>
      </c>
      <c r="AL39" s="1003"/>
      <c r="AM39" s="1003"/>
      <c r="AN39" s="1004"/>
      <c r="AO39" s="118" t="s">
        <v>199</v>
      </c>
      <c r="AP39" s="118" t="s">
        <v>199</v>
      </c>
      <c r="AQ39" s="145">
        <v>-6626</v>
      </c>
      <c r="AR39" s="155" t="s">
        <v>199</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517</v>
      </c>
      <c r="AL40" s="1000"/>
      <c r="AM40" s="1000"/>
      <c r="AN40" s="1001"/>
      <c r="AO40" s="118">
        <v>-231067</v>
      </c>
      <c r="AP40" s="118">
        <v>-147741</v>
      </c>
      <c r="AQ40" s="145">
        <v>-145454</v>
      </c>
      <c r="AR40" s="155">
        <v>1.6</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387</v>
      </c>
      <c r="AL41" s="990"/>
      <c r="AM41" s="990"/>
      <c r="AN41" s="991"/>
      <c r="AO41" s="118">
        <v>88081</v>
      </c>
      <c r="AP41" s="118">
        <v>56318</v>
      </c>
      <c r="AQ41" s="145">
        <v>57274</v>
      </c>
      <c r="AR41" s="155">
        <v>-1.7</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518</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519</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90</v>
      </c>
      <c r="AN49" s="992" t="s">
        <v>448</v>
      </c>
      <c r="AO49" s="993"/>
      <c r="AP49" s="993"/>
      <c r="AQ49" s="993"/>
      <c r="AR49" s="994"/>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493</v>
      </c>
      <c r="AO50" s="124" t="s">
        <v>494</v>
      </c>
      <c r="AP50" s="135" t="s">
        <v>520</v>
      </c>
      <c r="AQ50" s="148" t="s">
        <v>382</v>
      </c>
      <c r="AR50" s="158" t="s">
        <v>521</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522</v>
      </c>
      <c r="AL51" s="103"/>
      <c r="AM51" s="108">
        <v>1106973</v>
      </c>
      <c r="AN51" s="115">
        <v>615327</v>
      </c>
      <c r="AO51" s="125">
        <v>62.5</v>
      </c>
      <c r="AP51" s="136">
        <v>264232</v>
      </c>
      <c r="AQ51" s="149">
        <v>15.8</v>
      </c>
      <c r="AR51" s="159">
        <v>46.7</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270</v>
      </c>
      <c r="AM52" s="109">
        <v>374635</v>
      </c>
      <c r="AN52" s="116">
        <v>208246</v>
      </c>
      <c r="AO52" s="126">
        <v>30.9</v>
      </c>
      <c r="AP52" s="137">
        <v>133959</v>
      </c>
      <c r="AQ52" s="150">
        <v>13.9</v>
      </c>
      <c r="AR52" s="160">
        <v>17</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482</v>
      </c>
      <c r="AL53" s="103"/>
      <c r="AM53" s="108">
        <v>782140</v>
      </c>
      <c r="AN53" s="115">
        <v>450801</v>
      </c>
      <c r="AO53" s="125">
        <v>-26.7</v>
      </c>
      <c r="AP53" s="136">
        <v>263613</v>
      </c>
      <c r="AQ53" s="149">
        <v>-0.2</v>
      </c>
      <c r="AR53" s="159">
        <v>-26.5</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270</v>
      </c>
      <c r="AM54" s="109">
        <v>461494</v>
      </c>
      <c r="AN54" s="116">
        <v>265991</v>
      </c>
      <c r="AO54" s="126">
        <v>27.7</v>
      </c>
      <c r="AP54" s="137">
        <v>128823</v>
      </c>
      <c r="AQ54" s="150">
        <v>-3.8</v>
      </c>
      <c r="AR54" s="160">
        <v>31.5</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317</v>
      </c>
      <c r="AL55" s="103"/>
      <c r="AM55" s="108">
        <v>683519</v>
      </c>
      <c r="AN55" s="115">
        <v>402307</v>
      </c>
      <c r="AO55" s="125">
        <v>-10.8</v>
      </c>
      <c r="AP55" s="136">
        <v>362690</v>
      </c>
      <c r="AQ55" s="149">
        <v>37.6</v>
      </c>
      <c r="AR55" s="159">
        <v>-48.4</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270</v>
      </c>
      <c r="AM56" s="109">
        <v>416952</v>
      </c>
      <c r="AN56" s="116">
        <v>245410</v>
      </c>
      <c r="AO56" s="126">
        <v>-7.7</v>
      </c>
      <c r="AP56" s="137">
        <v>172580</v>
      </c>
      <c r="AQ56" s="150">
        <v>34</v>
      </c>
      <c r="AR56" s="160">
        <v>-41.7</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141</v>
      </c>
      <c r="AL57" s="103"/>
      <c r="AM57" s="108">
        <v>498798</v>
      </c>
      <c r="AN57" s="115">
        <v>303960</v>
      </c>
      <c r="AO57" s="125">
        <v>-24.4</v>
      </c>
      <c r="AP57" s="136">
        <v>296093</v>
      </c>
      <c r="AQ57" s="149">
        <v>-18.399999999999999</v>
      </c>
      <c r="AR57" s="159">
        <v>-6</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270</v>
      </c>
      <c r="AM58" s="109">
        <v>295077</v>
      </c>
      <c r="AN58" s="116">
        <v>179815</v>
      </c>
      <c r="AO58" s="126">
        <v>-26.7</v>
      </c>
      <c r="AP58" s="137">
        <v>140545</v>
      </c>
      <c r="AQ58" s="150">
        <v>-18.600000000000001</v>
      </c>
      <c r="AR58" s="160">
        <v>-8.1</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523</v>
      </c>
      <c r="AL59" s="103"/>
      <c r="AM59" s="108">
        <v>429374</v>
      </c>
      <c r="AN59" s="115">
        <v>274536</v>
      </c>
      <c r="AO59" s="125">
        <v>-9.6999999999999993</v>
      </c>
      <c r="AP59" s="136">
        <v>308655</v>
      </c>
      <c r="AQ59" s="149">
        <v>4.2</v>
      </c>
      <c r="AR59" s="159">
        <v>-13.9</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270</v>
      </c>
      <c r="AM60" s="109">
        <v>293367</v>
      </c>
      <c r="AN60" s="116">
        <v>187575</v>
      </c>
      <c r="AO60" s="126">
        <v>4.3</v>
      </c>
      <c r="AP60" s="137">
        <v>169887</v>
      </c>
      <c r="AQ60" s="150">
        <v>20.9</v>
      </c>
      <c r="AR60" s="160">
        <v>-16.600000000000001</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408</v>
      </c>
      <c r="AL61" s="106"/>
      <c r="AM61" s="108">
        <v>700161</v>
      </c>
      <c r="AN61" s="115">
        <v>409386</v>
      </c>
      <c r="AO61" s="125">
        <v>-1.8</v>
      </c>
      <c r="AP61" s="136">
        <v>299057</v>
      </c>
      <c r="AQ61" s="151">
        <v>7.8</v>
      </c>
      <c r="AR61" s="159">
        <v>-9.6</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270</v>
      </c>
      <c r="AM62" s="109">
        <v>368305</v>
      </c>
      <c r="AN62" s="116">
        <v>217407</v>
      </c>
      <c r="AO62" s="126">
        <v>5.7</v>
      </c>
      <c r="AP62" s="137">
        <v>149159</v>
      </c>
      <c r="AQ62" s="150">
        <v>9.3000000000000007</v>
      </c>
      <c r="AR62" s="160">
        <v>-3.6</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ip0ddaTBZGSivX1oRA16nz0QFH45B4XJOnE1Wanv6QvSS2hkpMhp+IbK+zQGCj0GtO7HSB5w9vTntQTI2xtUg==" saltValue="UoiNkQjVyIQTgNFEkNXi0g=="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103</v>
      </c>
    </row>
    <row r="121" spans="125:125" ht="13.5" hidden="1" customHeight="1" x14ac:dyDescent="0.2">
      <c r="DU121" s="78"/>
    </row>
  </sheetData>
  <sheetProtection algorithmName="SHA-512" hashValue="mkklUOuQr0GfHB0sLR2NkjSDLEhxOivkjvASiVGB0YuKaybfkYGG0kVZwU0Jn5AaPo+FxlNgG9WJpzRVhfD8JQ==" saltValue="mNPr8l0q59Yqg4fzD43A7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103</v>
      </c>
    </row>
  </sheetData>
  <sheetProtection algorithmName="SHA-512" hashValue="Rzt/UpjjdWw3FSrGmIvkr5YPy6I3uqBtMzVU9cCjBGPCUwvJc68evZ/CHw5ZiWnIUO5wkipq67ZHKoJ5WQrd7Q==" saltValue="xOPD5r1i8avIalqugTwyc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5</v>
      </c>
      <c r="C46" s="171"/>
      <c r="D46" s="171"/>
      <c r="E46" s="172" t="s">
        <v>17</v>
      </c>
      <c r="F46" s="173" t="s">
        <v>525</v>
      </c>
      <c r="G46" s="177" t="s">
        <v>526</v>
      </c>
      <c r="H46" s="177" t="s">
        <v>527</v>
      </c>
      <c r="I46" s="177" t="s">
        <v>528</v>
      </c>
      <c r="J46" s="182" t="s">
        <v>251</v>
      </c>
    </row>
    <row r="47" spans="2:10" ht="57.75" customHeight="1" x14ac:dyDescent="0.2">
      <c r="B47" s="168"/>
      <c r="C47" s="1015" t="s">
        <v>3</v>
      </c>
      <c r="D47" s="1015"/>
      <c r="E47" s="1016"/>
      <c r="F47" s="174">
        <v>93.27</v>
      </c>
      <c r="G47" s="178">
        <v>83.15</v>
      </c>
      <c r="H47" s="178">
        <v>63.59</v>
      </c>
      <c r="I47" s="178">
        <v>66.599999999999994</v>
      </c>
      <c r="J47" s="183">
        <v>54.27</v>
      </c>
    </row>
    <row r="48" spans="2:10" ht="57.75" customHeight="1" x14ac:dyDescent="0.2">
      <c r="B48" s="169"/>
      <c r="C48" s="1017" t="s">
        <v>9</v>
      </c>
      <c r="D48" s="1017"/>
      <c r="E48" s="1018"/>
      <c r="F48" s="175">
        <v>7.84</v>
      </c>
      <c r="G48" s="179">
        <v>1.5699999999999998</v>
      </c>
      <c r="H48" s="179">
        <v>2.8</v>
      </c>
      <c r="I48" s="179">
        <v>6.06</v>
      </c>
      <c r="J48" s="184">
        <v>7.1</v>
      </c>
    </row>
    <row r="49" spans="2:10" ht="57.75" customHeight="1" x14ac:dyDescent="0.2">
      <c r="B49" s="170"/>
      <c r="C49" s="1019" t="s">
        <v>16</v>
      </c>
      <c r="D49" s="1019"/>
      <c r="E49" s="1020"/>
      <c r="F49" s="176" t="s">
        <v>529</v>
      </c>
      <c r="G49" s="180" t="s">
        <v>530</v>
      </c>
      <c r="H49" s="180" t="s">
        <v>64</v>
      </c>
      <c r="I49" s="180">
        <v>3.19</v>
      </c>
      <c r="J49" s="185" t="s">
        <v>531</v>
      </c>
    </row>
    <row r="50" spans="2:10" ht="13" x14ac:dyDescent="0.2"/>
  </sheetData>
  <sheetProtection algorithmName="SHA-512" hashValue="OPTxX9df45lehASg+aE6iM2KQD5fdCv8bXM2XD0czEewWNRh9lgxNAEH4jN5ahPqnI69AIWZvDj0beLUWXfbRA==" saltValue="EExP0WJ5dVK91EY9fSWNf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894ED21-7523-41B0-B175-737C023149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A347B3F-0E9A-4090-A29F-2976C05181F2}">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6E01D4FB-A265-437B-A696-8DF2C7C91BA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2025-02-19T01:20:46Z</dcterms:created>
  <dcterms:modified xsi:type="dcterms:W3CDTF">2025-09-30T07:47:21Z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2025-03-18T05:36:52Z</vt:filetime>
  </property>
  <property fmtid="{D5CDD505-2E9C-101B-9397-08002B2CF9AE}" pid="2" name="ContentTypeId">
    <vt:lpwstr>0x010100B3E7916579E48942A578B93BD249C02F</vt:lpwstr>
  </property>
</Properties>
</file>