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A4A77BDE-7EDE-45FB-B5B5-583F5F3547DE}"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AM35" i="10"/>
  <c r="CO34" i="10"/>
  <c r="CO35" i="10" s="1"/>
  <c r="CO36" i="10" s="1"/>
  <c r="CO37" i="10" s="1"/>
  <c r="BW34" i="10"/>
  <c r="BW35" i="10" s="1"/>
  <c r="BW36" i="10" s="1"/>
  <c r="BW37" i="10" s="1"/>
  <c r="BW38" i="10" s="1"/>
  <c r="BW39" i="10" s="1"/>
  <c r="BW40" i="10" s="1"/>
  <c r="AM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<sst xmlns="http://schemas.openxmlformats.org/spreadsheetml/2006/main" count="1143" uniqueCount="585">
  <si>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</si>
  <si>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</si>
  <si>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</si>
  <si>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</si>
  <si>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</si>
  <si>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</si>
  <si>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</si>
  <si>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</si>
  <si>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</si>
  <si>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</si>
  <si>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</si>
  <si>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</si>
  <si>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</si>
  <si>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</si>
  <si>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</si>
  <si>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</si>
  <si>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</si>
  <si>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</si>
  <si>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</si>
  <si>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</si>
  <si>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</si>
  <si>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</si>
  <si>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</si>
  <si>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</si>
  <si>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</si>
  <si>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</si>
  <si>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</si>
  <si>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</si>
  <si>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</si>
  <si>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</si>
  <si>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</si>
  <si>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</si>
  <si>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</si>
  <si>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</si>
  <si>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</si>
  <si>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</si>
  <si>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</si>
  <si>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</si>
  <si>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</si>
  <si>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</si>
  <si>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</si>
  <si>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</si>
  <si>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</si>
  <si>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</si>
  <si>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</si>
  <si>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</si>
  <si>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</si>
  <si>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</si>
  <si>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</si>
  <si>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</si>
  <si>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</si>
  <si>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</si>
  <si>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</si>
  <si>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</si>
  <si>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</si>
  <si>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</si>
  <si>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</si>
  <si>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</si>
  <si>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</si>
  <si>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</si>
  <si>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</si>
  <si>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</si>
  <si>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</si>
  <si>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</si>
  <si>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</si>
  <si>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</si>
  <si>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</si>
  <si>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</si>
  <si>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</si>
  <si>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</si>
  <si>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</si>
  <si>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</si>
  <si>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</si>
  <si>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</si>
  <si>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</si>
  <si>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</si>
  <si>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</si>
  <si>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</si>
  <si>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</si>
  <si>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</si>
  <si>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</si>
  <si>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</si>
  <si>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</si>
  <si>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</si>
  <si>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</si>
  <si>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</si>
  <si>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</si>
  <si>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</si>
  <si>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</si>
  <si>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</si>
  <si>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</si>
  <si>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</si>
  <si>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</si>
  <si>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</si>
  <si>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上野村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</si>
  <si>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</si>
  <si>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</si>
  <si>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</si>
  <si>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</si>
  <si>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</si>
  <si>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</si>
  <si>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</si>
  <si>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</si>
  <si>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</si>
  <si>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</si>
  <si>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</si>
  <si>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</si>
  <si>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</si>
  <si>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</si>
  <si>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</si>
  <si>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</si>
  <si>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</si>
  <si>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</si>
  <si>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</si>
  <si>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</si>
  <si>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</si>
  <si>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</si>
  <si>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</si>
  <si>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</si>
  <si>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</si>
  <si>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</si>
  <si>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</si>
  <si>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</si>
  <si>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</si>
  <si>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</si>
  <si>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</si>
  <si>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</si>
  <si>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</si>
  <si>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</si>
  <si>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</si>
  <si>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</si>
  <si>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</si>
  <si>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</si>
  <si>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</si>
  <si>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</si>
  <si>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</si>
  <si>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</si>
  <si>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</si>
  <si>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</si>
  <si>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</si>
  <si>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</si>
  <si>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</si>
  <si>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</si>
  <si>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</si>
  <si>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-3.6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</si>
  <si>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</si>
  <si>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</si>
  <si>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</si>
  <si>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</si>
  <si>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</si>
  <si>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</si>
  <si>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</si>
  <si>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</si>
  <si>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</si>
  <si>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</si>
  <si>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</si>
  <si>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</si>
  <si>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</si>
  <si>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</si>
  <si>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</si>
  <si>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</si>
  <si>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</si>
  <si>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</si>
  <si>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</si>
  <si>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</si>
  <si>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</si>
  <si>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</si>
  <si>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</si>
  <si>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</si>
  <si>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</si>
  <si>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</si>
  <si>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</si>
  <si>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</si>
  <si>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</si>
  <si>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</si>
  <si>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</si>
  <si>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</si>
  <si>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</si>
  <si>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</si>
  <si>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</si>
  <si>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</si>
  <si>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</si>
  <si>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</si>
  <si>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</si>
  <si>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</si>
  <si>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</si>
  <si>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</si>
  <si>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</si>
  <si>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</si>
  <si>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</si>
  <si>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</si>
  <si>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</si>
  <si>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</si>
  <si>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</si>
  <si>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</si>
  <si>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</si>
  <si>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</si>
  <si>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</si>
  <si>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</si>
  <si>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</si>
  <si>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</si>
  <si>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</si>
  <si>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</si>
  <si>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群馬県上野村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</si>
  <si>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</si>
  <si>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</si>
  <si>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</si>
  <si>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</si>
  <si>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</si>
  <si>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</si>
  <si>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</si>
  <si>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</si>
  <si>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</si>
  <si>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</si>
  <si>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</si>
  <si>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</si>
  <si>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</si>
  <si>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</si>
  <si>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</si>
  <si>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</si>
  <si>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</si>
  <si>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</si>
  <si>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</si>
  <si>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</si>
  <si>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</si>
  <si>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</si>
  <si>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</si>
  <si>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</si>
  <si>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</si>
  <si>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</si>
  <si>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</si>
  <si>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</si>
  <si>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</si>
  <si>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</si>
  <si>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</si>
  <si>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</si>
  <si>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</si>
  <si>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</si>
  <si>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</si>
  <si>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</si>
  <si>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</si>
  <si>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</si>
  <si>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</si>
  <si>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</si>
  <si>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</si>
  <si>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</si>
  <si>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</si>
  <si>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</si>
  <si>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</si>
  <si>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</si>
  <si>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</si>
  <si>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</si>
  <si>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</si>
  <si>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</si>
  <si>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</si>
  <si>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</si>
  <si>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</si>
  <si>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</si>
  <si>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</si>
  <si>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</si>
  <si>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</si>
  <si>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</si>
  <si>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</si>
  <si>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</si>
  <si>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</si>
  <si>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</si>
  <si>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</si>
  <si>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</si>
  <si>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</si>
  <si>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</si>
  <si>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</si>
  <si>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</si>
  <si>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</si>
  <si>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</si>
  <si>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</si>
  <si>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</si>
  <si>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</si>
  <si>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</si>
  <si>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</si>
  <si>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</si>
  <si>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</si>
  <si>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</si>
  <si>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</si>
  <si>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</si>
  <si>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</si>
  <si>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</si>
  <si>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</si>
  <si>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</si>
  <si>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</si>
  <si>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</si>
  <si>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</si>
  <si>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</si>
  <si>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</si>
  <si>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</si>
  <si>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</si>
  <si>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</si>
  <si>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</si>
  <si>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</si>
  <si>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</si>
  <si>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</si>
  <si>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</si>
  <si>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</si>
  <si>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</si>
  <si>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</si>
  <si>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</si>
  <si>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</si>
  <si>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</si>
  <si>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</si>
  <si>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</si>
  <si>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</si>
  <si>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</si>
  <si>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</si>
  <si>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</si>
  <si>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</si>
  <si>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</si>
  <si>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</si>
  <si>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</si>
  <si>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</si>
  <si>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</si>
  <si>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</si>
  <si>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</si>
  <si>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</si>
  <si>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</si>
  <si>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</si>
  <si>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</si>
  <si>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</si>
  <si>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</si>
  <si>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</si>
  <si>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</si>
  <si>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</si>
  <si>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</si>
  <si>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</si>
  <si>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</si>
  <si>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</si>
  <si>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</si>
  <si>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</si>
  <si>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</si>
  <si>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</si>
  <si>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</si>
  <si>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</si>
  <si>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</si>
  <si>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</si>
  <si>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</si>
  <si>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</si>
  <si>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</si>
  <si>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</si>
  <si>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</si>
  <si>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</si>
  <si>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</si>
  <si>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</si>
  <si>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</si>
  <si>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</si>
  <si>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</si>
  <si>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</si>
  <si>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群馬県上野村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</si>
  <si>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</si>
  <si>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</si>
  <si>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</si>
  <si>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</si>
  <si>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</si>
  <si>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</si>
  <si>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</si>
  <si>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</si>
  <si>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</si>
  <si>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</si>
  <si>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</si>
  <si>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</si>
  <si>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</si>
  <si>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</si>
  <si>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</si>
  <si>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</si>
  <si>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</si>
  <si>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</si>
  <si>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</si>
  <si>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</si>
  <si>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へき地診療所事業特別会計</t>
    <phoneticPr fontId="5"/>
  </si>
  <si>
    <t>上野村産業振興事業特別会計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</si>
  <si>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</si>
  <si>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</si>
  <si>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</si>
  <si>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</si>
  <si>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</si>
  <si>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</si>
  <si>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</si>
  <si>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</si>
  <si>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</si>
  <si>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</si>
  <si>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</si>
  <si>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</si>
  <si>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</si>
  <si>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</si>
  <si>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</si>
  <si>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上野村後期高齢者医療特別会計</t>
    <phoneticPr fontId="5"/>
  </si>
  <si>
    <t>簡易水道事業特別会計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</si>
  <si>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</si>
  <si>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</si>
  <si>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</si>
  <si>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</si>
  <si>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</si>
  <si>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</si>
  <si>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</si>
  <si>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</si>
  <si>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</si>
  <si>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</si>
  <si>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</si>
  <si>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</si>
  <si>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</si>
  <si>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</si>
  <si>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</si>
  <si>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</si>
  <si>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</si>
  <si>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</si>
  <si>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</si>
  <si>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</si>
  <si>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</si>
  <si>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</si>
  <si>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</si>
  <si>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</si>
  <si>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</si>
  <si>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</si>
  <si>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</si>
  <si>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</si>
  <si>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</si>
  <si>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</si>
  <si>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</si>
  <si>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</si>
  <si>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</si>
  <si>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</si>
  <si>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</si>
  <si>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</si>
  <si>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</si>
  <si>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</si>
  <si>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</si>
  <si>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</si>
  <si>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</si>
  <si>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</si>
  <si>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</si>
  <si>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</si>
  <si>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</si>
  <si>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</si>
  <si>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</si>
  <si>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</si>
  <si>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</si>
  <si>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</si>
  <si>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</si>
  <si>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</si>
  <si>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</si>
  <si>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</si>
  <si>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</si>
  <si>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</si>
  <si>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</si>
  <si>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</si>
  <si>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</si>
  <si>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</si>
  <si>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</si>
  <si>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</si>
  <si>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</si>
  <si>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</si>
  <si>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</si>
  <si>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</si>
  <si>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</si>
  <si>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</si>
  <si>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</si>
  <si>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</si>
  <si>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</si>
  <si>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</si>
  <si>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</si>
  <si>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</si>
  <si>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</si>
  <si>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</si>
  <si>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</si>
  <si>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</si>
  <si>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</si>
  <si>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</si>
  <si>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</si>
  <si>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</si>
  <si>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</si>
  <si>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</si>
  <si>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</si>
  <si>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</si>
  <si>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</si>
  <si>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</si>
  <si>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</si>
  <si>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</si>
  <si>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</si>
  <si>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</si>
  <si>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</si>
  <si>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</si>
  <si>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</si>
  <si>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</si>
  <si>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</si>
  <si>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</si>
  <si>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</si>
  <si>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</si>
  <si>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</si>
  <si>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</si>
  <si>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</si>
  <si>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</si>
  <si>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</si>
  <si>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</si>
  <si>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</si>
  <si>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</si>
  <si>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</si>
  <si>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</si>
  <si>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</si>
  <si>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</si>
  <si>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</si>
  <si>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</si>
  <si>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</si>
  <si>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</si>
  <si>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</si>
  <si>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</si>
  <si>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</si>
  <si>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</si>
  <si>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</si>
  <si>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</si>
  <si>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</si>
  <si>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</si>
  <si>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</si>
  <si>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</si>
  <si>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</si>
  <si>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</si>
  <si>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</si>
  <si>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</si>
  <si>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</si>
  <si>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</si>
  <si>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</si>
  <si>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</si>
  <si>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</si>
  <si>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</si>
  <si>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</si>
  <si>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8.90</t>
  </si>
  <si>
    <t>▲ 5.99</t>
  </si>
  <si>
    <t>▲ 15.51</t>
  </si>
  <si>
    <t>上野村産業振興事業特別会計</t>
  </si>
  <si>
    <t>▲ 2.27</t>
  </si>
  <si>
    <t>▲ 3.17</t>
  </si>
  <si>
    <t>▲ 3.18</t>
  </si>
  <si>
    <t>▲ 3.70</t>
  </si>
  <si>
    <t>▲ 2.59</t>
  </si>
  <si>
    <t>一般会計</t>
  </si>
  <si>
    <t>介護保険事業特別会計</t>
  </si>
  <si>
    <t>生活排水処理事業特別会計</t>
  </si>
  <si>
    <t>簡易水道事業特別会計</t>
  </si>
  <si>
    <t>上野村後期高齢者医療特別会計</t>
  </si>
  <si>
    <t>国民健康保険事業特別会計</t>
  </si>
  <si>
    <t>へき地診療所事業特別会計</t>
  </si>
  <si>
    <t>▲ 0.17</t>
  </si>
  <si>
    <t>その他会計（赤字）</t>
  </si>
  <si>
    <t>その他会計（黒字）</t>
  </si>
  <si>
    <t>R01</t>
    <phoneticPr fontId="5"/>
  </si>
  <si>
    <t>R02</t>
    <phoneticPr fontId="5"/>
  </si>
  <si>
    <t>R03</t>
    <phoneticPr fontId="5"/>
  </si>
  <si>
    <t>R04</t>
    <phoneticPr fontId="5"/>
  </si>
  <si>
    <t>R05</t>
    <phoneticPr fontId="5"/>
  </si>
  <si>
    <t>多野藤岡広域市町村圏振興整備組合</t>
  </si>
  <si>
    <t>多野藤岡医療事務市町村組合（老健施設会計）</t>
  </si>
  <si>
    <t>群馬県市町村会館管理組合</t>
  </si>
  <si>
    <t>群馬県市町村総合事務組合</t>
  </si>
  <si>
    <t>群馬県後期高齢者医療広域連合（一般会計）</t>
  </si>
  <si>
    <t>群馬県後期高齢者医療広域連合（事業会計）</t>
  </si>
  <si>
    <t>　　　　－</t>
  </si>
  <si>
    <t>上野振興公社</t>
  </si>
  <si>
    <t>慰霊の園</t>
  </si>
  <si>
    <t>上野村きのこセンター</t>
  </si>
  <si>
    <t>ゆーぱる上野</t>
  </si>
  <si>
    <t>－</t>
  </si>
  <si>
    <t>－</t>
    <phoneticPr fontId="2"/>
  </si>
  <si>
    <t>国土保全基金</t>
  </si>
  <si>
    <t>村営住宅整備基金</t>
  </si>
  <si>
    <t>振興発展基金</t>
  </si>
  <si>
    <t>土地開発基金</t>
  </si>
  <si>
    <t>特用林産物生産施設維持管理基金</t>
  </si>
  <si>
    <t>多野藤岡医療事務市町村組合（病院事業会計）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</si>
  <si>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</si>
  <si>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</si>
  <si>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公共施設等総合管理計画に基づき、今後、老朽化対策に積極的に取り組んでいきたい。</t>
    <rPh sb="0" eb="2">
      <t>コウキョウ</t>
    </rPh>
    <rPh sb="2" eb="4">
      <t>シセツ</t>
    </rPh>
    <rPh sb="4" eb="5">
      <t>トウ</t>
    </rPh>
    <rPh sb="5" eb="7">
      <t>ソウゴウ</t>
    </rPh>
    <rPh sb="7" eb="9">
      <t>カンリ</t>
    </rPh>
    <rPh sb="9" eb="11">
      <t>ケイカク</t>
    </rPh>
    <rPh sb="12" eb="13">
      <t>モト</t>
    </rPh>
    <rPh sb="16" eb="18">
      <t>コンゴ</t>
    </rPh>
    <rPh sb="19" eb="22">
      <t>ロウキュウカ</t>
    </rPh>
    <rPh sb="22" eb="24">
      <t>タイサク</t>
    </rPh>
    <rPh sb="25" eb="28">
      <t>セッキョクテキ</t>
    </rPh>
    <rPh sb="29" eb="30">
      <t>ト</t>
    </rPh>
    <rPh sb="31" eb="3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</si>
  <si>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</si>
  <si>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</si>
  <si>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</si>
  <si>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</si>
  <si>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</si>
  <si>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</si>
  <si>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実質公債費比率は類似団体と比較して大きな差はなく、将来負担比率も算定されていない状況。
基金等の充当可能財源などが比較的多く、平成２３年度以降は地方債発行を抑制し、借入金の減少と償還が進んでいたが、平成２８年度以降は地方債の借入を行っているため、将来負担額が増加することが予想される。このため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</si>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</sst>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255515-5CFE-4297-8699-55066574D0F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701B-4406-84D4-D11EE4F4AC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909764</c:v>
                </c:pt>
                <c:pt idx="1">
                  <c:v>853481</c:v>
                </c:pt>
                <c:pt idx="2">
                  <c:v>854018</c:v>
                </c:pt>
                <c:pt idx="3">
                  <c:v>940757</c:v>
                </c:pt>
                <c:pt idx="4">
                  <c:v>837066</c:v>
                </c:pt>
              </c:numCache>
            </c:numRef>
          </c:val>
          <c:smooth val="0"/>
          <c:extLst>
            <c:ext xmlns:c16="http://schemas.microsoft.com/office/drawing/2014/chart" uri="{C3380CC4-5D6E-409C-BE32-E72D297353CC}">
              <c16:uniqueId val="{00000001-701B-4406-84D4-D11EE4F4AC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2.62</c:v>
                </c:pt>
                <c:pt idx="1">
                  <c:v>10.48</c:v>
                </c:pt>
                <c:pt idx="2">
                  <c:v>5.13</c:v>
                </c:pt>
                <c:pt idx="3">
                  <c:v>16.2</c:v>
                </c:pt>
                <c:pt idx="4">
                  <c:v>7.7</c:v>
                </c:pt>
              </c:numCache>
            </c:numRef>
          </c:val>
          <c:extLst>
            <c:ext xmlns:c16="http://schemas.microsoft.com/office/drawing/2014/chart" uri="{C3380CC4-5D6E-409C-BE32-E72D297353CC}">
              <c16:uniqueId val="{00000000-13C7-4358-9185-918ADB6A91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56.43</c:v>
                </c:pt>
                <c:pt idx="1">
                  <c:v>49.02</c:v>
                </c:pt>
                <c:pt idx="2">
                  <c:v>51.54</c:v>
                </c:pt>
                <c:pt idx="3">
                  <c:v>57.59</c:v>
                </c:pt>
                <c:pt idx="4">
                  <c:v>68.849999999999994</c:v>
                </c:pt>
              </c:numCache>
            </c:numRef>
          </c:val>
          <c:extLst>
            <c:ext xmlns:c16="http://schemas.microsoft.com/office/drawing/2014/chart" uri="{C3380CC4-5D6E-409C-BE32-E72D297353CC}">
              <c16:uniqueId val="{00000001-13C7-4358-9185-918ADB6A91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c:v>
                </c:pt>
                <c:pt idx="1">
                  <c:v>0</c:v>
                </c:pt>
                <c:pt idx="2">
                  <c:v>-5.99</c:v>
                </c:pt>
                <c:pt idx="3">
                  <c:v>7.62</c:v>
                </c:pt>
                <c:pt idx="4">
                  <c:v>-15.51</c:v>
                </c:pt>
              </c:numCache>
            </c:numRef>
          </c:val>
          <c:smooth val="0"/>
          <c:extLst>
            <c:ext xmlns:c16="http://schemas.microsoft.com/office/drawing/2014/chart" uri="{C3380CC4-5D6E-409C-BE32-E72D297353CC}">
              <c16:uniqueId val="{00000002-13C7-4358-9185-918ADB6A91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FA-40E4-94C7-3778CFB245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FA-40E4-94C7-3778CFB245E1}"/>
            </c:ext>
          </c:extLst>
        </c:ser>
        <c:ser>
          <c:idx val="2"/>
          <c:order val="2"/>
          <c:tx>
            <c:strRef>
              <c:f>データシート!$A$29</c:f>
              <c:strCache>
                <c:ptCount val="1"/>
                <c:pt idx="0">
                  <c:v>へき地診療所事業特別会計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0.17</c:v>
                </c:pt>
                <c:pt idx="3">
                  <c:v>#N/A</c:v>
                </c:pt>
                <c:pt idx="4">
                  <c:v>#N/A</c:v>
                </c:pt>
                <c:pt idx="5">
                  <c:v>0.04</c:v>
                </c:pt>
                <c:pt idx="6">
                  <c:v>#N/A</c:v>
                </c:pt>
                <c:pt idx="7">
                  <c:v>0.18</c:v>
                </c:pt>
                <c:pt idx="8">
                  <c:v>#N/A</c:v>
                </c:pt>
                <c:pt idx="9">
                  <c:v>0.03</c:v>
                </c:pt>
              </c:numCache>
            </c:numRef>
          </c:val>
          <c:extLst>
            <c:ext xmlns:c16="http://schemas.microsoft.com/office/drawing/2014/chart" uri="{C3380CC4-5D6E-409C-BE32-E72D297353CC}">
              <c16:uniqueId val="{00000002-A7FA-40E4-94C7-3778CFB245E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0.26</c:v>
                </c:pt>
                <c:pt idx="4">
                  <c:v>#N/A</c:v>
                </c:pt>
                <c:pt idx="5">
                  <c:v>0.09</c:v>
                </c:pt>
                <c:pt idx="6">
                  <c:v>#N/A</c:v>
                </c:pt>
                <c:pt idx="7">
                  <c:v>0.05</c:v>
                </c:pt>
                <c:pt idx="8">
                  <c:v>#N/A</c:v>
                </c:pt>
                <c:pt idx="9">
                  <c:v>0.19</c:v>
                </c:pt>
              </c:numCache>
            </c:numRef>
          </c:val>
          <c:extLst>
            <c:ext xmlns:c16="http://schemas.microsoft.com/office/drawing/2014/chart" uri="{C3380CC4-5D6E-409C-BE32-E72D297353CC}">
              <c16:uniqueId val="{00000003-A7FA-40E4-94C7-3778CFB245E1}"/>
            </c:ext>
          </c:extLst>
        </c:ser>
        <c:ser>
          <c:idx val="4"/>
          <c:order val="4"/>
          <c:tx>
            <c:strRef>
              <c:f>データシート!$A$31</c:f>
              <c:strCache>
                <c:ptCount val="1"/>
                <c:pt idx="0">
                  <c:v>上野村後期高齢者医療特別会計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0.02</c:v>
                </c:pt>
                <c:pt idx="4">
                  <c:v>#N/A</c:v>
                </c:pt>
                <c:pt idx="5">
                  <c:v>0.11</c:v>
                </c:pt>
                <c:pt idx="6">
                  <c:v>#N/A</c:v>
                </c:pt>
                <c:pt idx="7">
                  <c:v>0.03</c:v>
                </c:pt>
                <c:pt idx="8">
                  <c:v>#N/A</c:v>
                </c:pt>
                <c:pt idx="9">
                  <c:v>0.31</c:v>
                </c:pt>
              </c:numCache>
            </c:numRef>
          </c:val>
          <c:extLst>
            <c:ext xmlns:c16="http://schemas.microsoft.com/office/drawing/2014/chart" uri="{C3380CC4-5D6E-409C-BE32-E72D297353CC}">
              <c16:uniqueId val="{00000004-A7FA-40E4-94C7-3778CFB245E1}"/>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0.31</c:v>
                </c:pt>
                <c:pt idx="4">
                  <c:v>#N/A</c:v>
                </c:pt>
                <c:pt idx="5">
                  <c:v>0.62</c:v>
                </c:pt>
                <c:pt idx="6">
                  <c:v>#N/A</c:v>
                </c:pt>
                <c:pt idx="7">
                  <c:v>1</c:v>
                </c:pt>
                <c:pt idx="8">
                  <c:v>#N/A</c:v>
                </c:pt>
                <c:pt idx="9">
                  <c:v>1.22</c:v>
                </c:pt>
              </c:numCache>
            </c:numRef>
          </c:val>
          <c:extLst>
            <c:ext xmlns:c16="http://schemas.microsoft.com/office/drawing/2014/chart" uri="{C3380CC4-5D6E-409C-BE32-E72D297353CC}">
              <c16:uniqueId val="{00000005-A7FA-40E4-94C7-3778CFB245E1}"/>
            </c:ext>
          </c:extLst>
        </c:ser>
        <c:ser>
          <c:idx val="6"/>
          <c:order val="6"/>
          <c:tx>
            <c:strRef>
              <c:f>データシート!$A$33</c:f>
              <c:strCache>
                <c:ptCount val="1"/>
                <c:pt idx="0">
                  <c:v>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1.87</c:v>
                </c:pt>
                <c:pt idx="2">
                  <c:v>#N/A</c:v>
                </c:pt>
                <c:pt idx="3">
                  <c:v>1.81</c:v>
                </c:pt>
                <c:pt idx="4">
                  <c:v>#N/A</c:v>
                </c:pt>
                <c:pt idx="5">
                  <c:v>1.76</c:v>
                </c:pt>
                <c:pt idx="6">
                  <c:v>#N/A</c:v>
                </c:pt>
                <c:pt idx="7">
                  <c:v>1.87</c:v>
                </c:pt>
                <c:pt idx="8">
                  <c:v>#N/A</c:v>
                </c:pt>
                <c:pt idx="9">
                  <c:v>1.87</c:v>
                </c:pt>
              </c:numCache>
            </c:numRef>
          </c:val>
          <c:extLst>
            <c:ext xmlns:c16="http://schemas.microsoft.com/office/drawing/2014/chart" uri="{C3380CC4-5D6E-409C-BE32-E72D297353CC}">
              <c16:uniqueId val="{00000006-A7FA-40E4-94C7-3778CFB245E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0.55000000000000004</c:v>
                </c:pt>
                <c:pt idx="2">
                  <c:v>#N/A</c:v>
                </c:pt>
                <c:pt idx="3">
                  <c:v>0.46</c:v>
                </c:pt>
                <c:pt idx="4">
                  <c:v>#N/A</c:v>
                </c:pt>
                <c:pt idx="5">
                  <c:v>1.93</c:v>
                </c:pt>
                <c:pt idx="6">
                  <c:v>#N/A</c:v>
                </c:pt>
                <c:pt idx="7">
                  <c:v>2.78</c:v>
                </c:pt>
                <c:pt idx="8">
                  <c:v>#N/A</c:v>
                </c:pt>
                <c:pt idx="9">
                  <c:v>2.08</c:v>
                </c:pt>
              </c:numCache>
            </c:numRef>
          </c:val>
          <c:extLst>
            <c:ext xmlns:c16="http://schemas.microsoft.com/office/drawing/2014/chart" uri="{C3380CC4-5D6E-409C-BE32-E72D297353CC}">
              <c16:uniqueId val="{00000007-A7FA-40E4-94C7-3778CFB245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4.8499999999999996</c:v>
                </c:pt>
                <c:pt idx="2">
                  <c:v>#N/A</c:v>
                </c:pt>
                <c:pt idx="3">
                  <c:v>13.83</c:v>
                </c:pt>
                <c:pt idx="4">
                  <c:v>#N/A</c:v>
                </c:pt>
                <c:pt idx="5">
                  <c:v>4.96</c:v>
                </c:pt>
                <c:pt idx="6">
                  <c:v>#N/A</c:v>
                </c:pt>
                <c:pt idx="7">
                  <c:v>15.83</c:v>
                </c:pt>
                <c:pt idx="8">
                  <c:v>#N/A</c:v>
                </c:pt>
                <c:pt idx="9">
                  <c:v>7.5</c:v>
                </c:pt>
              </c:numCache>
            </c:numRef>
          </c:val>
          <c:extLst>
            <c:ext xmlns:c16="http://schemas.microsoft.com/office/drawing/2014/chart" uri="{C3380CC4-5D6E-409C-BE32-E72D297353CC}">
              <c16:uniqueId val="{00000008-A7FA-40E4-94C7-3778CFB245E1}"/>
            </c:ext>
          </c:extLst>
        </c:ser>
        <c:ser>
          <c:idx val="9"/>
          <c:order val="9"/>
          <c:tx>
            <c:strRef>
              <c:f>データシート!$A$36</c:f>
              <c:strCache>
                <c:ptCount val="1"/>
                <c:pt idx="0">
                  <c:v>上野村産業振興事業特別会計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2.27</c:v>
                </c:pt>
                <c:pt idx="1">
                  <c:v>#N/A</c:v>
                </c:pt>
                <c:pt idx="2">
                  <c:v>3.17</c:v>
                </c:pt>
                <c:pt idx="3">
                  <c:v>#N/A</c:v>
                </c:pt>
                <c:pt idx="4">
                  <c:v>3.18</c:v>
                </c:pt>
                <c:pt idx="5">
                  <c:v>#N/A</c:v>
                </c:pt>
                <c:pt idx="6">
                  <c:v>3.7</c:v>
                </c:pt>
                <c:pt idx="7">
                  <c:v>#N/A</c:v>
                </c:pt>
                <c:pt idx="8">
                  <c:v>2.59</c:v>
                </c:pt>
                <c:pt idx="9">
                  <c:v>#N/A</c:v>
                </c:pt>
              </c:numCache>
            </c:numRef>
          </c:val>
          <c:extLst>
            <c:ext xmlns:c16="http://schemas.microsoft.com/office/drawing/2014/chart" uri="{C3380CC4-5D6E-409C-BE32-E72D297353CC}">
              <c16:uniqueId val="{00000009-A7FA-40E4-94C7-3778CFB245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315</c:v>
                </c:pt>
                <c:pt idx="5">
                  <c:v>315</c:v>
                </c:pt>
                <c:pt idx="8">
                  <c:v>319</c:v>
                </c:pt>
                <c:pt idx="11">
                  <c:v>260</c:v>
                </c:pt>
                <c:pt idx="14">
                  <c:v>213</c:v>
                </c:pt>
              </c:numCache>
            </c:numRef>
          </c:val>
          <c:extLst>
            <c:ext xmlns:c16="http://schemas.microsoft.com/office/drawing/2014/chart" uri="{C3380CC4-5D6E-409C-BE32-E72D297353CC}">
              <c16:uniqueId val="{00000000-2EA1-4703-89EF-1696BC11D6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A1-4703-89EF-1696BC11D6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A1-4703-89EF-1696BC11D6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14</c:v>
                </c:pt>
                <c:pt idx="6">
                  <c:v>14</c:v>
                </c:pt>
                <c:pt idx="9">
                  <c:v>15</c:v>
                </c:pt>
                <c:pt idx="12">
                  <c:v>13</c:v>
                </c:pt>
              </c:numCache>
            </c:numRef>
          </c:val>
          <c:extLst>
            <c:ext xmlns:c16="http://schemas.microsoft.com/office/drawing/2014/chart" uri="{C3380CC4-5D6E-409C-BE32-E72D297353CC}">
              <c16:uniqueId val="{00000003-2EA1-4703-89EF-1696BC11D6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c:v>
                </c:pt>
                <c:pt idx="3">
                  <c:v>8</c:v>
                </c:pt>
                <c:pt idx="6">
                  <c:v>8</c:v>
                </c:pt>
                <c:pt idx="9">
                  <c:v>8</c:v>
                </c:pt>
                <c:pt idx="12">
                  <c:v>7</c:v>
                </c:pt>
              </c:numCache>
            </c:numRef>
          </c:val>
          <c:extLst>
            <c:ext xmlns:c16="http://schemas.microsoft.com/office/drawing/2014/chart" uri="{C3380CC4-5D6E-409C-BE32-E72D297353CC}">
              <c16:uniqueId val="{00000004-2EA1-4703-89EF-1696BC11D6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A1-4703-89EF-1696BC11D6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A1-4703-89EF-1696BC11D6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395</c:v>
                </c:pt>
                <c:pt idx="3">
                  <c:v>388</c:v>
                </c:pt>
                <c:pt idx="6">
                  <c:v>396</c:v>
                </c:pt>
                <c:pt idx="9">
                  <c:v>305</c:v>
                </c:pt>
                <c:pt idx="12">
                  <c:v>248</c:v>
                </c:pt>
              </c:numCache>
            </c:numRef>
          </c:val>
          <c:extLst>
            <c:ext xmlns:c16="http://schemas.microsoft.com/office/drawing/2014/chart" uri="{C3380CC4-5D6E-409C-BE32-E72D297353CC}">
              <c16:uniqueId val="{00000007-2EA1-4703-89EF-1696BC11D6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103</c:v>
                </c:pt>
                <c:pt idx="2">
                  <c:v>#N/A</c:v>
                </c:pt>
                <c:pt idx="3">
                  <c:v>#N/A</c:v>
                </c:pt>
                <c:pt idx="4">
                  <c:v>95</c:v>
                </c:pt>
                <c:pt idx="5">
                  <c:v>#N/A</c:v>
                </c:pt>
                <c:pt idx="6">
                  <c:v>#N/A</c:v>
                </c:pt>
                <c:pt idx="7">
                  <c:v>99</c:v>
                </c:pt>
                <c:pt idx="8">
                  <c:v>#N/A</c:v>
                </c:pt>
                <c:pt idx="9">
                  <c:v>#N/A</c:v>
                </c:pt>
                <c:pt idx="10">
                  <c:v>68</c:v>
                </c:pt>
                <c:pt idx="11">
                  <c:v>#N/A</c:v>
                </c:pt>
                <c:pt idx="12">
                  <c:v>#N/A</c:v>
                </c:pt>
                <c:pt idx="13">
                  <c:v>55</c:v>
                </c:pt>
                <c:pt idx="14">
                  <c:v>#N/A</c:v>
                </c:pt>
              </c:numCache>
            </c:numRef>
          </c:val>
          <c:smooth val="0"/>
          <c:extLst>
            <c:ext xmlns:c16="http://schemas.microsoft.com/office/drawing/2014/chart" uri="{C3380CC4-5D6E-409C-BE32-E72D297353CC}">
              <c16:uniqueId val="{00000008-2EA1-4703-89EF-1696BC11D6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2534</c:v>
                </c:pt>
                <c:pt idx="5">
                  <c:v>2723</c:v>
                </c:pt>
                <c:pt idx="8">
                  <c:v>3938</c:v>
                </c:pt>
                <c:pt idx="11">
                  <c:v>4164</c:v>
                </c:pt>
                <c:pt idx="14">
                  <c:v>3354</c:v>
                </c:pt>
              </c:numCache>
            </c:numRef>
          </c:val>
          <c:extLst>
            <c:ext xmlns:c16="http://schemas.microsoft.com/office/drawing/2014/chart" uri="{C3380CC4-5D6E-409C-BE32-E72D297353CC}">
              <c16:uniqueId val="{00000000-05DC-45D2-9E5E-4A71E130B2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5DC-45D2-9E5E-4A71E130B2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5798</c:v>
                </c:pt>
                <c:pt idx="5">
                  <c:v>5523</c:v>
                </c:pt>
                <c:pt idx="8">
                  <c:v>5676</c:v>
                </c:pt>
                <c:pt idx="11">
                  <c:v>5638</c:v>
                </c:pt>
                <c:pt idx="14">
                  <c:v>5872</c:v>
                </c:pt>
              </c:numCache>
            </c:numRef>
          </c:val>
          <c:extLst>
            <c:ext xmlns:c16="http://schemas.microsoft.com/office/drawing/2014/chart" uri="{C3380CC4-5D6E-409C-BE32-E72D297353CC}">
              <c16:uniqueId val="{00000002-05DC-45D2-9E5E-4A71E130B2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DC-45D2-9E5E-4A71E130B2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DC-45D2-9E5E-4A71E130B2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DC-45D2-9E5E-4A71E130B2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163</c:v>
                </c:pt>
                <c:pt idx="3">
                  <c:v>166</c:v>
                </c:pt>
                <c:pt idx="6">
                  <c:v>163</c:v>
                </c:pt>
                <c:pt idx="9">
                  <c:v>263</c:v>
                </c:pt>
                <c:pt idx="12">
                  <c:v>220</c:v>
                </c:pt>
              </c:numCache>
            </c:numRef>
          </c:val>
          <c:extLst>
            <c:ext xmlns:c16="http://schemas.microsoft.com/office/drawing/2014/chart" uri="{C3380CC4-5D6E-409C-BE32-E72D297353CC}">
              <c16:uniqueId val="{00000006-05DC-45D2-9E5E-4A71E130B2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142</c:v>
                </c:pt>
                <c:pt idx="3">
                  <c:v>133</c:v>
                </c:pt>
                <c:pt idx="6">
                  <c:v>123</c:v>
                </c:pt>
                <c:pt idx="9">
                  <c:v>114</c:v>
                </c:pt>
                <c:pt idx="12">
                  <c:v>108</c:v>
                </c:pt>
              </c:numCache>
            </c:numRef>
          </c:val>
          <c:extLst>
            <c:ext xmlns:c16="http://schemas.microsoft.com/office/drawing/2014/chart" uri="{C3380CC4-5D6E-409C-BE32-E72D297353CC}">
              <c16:uniqueId val="{00000007-05DC-45D2-9E5E-4A71E130B2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c:v>
                </c:pt>
                <c:pt idx="3">
                  <c:v>87</c:v>
                </c:pt>
                <c:pt idx="6">
                  <c:v>88</c:v>
                </c:pt>
                <c:pt idx="9">
                  <c:v>89</c:v>
                </c:pt>
                <c:pt idx="12">
                  <c:v>89</c:v>
                </c:pt>
              </c:numCache>
            </c:numRef>
          </c:val>
          <c:extLst>
            <c:ext xmlns:c16="http://schemas.microsoft.com/office/drawing/2014/chart" uri="{C3380CC4-5D6E-409C-BE32-E72D297353CC}">
              <c16:uniqueId val="{00000008-05DC-45D2-9E5E-4A71E130B2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DC-45D2-9E5E-4A71E130B2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2865</c:v>
                </c:pt>
                <c:pt idx="3">
                  <c:v>3135</c:v>
                </c:pt>
                <c:pt idx="6">
                  <c:v>3634</c:v>
                </c:pt>
                <c:pt idx="9">
                  <c:v>3945</c:v>
                </c:pt>
                <c:pt idx="12">
                  <c:v>4070</c:v>
                </c:pt>
              </c:numCache>
            </c:numRef>
          </c:val>
          <c:extLst>
            <c:ext xmlns:c16="http://schemas.microsoft.com/office/drawing/2014/chart" uri="{C3380CC4-5D6E-409C-BE32-E72D297353CC}">
              <c16:uniqueId val="{0000000A-05DC-45D2-9E5E-4A71E130B2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DC-45D2-9E5E-4A71E130B2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940</c:v>
                </c:pt>
                <c:pt idx="1">
                  <c:v>963</c:v>
                </c:pt>
                <c:pt idx="2">
                  <c:v>1112</c:v>
                </c:pt>
              </c:numCache>
            </c:numRef>
          </c:val>
          <c:extLst>
            <c:ext xmlns:c16="http://schemas.microsoft.com/office/drawing/2014/chart" uri="{C3380CC4-5D6E-409C-BE32-E72D297353CC}">
              <c16:uniqueId val="{00000000-8298-4437-907F-ED8DAFB8DC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506</c:v>
                </c:pt>
                <c:pt idx="1">
                  <c:v>461</c:v>
                </c:pt>
                <c:pt idx="2">
                  <c:v>441</c:v>
                </c:pt>
              </c:numCache>
            </c:numRef>
          </c:val>
          <c:extLst>
            <c:ext xmlns:c16="http://schemas.microsoft.com/office/drawing/2014/chart" uri="{C3380CC4-5D6E-409C-BE32-E72D297353CC}">
              <c16:uniqueId val="{00000001-8298-4437-907F-ED8DAFB8DC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4057</c:v>
                </c:pt>
                <c:pt idx="1">
                  <c:v>4039</c:v>
                </c:pt>
                <c:pt idx="2">
                  <c:v>4114</c:v>
                </c:pt>
              </c:numCache>
            </c:numRef>
          </c:val>
          <c:extLst>
            <c:ext xmlns:c16="http://schemas.microsoft.com/office/drawing/2014/chart" uri="{C3380CC4-5D6E-409C-BE32-E72D297353CC}">
              <c16:uniqueId val="{00000002-8298-4437-907F-ED8DAFB8DC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{6A503F75-E639-44FE-BB7A-1249C40C842B}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FCC-4A1E-85B0-68BCA1B678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{565E5D40-CF2F-41CC-9AC1-3BE655BAC308}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CC-4A1E-85B0-68BCA1B678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{72B3BA07-C844-4B26-9033-C7F12BEC042A}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CC-4A1E-85B0-68BCA1B678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{75DF55ED-B3F5-41DF-AF8B-8729DE958EB9}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CC-4A1E-85B0-68BCA1B678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{EEE2C66B-2689-4379-BCF7-83AF1B290972}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CC-4A1E-85B0-68BCA1B6781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{B47C37DC-916B-48C3-88FD-7A62DA9F552E}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FCC-4A1E-85B0-68BCA1B6781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{89EED76A-1049-457B-BB4D-FFE5A7573621}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FCC-4A1E-85B0-68BCA1B6781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{24637C92-C851-4794-8559-A8839291AB04}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FCC-4A1E-85B0-68BCA1B6781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{E1C72F24-E7D0-4C09-94EF-CEE08A197433}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FCC-4A1E-85B0-68BCA1B678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64.400000000000006</c:v>
                </c:pt>
                <c:pt idx="8">
                  <c:v>70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FCC-4A1E-85B0-68BCA1B678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{6F7CE0C5-EA6A-4C5D-89B2-0138CF847C43}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FCC-4A1E-85B0-68BCA1B678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{35D4D3A1-86C7-48AB-8E43-AC418029502A}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CC-4A1E-85B0-68BCA1B678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{C0B21C8E-2EF6-41DB-A725-A39F295EA48D}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CC-4A1E-85B0-68BCA1B678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{8F5F293D-1642-4E0E-A691-F6BDB93E1C85}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CC-4A1E-85B0-68BCA1B678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{8FA49BEA-2B07-4A98-ABED-05D736FFDD9A}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CC-4A1E-85B0-68BCA1B6781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{5A157904-F38F-4F50-AF92-4EA6C8392DEA}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FCC-4A1E-85B0-68BCA1B6781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{DE92B913-CCB2-469C-B309-C2944B9B9270}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FCC-4A1E-85B0-68BCA1B6781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{8873CF39-B9B7-4174-9448-7DE0D7CAA728}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FCC-4A1E-85B0-68BCA1B6781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{0C6FA677-532A-40C6-BD0B-716E496FFAF0}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FCC-4A1E-85B0-68BCA1B678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numCache>
            </c:numRef>
          </c:xVal>
          <c:yVal>
            <c:numRef>
              <c:f>公会計指標分析・財政指標組合せ分析表!$BP$55:$DC$55</c:f>
              <c:numCache>
                <c:formatCode>#,##0.0;"▲ "#,##0.0</c:formatCode>
                <c:ptCount val="40"/>
                <c:pt idx="0">
                  <c:v>0</c:v>
                </c:pt>
                <c:pt idx="8">
                  <c:v>0</c:v>
                </c:pt>
              </c:numCache>
            </c:numRef>
          </c:yVal>
          <c:smooth val="0"/>
          <c:extLst>
            <c:ext xmlns:c16="http://schemas.microsoft.com/office/drawing/2014/chart" uri="{C3380CC4-5D6E-409C-BE32-E72D297353CC}">
              <c16:uniqueId val="{00000013-FFCC-4A1E-85B0-68BCA1B6781D}"/>
            </c:ext>
          </c:extLst>
        </c:ser>
        <c:dLbls>
          <c:showLegendKey val="0"/>
          <c:showVal val="1"/>
          <c:showCatName val="0"/>
          <c:showSerName val="0"/>
          <c:showPercent val="0"/>
          <c:showBubbleSize val="0"/>
        </c:dLbls>
        <c:axId val="46179840"/>
        <c:axId val="46181760"/>
      </c:scatterChart>
      <c:valAx>
        <c:axId val="46179840"/>
        <c:scaling>
          <c:orientation val="maxMin"/>
          <c:max val="61.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{CA0C7BB1-1515-447A-82A3-FBA75757EBC3}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5E-4949-BC9D-4CBBE5C41F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{BBB12848-6B7E-4298-8EE2-69C191E90B16}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5E-4949-BC9D-4CBBE5C41F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{CB8A6E46-D300-4BF2-B197-1BEA17640FC1}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5E-4949-BC9D-4CBBE5C41F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{A636C885-BEF4-4A1A-A05C-FCF398E09ECE}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5E-4949-BC9D-4CBBE5C41F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{7CCE87F1-7E0A-4BBE-978D-0F8EB9340F98}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5E-4949-BC9D-4CBBE5C41F2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{4AD09979-ECEB-40A1-9596-B6325A9F8B49}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5E-4949-BC9D-4CBBE5C41F2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{B3498C2B-085D-4FE3-9FDD-B76DACAAE1D8}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5E-4949-BC9D-4CBBE5C41F2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{B2FA5533-DD44-47BC-A3CB-9E00E50A4855}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5E-4949-BC9D-4CBBE5C41F2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{2BE0D5F1-A3E2-4386-BAB9-C0377B3C2E28}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5E-4949-BC9D-4CBBE5C41F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7.6</c:v>
                </c:pt>
                <c:pt idx="16">
                  <c:v>7.2</c:v>
                </c:pt>
                <c:pt idx="24">
                  <c:v>6.1</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5E-4949-BC9D-4CBBE5C41F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{8FB11C9C-E4DD-4A96-BFCF-F4F27BAFC176}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5E-4949-BC9D-4CBBE5C41F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{718600C1-05B0-497D-973B-6EA82F4228A5}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5E-4949-BC9D-4CBBE5C41F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{07E6BC97-CFA8-4E21-A9AC-7B5679392A40}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5E-4949-BC9D-4CBBE5C41F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{5067ABA8-CA1F-4AD2-8FA0-BAC63C90E8D4}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5E-4949-BC9D-4CBBE5C41F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{1D4CB082-50EE-4FE1-A2DA-85326355EF08}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5E-4949-BC9D-4CBBE5C41F2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{A89ECE69-1DB4-4490-9BDD-BC3E70200087}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5E-4949-BC9D-4CBBE5C41F21}"/>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{1C046647-3B2A-46F3-8B14-3031E68695D5}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5E-4949-BC9D-4CBBE5C41F21}"/>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{FA1CE5CE-146B-4729-A128-D359A9A74423}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5E-4949-BC9D-4CBBE5C41F2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{3659FA23-03B9-461E-94BA-E4EEEDAA1968}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5E-4949-BC9D-4CBBE5C41F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25E-4949-BC9D-4CBBE5C41F21}"/>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基金等の充当可能財源などが比較的多く、平成２３年度以降は地方債発行を抑制し、借入金の減少と償還が進んでいたが、平成２８年度以降は交付税算入率の高い地方債の借入を継続して行っており、</a:t>
          </a:r>
          <a:r>
            <a:rPr kumimoji="1" lang="ja-JP" altLang="ja-JP" sz="1100">
              <a:solidFill>
                <a:sysClr val="windowText" lastClr="000000"/>
              </a:solidFill>
              <a:effectLst/>
              <a:latin typeface="+mn-lt"/>
              <a:ea typeface="+mn-ea"/>
              <a:cs typeface="+mn-cs"/>
            </a:rPr>
            <a:t>今後元利償還金は増額することが予想される。このた</a:t>
          </a:r>
          <a:r>
            <a:rPr kumimoji="1" lang="ja-JP" altLang="ja-JP" sz="1100">
              <a:solidFill>
                <a:schemeClr val="dk1"/>
              </a:solidFill>
              <a:effectLst/>
              <a:latin typeface="+mn-lt"/>
              <a:ea typeface="+mn-ea"/>
              <a:cs typeface="+mn-cs"/>
            </a:rPr>
            <a:t>め健全な財政運営に努める。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満期一括償還地方債の償還の財源として減債基金の積立は行っていない。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等の充当可能財源などが比較的多く、平成２３年度以降は地方債発行を抑制し、借入金の減少と償還が進んでいたが、平成２８年度以降は地方債の借入を行っているため、将来負担額が増加することが予想される。このため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群馬県上野村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事業の再検討や経費削減等に努めた結果、歳出が抑制され繰入金が少なく済んだため、基金残高が増加した。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固定資産税収入の減少を補うだけの普通交付税の交付が見込めずに、一般財源の確保が今後益々厳しくなっていくことが予想される。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また固定資産の老朽化が進んでおり、改修並びに更新に係る費用が今後増加することが見込まれるため、基金の活用を見込んでいる。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国土保全事業や公共施設の更新事業、本村の健全な自治存続と振興発展を推進するための事業等に充当した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年度については取り崩し額が少なかったため、残高は増加した。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条例に基づき適正に積立て管理を行い、計画的に公共施設の更新や、国土保全等に充当していく。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事業の再検討や経費削減等に努めた結果、歳出が抑制され繰入金が少なく済んだため、基金残高が増加した。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特定目的基金の有効的な活用により一定の残高確保に努める。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地方債償還の財源に充当したため減少している。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条例に基づき適切な積立及び処分を行うものとする。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8520C2-72A5-44E6-A409-2616D9E6C1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01609B-C172-4BEB-A3A5-C30DED325A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7AF8664-265B-4181-9980-81A79F294F13}"/>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47B9093-6CA2-43B9-A69A-3B51D8458A7D}"/>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993D962A-9706-46F4-97FE-88850C324B5B}"/>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FA14B0A3-65DD-4831-A7D8-DC15AF7EDEAD}"/>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DD1E9D87-C338-4FF3-928B-CB257DA1A404}"/>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23728C0A-9287-42AD-B118-4DDF753A6A2E}"/>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A39100BF-06D3-4704-B0B7-8F6714BD25C6}"/>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57E86095-4ACC-4B9C-94AF-C8E39A1C9BF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3DCDBB08-6378-42BE-958A-28EFAD9DB07F}"/>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58715646-14B4-4D07-9471-110526B8719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5EB1D858-7FBC-45A8-A67F-36D077233A3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6AEA155D-B5B1-447F-88CF-43F59983F7D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CB893FF7-BAC4-470A-9238-A466EB3FE054}"/>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560DBF3F-E734-466D-8827-FE0277E622C3}"/>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2B44A713-FA80-454E-B84B-7DB4BEE48F77}"/>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B0579BD-FC5B-437A-963B-0E8E1271975F}"/>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773F228A-8F5C-4A72-9923-7702261D76B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3671AF07-69A1-4FEF-A044-59285A48AADE}"/>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29EF64C5-4CC8-4709-B1B6-937108073EC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F2CF2283-DE09-4982-8A84-3D9FD24924F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E10AADFF-1518-468C-ADA9-F3D40D882C4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C3755519-6133-4238-9AE0-52684177627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142725ED-E2FE-456D-8A08-BC6F38C5D566}"/>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92BB6B33-904B-49C8-A4F6-B423CFDCA6F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123BCC82-3728-4439-B550-32E25B1C5AC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8AF6C441-639B-461E-98BF-3A5FB8022B1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5DA1FF14-934D-47D6-8A8C-6A3A3740A1B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FABCFAB3-2DC9-4CB7-9899-2656A19DA02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29AC0AC1-FE82-438B-8C98-29CE6AEAB20E}"/>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3E44A1A-348C-4F27-A0B3-607EBEAEA6E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15734233-285F-4145-8693-AF21E892DE7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470C97AF-44FB-4871-BD91-F4C00598B002}"/>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B8793EAC-DCC5-4E8F-A4F2-FE8B72D9FFF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E646949D-D45B-4D28-9D29-62EEB6BCEE2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C0B1ED5F-F4B5-47DD-A2BA-08A234E33DB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5B41E334-E263-43F7-BB1B-9391BB5516F1}"/>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597DDDE2-F4AE-4CA3-941C-2CC9C8DEC03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id="{347D8447-F5A1-4CBB-9FEC-4BA93F861EA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id="{398D535A-3FB1-400A-92F5-C2D3DA22BDB9}"/>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F25CB38C-4C73-4091-B947-4FD66ACF232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ED61EB83-48D4-45D2-918C-93587FF94A1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03CFF990-559F-49B0-96F7-FA23BD57E2CB}"/>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25C0F03B-3AC4-450E-AB3D-146062D73F7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2EF64474-61EE-4F7D-96C1-6DCB6D67BCD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93C75314-3569-49C5-841A-8A01586344D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1BD02B34-0E67-49C4-8E7B-CA4BEC51E18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C5C9FDB3-CD90-4AF8-8FA5-5EE862B27E51}"/>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B2DE5603-DA41-4970-9EC6-3AD7576F8BA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B9B5E9C-60C6-42D7-B02E-5815F5CE5A0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D22080E0-9C03-46AC-BDBC-446E503120C0}"/>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9726C974-554B-489C-AA05-CD2754022B9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871875C-14B5-4138-8729-10601C52049D}"/>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有形固定資産減価償却率は類似団体より高い水準にあった。Ｒ２年度に策定した公共施設等個別施設計画をもとに、施設の適切な維持管理を進めたい。</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BE1E9FA0-D3E9-4C17-BF24-04B04FE7E10E}"/>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320CD324-5714-4599-B854-56426EEC064E}"/>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6F373DF4-3713-443C-941B-EF598EC4A94D}"/>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id="{1ECACB12-4B7D-4AE0-95E0-DBD7308CE2B0}"/>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0" name="テキスト ボックス 59">
          <a:extLst>
            <a:ext uri="{FF2B5EF4-FFF2-40B4-BE49-F238E27FC236}">
              <a16:creationId xmlns:a16="http://schemas.microsoft.com/office/drawing/2014/main" id="{9375CD77-D846-492F-B98F-F47DD457EA53}"/>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id="{C5E11FAC-A9E9-4BBF-A368-91580ECA487E}"/>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id="{7C86DE30-F66F-4F22-BD15-371F70AF01D9}"/>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id="{F4A505D6-D418-4478-A292-BADA773B7AB1}"/>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id="{649B69CF-EFB5-433D-BAA9-C71BC3BBF1DD}"/>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id="{9BE74A0C-0B23-464D-A060-545D5CCC72FC}"/>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id="{54923D98-74F9-4F65-8C2B-963B20C57759}"/>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36BF59CB-4BEC-4BB7-A586-F458350B8092}"/>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574BC61E-CF6F-4EFC-8A86-412BE221D7EC}"/>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E7ECB0E7-586A-4303-A3AB-21E47CF84D7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0" name="直線コネクタ 69">
          <a:extLst>
            <a:ext uri="{FF2B5EF4-FFF2-40B4-BE49-F238E27FC236}">
              <a16:creationId xmlns:a16="http://schemas.microsoft.com/office/drawing/2014/main" id="{9E9563DA-2648-42CB-9320-57A5A5DADEA6}"/>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1" name="有形固定資産減価償却率最小値テキスト">
          <a:extLst>
            <a:ext uri="{FF2B5EF4-FFF2-40B4-BE49-F238E27FC236}">
              <a16:creationId xmlns:a16="http://schemas.microsoft.com/office/drawing/2014/main" id="{DE6FB7FD-00E2-40B1-A4DF-D96A2A6D2E59}"/>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2" name="直線コネクタ 71">
          <a:extLst>
            <a:ext uri="{FF2B5EF4-FFF2-40B4-BE49-F238E27FC236}">
              <a16:creationId xmlns:a16="http://schemas.microsoft.com/office/drawing/2014/main" id="{30B18F96-D957-4FD6-BA80-440B360DB432}"/>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3" name="有形固定資産減価償却率最大値テキスト">
          <a:extLst>
            <a:ext uri="{FF2B5EF4-FFF2-40B4-BE49-F238E27FC236}">
              <a16:creationId xmlns:a16="http://schemas.microsoft.com/office/drawing/2014/main" id="{3C32FD28-F8BE-4901-93D4-C35FFA6D1CAE}"/>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4" name="直線コネクタ 73">
          <a:extLst>
            <a:ext uri="{FF2B5EF4-FFF2-40B4-BE49-F238E27FC236}">
              <a16:creationId xmlns:a16="http://schemas.microsoft.com/office/drawing/2014/main" id="{0A27FA8F-8EFE-44D2-B691-CD455DF9446C}"/>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5" name="有形固定資産減価償却率平均値テキスト">
          <a:extLst>
            <a:ext uri="{FF2B5EF4-FFF2-40B4-BE49-F238E27FC236}">
              <a16:creationId xmlns:a16="http://schemas.microsoft.com/office/drawing/2014/main" id="{34685172-8782-4924-9CE4-791BAA7E7B76}"/>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6" name="フローチャート: 判断 75">
          <a:extLst>
            <a:ext uri="{FF2B5EF4-FFF2-40B4-BE49-F238E27FC236}">
              <a16:creationId xmlns:a16="http://schemas.microsoft.com/office/drawing/2014/main" id="{660866B1-0B51-455C-AC27-D790360FB4AC}"/>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7" name="フローチャート: 判断 76">
          <a:extLst>
            <a:ext uri="{FF2B5EF4-FFF2-40B4-BE49-F238E27FC236}">
              <a16:creationId xmlns:a16="http://schemas.microsoft.com/office/drawing/2014/main" id="{D1384AFE-81FB-4346-81E3-2D4D13ABAB11}"/>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8" name="フローチャート: 判断 77">
          <a:extLst>
            <a:ext uri="{FF2B5EF4-FFF2-40B4-BE49-F238E27FC236}">
              <a16:creationId xmlns:a16="http://schemas.microsoft.com/office/drawing/2014/main" id="{56E049D9-274E-44AF-A63C-C227F5560EA3}"/>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9" name="フローチャート: 判断 78">
          <a:extLst>
            <a:ext uri="{FF2B5EF4-FFF2-40B4-BE49-F238E27FC236}">
              <a16:creationId xmlns:a16="http://schemas.microsoft.com/office/drawing/2014/main" id="{A0819B1D-F9FE-4C80-B23A-AA6C94A0F0D8}"/>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0" name="フローチャート: 判断 79">
          <a:extLst>
            <a:ext uri="{FF2B5EF4-FFF2-40B4-BE49-F238E27FC236}">
              <a16:creationId xmlns:a16="http://schemas.microsoft.com/office/drawing/2014/main" id="{76BDDBBC-587C-413D-A4BE-3FA79F9DE0F4}"/>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2BC01AC-338B-4817-9B4E-626A7405DFB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894BE95-1092-4669-AC90-BD16FFE41403}"/>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2B84F44-BF61-49D8-83E5-BFE89E3A3061}"/>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472A36D-F771-4380-8CA0-9DB050366D6D}"/>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3A53404-CC95-46C1-A926-2C7025FF99FB}"/>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30</xdr:row>
      <xdr:rowOff>66675</xdr:rowOff>
    </xdr:from>
    <xdr:to>
      <xdr:col>11</xdr:col>
      <xdr:colOff>187325</xdr:colOff>
      <xdr:row>30</xdr:row>
      <xdr:rowOff>168275</xdr:rowOff>
    </xdr:to>
    <xdr:sp macro="" textlink="">
      <xdr:nvSpPr>
        <xdr:cNvPr id="86" name="楕円 85">
          <a:extLst>
            <a:ext uri="{FF2B5EF4-FFF2-40B4-BE49-F238E27FC236}">
              <a16:creationId xmlns:a16="http://schemas.microsoft.com/office/drawing/2014/main" id="{8A6B00F3-FDF2-467F-A378-A9885C3217DE}"/>
            </a:ext>
          </a:extLst>
        </xdr:cNvPr>
        <xdr:cNvSpPr/>
      </xdr:nvSpPr>
      <xdr:spPr>
        <a:xfrm>
          <a:off x="2244725" y="5740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117221</xdr:rowOff>
    </xdr:from>
    <xdr:to>
      <xdr:col>7</xdr:col>
      <xdr:colOff>187325</xdr:colOff>
      <xdr:row>30</xdr:row>
      <xdr:rowOff>47371</xdr:rowOff>
    </xdr:to>
    <xdr:sp macro="" textlink="">
      <xdr:nvSpPr>
        <xdr:cNvPr id="87" name="楕円 86">
          <a:extLst>
            <a:ext uri="{FF2B5EF4-FFF2-40B4-BE49-F238E27FC236}">
              <a16:creationId xmlns:a16="http://schemas.microsoft.com/office/drawing/2014/main" id="{3E1C643B-84BB-4EB1-AF65-8C534AE49F20}"/>
            </a:ext>
          </a:extLst>
        </xdr:cNvPr>
        <xdr:cNvSpPr/>
      </xdr:nvSpPr>
      <xdr:spPr>
        <a:xfrm>
          <a:off x="1558925" y="56321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168021</xdr:rowOff>
    </xdr:from>
    <xdr:to>
      <xdr:col>11</xdr:col>
      <xdr:colOff>136525</xdr:colOff>
      <xdr:row>30</xdr:row>
      <xdr:rowOff>117475</xdr:rowOff>
    </xdr:to>
    <xdr:cxnSp macro="">
      <xdr:nvCxnSpPr>
        <xdr:cNvPr id="88" name="直線コネクタ 87">
          <a:extLst>
            <a:ext uri="{FF2B5EF4-FFF2-40B4-BE49-F238E27FC236}">
              <a16:creationId xmlns:a16="http://schemas.microsoft.com/office/drawing/2014/main" id="{9B954991-BBAF-43F1-8938-42C752407BF5}"/>
            </a:ext>
          </a:extLst>
        </xdr:cNvPr>
        <xdr:cNvCxnSpPr/>
      </xdr:nvCxnSpPr>
      <xdr:spPr>
        <a:xfrm>
          <a:off x="1616075" y="5679821"/>
          <a:ext cx="6858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a:extLst>
            <a:ext uri="{FF2B5EF4-FFF2-40B4-BE49-F238E27FC236}">
              <a16:creationId xmlns:a16="http://schemas.microsoft.com/office/drawing/2014/main" id="{8DE89A6F-47F6-4210-9E8E-54383FD4969B}"/>
            </a:ext>
          </a:extLst>
        </xdr:cNvPr>
        <xdr:cNvSpPr txBox="1"/>
      </xdr:nvSpPr>
      <xdr:spPr>
        <a:xfrm>
          <a:off x="347409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a:extLst>
            <a:ext uri="{FF2B5EF4-FFF2-40B4-BE49-F238E27FC236}">
              <a16:creationId xmlns:a16="http://schemas.microsoft.com/office/drawing/2014/main" id="{32380262-8F84-4991-9167-7A74A62303BA}"/>
            </a:ext>
          </a:extLst>
        </xdr:cNvPr>
        <xdr:cNvSpPr txBox="1"/>
      </xdr:nvSpPr>
      <xdr:spPr>
        <a:xfrm>
          <a:off x="2797819" y="536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a:extLst>
            <a:ext uri="{FF2B5EF4-FFF2-40B4-BE49-F238E27FC236}">
              <a16:creationId xmlns:a16="http://schemas.microsoft.com/office/drawing/2014/main" id="{507250B2-45D5-482F-B5B8-0E50F6B94922}"/>
            </a:ext>
          </a:extLst>
        </xdr:cNvPr>
        <xdr:cNvSpPr txBox="1"/>
      </xdr:nvSpPr>
      <xdr:spPr>
        <a:xfrm>
          <a:off x="211201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a:extLst>
            <a:ext uri="{FF2B5EF4-FFF2-40B4-BE49-F238E27FC236}">
              <a16:creationId xmlns:a16="http://schemas.microsoft.com/office/drawing/2014/main" id="{4415A4A9-50BC-4713-8522-7D8EEF8E2AAD}"/>
            </a:ext>
          </a:extLst>
        </xdr:cNvPr>
        <xdr:cNvSpPr txBox="1"/>
      </xdr:nvSpPr>
      <xdr:spPr>
        <a:xfrm>
          <a:off x="1426219" y="5332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mainValue有形固定資産減価償却率">
          <a:extLst>
            <a:ext uri="{FF2B5EF4-FFF2-40B4-BE49-F238E27FC236}">
              <a16:creationId xmlns:a16="http://schemas.microsoft.com/office/drawing/2014/main" id="{7F01D516-2B0D-47A8-BB40-BDC1D5CEF79B}"/>
            </a:ext>
          </a:extLst>
        </xdr:cNvPr>
        <xdr:cNvSpPr txBox="1"/>
      </xdr:nvSpPr>
      <xdr:spPr>
        <a:xfrm>
          <a:off x="211201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38498</xdr:rowOff>
    </xdr:from>
    <xdr:ext cx="405111" cy="259045"/>
    <xdr:sp macro="" textlink="">
      <xdr:nvSpPr>
        <xdr:cNvPr id="94" name="n_4mainValue有形固定資産減価償却率">
          <a:extLst>
            <a:ext uri="{FF2B5EF4-FFF2-40B4-BE49-F238E27FC236}">
              <a16:creationId xmlns:a16="http://schemas.microsoft.com/office/drawing/2014/main" id="{FCB7FB7B-EE09-45AC-80AA-091F9064A053}"/>
            </a:ext>
          </a:extLst>
        </xdr:cNvPr>
        <xdr:cNvSpPr txBox="1"/>
      </xdr:nvSpPr>
      <xdr:spPr>
        <a:xfrm>
          <a:off x="1426219" y="571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F7FD7234-EF12-4AE3-8DFF-50C0FBE9A97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20C5347D-6FD3-4611-903D-1D4858C7A47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7" name="正方形/長方形 96">
          <a:extLst>
            <a:ext uri="{FF2B5EF4-FFF2-40B4-BE49-F238E27FC236}">
              <a16:creationId xmlns:a16="http://schemas.microsoft.com/office/drawing/2014/main" id="{B8C09994-DB4C-4187-BE65-3D857369BD27}"/>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C586688D-7796-477F-A6F5-9186CFB9D9AE}"/>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FA117C2F-7A82-4CCF-A284-BEE86CB6455E}"/>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650FCF75-A5C3-4BED-8732-683AA6392B6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1841D116-4A6A-4092-B1A2-C1B4C743A7E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B85D1C95-FC85-4485-B4AB-579520F6A7F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532CD85F-CB8C-4573-A409-79859A1C840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9B820FF4-3172-4FE7-B898-2B49E8204F43}"/>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7ED83378-ED8E-43B2-BDBE-0F80FFA608D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4AF358A7-49FD-4F41-833D-E220426A78BD}"/>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58617FA8-081E-414A-B049-5FA98B569CD2}"/>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基金等の充当可能財源などが比較的多いが、平成２８年度以降は地方債の借入をしており、令和４年度も比率は低いものの、借入残高の増、元利償還金も年々増額しているため、健全な財政運営に努める。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52CB5AAD-28CB-4189-94ED-C7247CCB4F17}"/>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19F0D9CF-1114-4EED-A12F-93CA1F934495}"/>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B5EEBEF6-2717-4657-B60A-6F606A666574}"/>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42066FEC-437F-4EDB-979D-E03C66AD2CF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a:extLst>
            <a:ext uri="{FF2B5EF4-FFF2-40B4-BE49-F238E27FC236}">
              <a16:creationId xmlns:a16="http://schemas.microsoft.com/office/drawing/2014/main" id="{6E7F787C-C96D-447B-A646-8A1796D57CD7}"/>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5231B4AD-77CB-49E4-85DF-18FD6AF57ED5}"/>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A934A7D5-091B-41C4-970E-58E2EFE7E232}"/>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3F96A060-CA7C-4AE7-B64A-8B7A9372E92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F87DB094-003C-47EA-BC98-1EBD8746076A}"/>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9660F7E3-C7AE-4B9A-A24B-526842BA804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7D88EB08-66DE-43A5-BB1F-CF7EE6E620C4}"/>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B2D168DD-2851-42B4-8E49-84D9B24078D7}"/>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BD2CF052-681E-4A93-8128-F642BCD55988}"/>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DFFEEC0-42A9-4B09-8FF9-342C45C35F01}"/>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B2B9A17F-3361-4CE2-97A1-3050A2BB6647}"/>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3" name="直線コネクタ 122">
          <a:extLst>
            <a:ext uri="{FF2B5EF4-FFF2-40B4-BE49-F238E27FC236}">
              <a16:creationId xmlns:a16="http://schemas.microsoft.com/office/drawing/2014/main" id="{47336B72-E648-4E03-B887-C819FA9CA821}"/>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4" name="債務償還比率最小値テキスト">
          <a:extLst>
            <a:ext uri="{FF2B5EF4-FFF2-40B4-BE49-F238E27FC236}">
              <a16:creationId xmlns:a16="http://schemas.microsoft.com/office/drawing/2014/main" id="{38547D15-E46C-4DB5-9D60-0B028CB9129F}"/>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5" name="直線コネクタ 124">
          <a:extLst>
            <a:ext uri="{FF2B5EF4-FFF2-40B4-BE49-F238E27FC236}">
              <a16:creationId xmlns:a16="http://schemas.microsoft.com/office/drawing/2014/main" id="{5F11E74D-F64F-44C6-98A9-52A714191CF8}"/>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656F2846-8D1D-4F62-9B1B-2E0B57F0F2A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51EF2B90-6204-4398-9272-6DB724F0B901}"/>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28" name="債務償還比率平均値テキスト">
          <a:extLst>
            <a:ext uri="{FF2B5EF4-FFF2-40B4-BE49-F238E27FC236}">
              <a16:creationId xmlns:a16="http://schemas.microsoft.com/office/drawing/2014/main" id="{1C8E2D77-9F88-4A6A-8ADC-DDA38A8BF746}"/>
            </a:ext>
          </a:extLst>
        </xdr:cNvPr>
        <xdr:cNvSpPr txBox="1"/>
      </xdr:nvSpPr>
      <xdr:spPr>
        <a:xfrm>
          <a:off x="13379450" y="538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29" name="フローチャート: 判断 128">
          <a:extLst>
            <a:ext uri="{FF2B5EF4-FFF2-40B4-BE49-F238E27FC236}">
              <a16:creationId xmlns:a16="http://schemas.microsoft.com/office/drawing/2014/main" id="{89707FC7-01EF-4259-A949-14F0BD65AFD6}"/>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0" name="フローチャート: 判断 129">
          <a:extLst>
            <a:ext uri="{FF2B5EF4-FFF2-40B4-BE49-F238E27FC236}">
              <a16:creationId xmlns:a16="http://schemas.microsoft.com/office/drawing/2014/main" id="{D6B7BD58-ECF4-4AEF-8391-B4B12C718860}"/>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1" name="フローチャート: 判断 130">
          <a:extLst>
            <a:ext uri="{FF2B5EF4-FFF2-40B4-BE49-F238E27FC236}">
              <a16:creationId xmlns:a16="http://schemas.microsoft.com/office/drawing/2014/main" id="{3468A619-B13B-45FB-BDFB-1E69327E8231}"/>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2" name="フローチャート: 判断 131">
          <a:extLst>
            <a:ext uri="{FF2B5EF4-FFF2-40B4-BE49-F238E27FC236}">
              <a16:creationId xmlns:a16="http://schemas.microsoft.com/office/drawing/2014/main" id="{65917BD9-4C74-4B53-B711-152F66884329}"/>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3" name="フローチャート: 判断 132">
          <a:extLst>
            <a:ext uri="{FF2B5EF4-FFF2-40B4-BE49-F238E27FC236}">
              <a16:creationId xmlns:a16="http://schemas.microsoft.com/office/drawing/2014/main" id="{3295D7BA-4E6B-448E-81C2-861D39FC305C}"/>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AD7CB8BC-5BC6-442C-9217-DDA6AD05B694}"/>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C06AF8F-EC31-4245-AC2B-AE01CF99F966}"/>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F0EA2B1-0D60-401E-8D9F-E49AB8E7E1B6}"/>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D24449A-C486-4EC9-A7B3-6150C56F6A19}"/>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F0FFB64-4258-4042-9497-FA4B24C3AAF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39" name="n_1aveValue債務償還比率">
          <a:extLst>
            <a:ext uri="{FF2B5EF4-FFF2-40B4-BE49-F238E27FC236}">
              <a16:creationId xmlns:a16="http://schemas.microsoft.com/office/drawing/2014/main" id="{76F70871-58F7-4FE1-9579-84DB12DA1A59}"/>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40" name="n_2aveValue債務償還比率">
          <a:extLst>
            <a:ext uri="{FF2B5EF4-FFF2-40B4-BE49-F238E27FC236}">
              <a16:creationId xmlns:a16="http://schemas.microsoft.com/office/drawing/2014/main" id="{9E2E0256-6C17-4ADA-A310-72233070B774}"/>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41" name="n_3aveValue債務償還比率">
          <a:extLst>
            <a:ext uri="{FF2B5EF4-FFF2-40B4-BE49-F238E27FC236}">
              <a16:creationId xmlns:a16="http://schemas.microsoft.com/office/drawing/2014/main" id="{6D6DFA35-E3ED-41F3-87F0-3AE8527D3D16}"/>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42" name="n_4aveValue債務償還比率">
          <a:extLst>
            <a:ext uri="{FF2B5EF4-FFF2-40B4-BE49-F238E27FC236}">
              <a16:creationId xmlns:a16="http://schemas.microsoft.com/office/drawing/2014/main" id="{64E51F4C-3395-418D-98A5-84EB03A6B73B}"/>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a16="http://schemas.microsoft.com/office/drawing/2014/main" id="{E63C2A08-51FA-4358-9616-9764DDCC95C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a16="http://schemas.microsoft.com/office/drawing/2014/main" id="{5319B1CD-2C89-4CEA-A0E3-4B259FBEA25F}"/>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a16="http://schemas.microsoft.com/office/drawing/2014/main" id="{9415807D-7167-4ADA-8FBF-C51B1C83414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a16="http://schemas.microsoft.com/office/drawing/2014/main" id="{54FB3132-6BC5-48ED-B5C9-EBF1986CB8F9}"/>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a16="http://schemas.microsoft.com/office/drawing/2014/main" id="{A03181EC-26A3-40D7-8540-E09DB1BFEC3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a16="http://schemas.microsoft.com/office/drawing/2014/main" id="{1F7008B2-8FE0-4EB0-8DF1-06FF663C3C1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F0E914-A61B-491C-9105-CF403A04924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666F07-CE74-4B2E-AA7A-AC0057615BD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935E7D-270D-4B83-AB49-14F5CA61C34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6B0969-444C-4100-900C-58ADFBD5019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38203F-7C6D-4A6F-AD0C-18B9047790C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1257E5-B0E8-4B08-B365-63F14BBC72B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201A67-29AE-4EFB-9CCE-EA555F53CFF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BEB281-A76E-4217-98AE-5DC916ECDB8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437A5E-F579-4E7A-8429-22667B420C0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D5AACC-9C1C-4846-9B2E-7E326B4A91F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635088-09D9-4E07-950E-3C1D34B83E2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3123CD-DBF4-4D01-A4A7-C220AD3412D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193898-1B41-4647-9218-B2EBA48C2DB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4EDE22-4B32-4833-8B85-0503FC22362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197D6F-FF32-4BA2-84C5-4EFD1105388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A451D6-1D6A-478E-B3CE-1E7271C4B64F}"/>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48C310-0D5E-4A00-B985-C400E702955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ADF944-ADEB-4D81-AE65-6DF0A232D0D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869EDB-13A7-46DB-A9B7-077868DB30D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819FB6-967E-43E1-A2FE-5FB07D486DD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E15070-1FF8-41DF-84C3-D60039D53A1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0089C5-C1CF-4F33-A147-97AF1AECA47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B2D6B5-BBF9-4C09-BE51-4A3BBB52F23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436D24-603D-4716-89F1-AA7969A3584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394EBD-C237-459C-A930-D3A137F226C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A75EF0-6010-49B2-9407-273CB90BB02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CEEF56-D301-4A56-B1C0-169DBABA094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63B10B-0A62-4743-B7C1-FFA0DDA2378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1181D3-367E-4C1C-A354-18F35C1130C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4C420B-C15A-49FC-B6D5-B03ACBED1B6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44C72A-0A95-4F47-BCA1-381CCAAD6A6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08DAC9-8D78-4CE8-AC33-49B5CFD47EA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8E0B4E-BBA6-47A1-92AB-64CC7BA97CD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DC3D59-19CF-40DA-A8DB-505F071DF4F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D4FF37-EB06-47B9-B3A5-C753BD88E0D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0434D9-1FD7-4C7C-86EA-E782935D7F0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1E9CA9-EB83-42F6-98F8-DAA69DEE122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2243F4-F294-4EC4-8E42-FA320BB0281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3652BF-5646-4FB5-93D5-261C96CF8E5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4FE897-ED24-406B-A3F8-70C5BFE7406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686076-3D52-46F0-88A9-C060A8DB580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856ACB-4A7B-4F25-A715-CFFFE5BA6AB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AFAF003-1652-49E2-B44C-663FE7F7C6E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398AC1C-F69D-404C-8D02-FBCCA66A3765}"/>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B5DB9CD-D7FB-4393-AF2A-DE6076C123B7}"/>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44337D6-92EB-484D-BB4F-4D3E33E8CA73}"/>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265FCDC-BFB8-4126-8F28-E49759B78B9D}"/>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17A826-DACF-4CC6-A959-3ABAB2BA3A9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93D8FFA-2A14-45BC-98C2-D8D2DE6612A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8E13836-E5E7-414F-B571-BF02E0E15CB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9D8967-E86A-40C4-9EA6-21CF98C089A1}"/>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94CCA4-BA40-4297-BF2A-395EA1CFA861}"/>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1FB767-2906-4294-AEEB-7FAF48355F57}"/>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9E7DA5B-05AA-446C-AB87-E33E90FB2DB2}"/>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6783913-793D-4E59-B1C5-07332D77A17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920C9F2-B175-4F65-BEFA-1E1CAD54A54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D101ADC1-AC22-4642-B3AE-AC245D92B413}"/>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BAF17B6-AC78-40D3-9E17-526F2048AD73}"/>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D2EEE3BC-5261-48F6-B18F-C54AF839B0F2}"/>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8AA051E-2ECF-4FED-A2C1-7EBFCAC599F2}"/>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BC03E3D-2E58-454F-8DEA-F38ED34BF0FA}"/>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4A675447-001C-4CF1-AB81-71825DC20F0B}"/>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E646B6CF-C4CB-4600-BAA8-C87BC4A3848B}"/>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8B7477F3-9D72-44BD-A5EF-160BE6EBBCD6}"/>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A6FFA153-B6CF-4647-A349-A70D77C90B5A}"/>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6FAC10BB-F486-4648-BC5B-5725040F8C16}"/>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29968760-9252-4F23-92A0-D63B02F71582}"/>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BCA3FA-F9C3-48BB-ACF8-CB6B1BD4E12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A3EF81-3A81-4ACB-AF62-E0840C28C64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BEEEE9-C33B-4008-B49D-F114542EDAB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87B443-5B68-4AC8-BDA2-C5A95029439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D2B4107-E50F-464C-A8F5-75F522B59F8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43361</xdr:rowOff>
    </xdr:from>
    <xdr:to>
      <xdr:col>10</xdr:col>
      <xdr:colOff>165100</xdr:colOff>
      <xdr:row>36</xdr:row>
      <xdr:rowOff>144961</xdr:rowOff>
    </xdr:to>
    <xdr:sp macro="" textlink="">
      <xdr:nvSpPr>
        <xdr:cNvPr id="74" name="楕円 73">
          <a:extLst>
            <a:ext uri="{FF2B5EF4-FFF2-40B4-BE49-F238E27FC236}">
              <a16:creationId xmlns:a16="http://schemas.microsoft.com/office/drawing/2014/main" id="{A75E0B65-2AC6-46C0-809C-EC25967F6525}"/>
            </a:ext>
          </a:extLst>
        </xdr:cNvPr>
        <xdr:cNvSpPr/>
      </xdr:nvSpPr>
      <xdr:spPr>
        <a:xfrm>
          <a:off x="1781175" y="58853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75" name="楕円 74">
          <a:extLst>
            <a:ext uri="{FF2B5EF4-FFF2-40B4-BE49-F238E27FC236}">
              <a16:creationId xmlns:a16="http://schemas.microsoft.com/office/drawing/2014/main" id="{AD193C6E-9FFC-47B3-8718-3B4FD7E1F1D8}"/>
            </a:ext>
          </a:extLst>
        </xdr:cNvPr>
        <xdr:cNvSpPr/>
      </xdr:nvSpPr>
      <xdr:spPr>
        <a:xfrm>
          <a:off x="981075" y="58479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94161</xdr:rowOff>
    </xdr:to>
    <xdr:cxnSp macro="">
      <xdr:nvCxnSpPr>
        <xdr:cNvPr id="76" name="直線コネクタ 75">
          <a:extLst>
            <a:ext uri="{FF2B5EF4-FFF2-40B4-BE49-F238E27FC236}">
              <a16:creationId xmlns:a16="http://schemas.microsoft.com/office/drawing/2014/main" id="{212BEBAB-7B1E-4A19-AD47-7056D8824A95}"/>
            </a:ext>
          </a:extLst>
        </xdr:cNvPr>
        <xdr:cNvCxnSpPr/>
      </xdr:nvCxnSpPr>
      <xdr:spPr>
        <a:xfrm>
          <a:off x="1028700" y="5905137"/>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77" name="n_1aveValue【道路】&#10;有形固定資産減価償却率">
          <a:extLst>
            <a:ext uri="{FF2B5EF4-FFF2-40B4-BE49-F238E27FC236}">
              <a16:creationId xmlns:a16="http://schemas.microsoft.com/office/drawing/2014/main" id="{3FEC2447-F2A3-4700-AAA0-A87FF40074D3}"/>
            </a:ext>
          </a:extLst>
        </xdr:cNvPr>
        <xdr:cNvSpPr txBox="1"/>
      </xdr:nvSpPr>
      <xdr:spPr>
        <a:xfrm>
          <a:off x="3239144" y="6126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78" name="n_2aveValue【道路】&#10;有形固定資産減価償却率">
          <a:extLst>
            <a:ext uri="{FF2B5EF4-FFF2-40B4-BE49-F238E27FC236}">
              <a16:creationId xmlns:a16="http://schemas.microsoft.com/office/drawing/2014/main" id="{F68373D0-AD64-4FD5-9A28-BFBCC6F91213}"/>
            </a:ext>
          </a:extLst>
        </xdr:cNvPr>
        <xdr:cNvSpPr txBox="1"/>
      </xdr:nvSpPr>
      <xdr:spPr>
        <a:xfrm>
          <a:off x="2439044" y="610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79" name="n_3aveValue【道路】&#10;有形固定資産減価償却率">
          <a:extLst>
            <a:ext uri="{FF2B5EF4-FFF2-40B4-BE49-F238E27FC236}">
              <a16:creationId xmlns:a16="http://schemas.microsoft.com/office/drawing/2014/main" id="{B3177BCE-E830-4ED8-9C26-8A4C8B85616A}"/>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0" name="n_4aveValue【道路】&#10;有形固定資産減価償却率">
          <a:extLst>
            <a:ext uri="{FF2B5EF4-FFF2-40B4-BE49-F238E27FC236}">
              <a16:creationId xmlns:a16="http://schemas.microsoft.com/office/drawing/2014/main" id="{EE57CEEC-C112-482A-86A7-119671CB3864}"/>
            </a:ext>
          </a:extLst>
        </xdr:cNvPr>
        <xdr:cNvSpPr txBox="1"/>
      </xdr:nvSpPr>
      <xdr:spPr>
        <a:xfrm>
          <a:off x="8483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161488</xdr:rowOff>
    </xdr:from>
    <xdr:ext cx="405111" cy="259045"/>
    <xdr:sp macro="" textlink="">
      <xdr:nvSpPr>
        <xdr:cNvPr id="81" name="n_3mainValue【道路】&#10;有形固定資産減価償却率">
          <a:extLst>
            <a:ext uri="{FF2B5EF4-FFF2-40B4-BE49-F238E27FC236}">
              <a16:creationId xmlns:a16="http://schemas.microsoft.com/office/drawing/2014/main" id="{0E33FA8F-F96F-4172-8B7B-362B4A8F074C}"/>
            </a:ext>
          </a:extLst>
        </xdr:cNvPr>
        <xdr:cNvSpPr txBox="1"/>
      </xdr:nvSpPr>
      <xdr:spPr>
        <a:xfrm>
          <a:off x="1648469" y="567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2" name="n_4mainValue【道路】&#10;有形固定資産減価償却率">
          <a:extLst>
            <a:ext uri="{FF2B5EF4-FFF2-40B4-BE49-F238E27FC236}">
              <a16:creationId xmlns:a16="http://schemas.microsoft.com/office/drawing/2014/main" id="{2E4E4D53-82D2-48E7-AF40-E331EF0AF7DF}"/>
            </a:ext>
          </a:extLst>
        </xdr:cNvPr>
        <xdr:cNvSpPr txBox="1"/>
      </xdr:nvSpPr>
      <xdr:spPr>
        <a:xfrm>
          <a:off x="848369" y="564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121FBEDE-A30C-46EF-8012-986B98E048D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4EC4DAF4-CFC9-4A64-B867-16E1CE7DDE6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1F900FFE-FDB3-4CE7-AD00-896AA1F99BC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8B1F576-4DEC-4FB3-94A1-10E8F275B59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4DE8306-67BA-4810-905F-623B7100865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211336B4-0286-4FEB-9539-E28C1989F92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9ACE0D2-7DD2-436E-A070-A2D7BD018ED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866C8480-4E24-436D-B63F-0E4E5161B4B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3E685E43-F348-4A1E-9FEB-11A9FF6A62F6}"/>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64CE408-50C7-4691-94ED-DED248A3A0F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BE3BE591-E6CF-446D-98A7-97C10FC214F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15DCC03D-9DCB-4F13-814A-39385DD3159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975552EE-3100-4BE5-A4DE-FD24595EBE61}"/>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6D0ABC9F-0287-4656-ACA7-E345DDCE04C4}"/>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BEF24850-605F-43A3-9C0E-695C9ED0F584}"/>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AB0BAE0C-324D-4901-B221-B8AE67F6E5CD}"/>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92F1BC81-4193-4357-A343-BFAF82B2DDF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D74C489D-951D-45C4-8CB4-96E314C5A777}"/>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A085F58C-41F4-4A8D-B5AD-61606ACAB32B}"/>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4A5AC4A2-5D06-4744-8141-8011E8E9BF2A}"/>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F0BA4EBF-6FE9-403F-805D-564EA49159E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67227F8B-B802-43BA-8BCB-2A968149BE9B}"/>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2E7D0AD9-DB50-4AE6-8C1E-B241931BFA5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06" name="直線コネクタ 105">
          <a:extLst>
            <a:ext uri="{FF2B5EF4-FFF2-40B4-BE49-F238E27FC236}">
              <a16:creationId xmlns:a16="http://schemas.microsoft.com/office/drawing/2014/main" id="{C4ADBDDB-7B81-4247-B1E2-AE40D050E2A9}"/>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07" name="【道路】&#10;一人当たり延長最小値テキスト">
          <a:extLst>
            <a:ext uri="{FF2B5EF4-FFF2-40B4-BE49-F238E27FC236}">
              <a16:creationId xmlns:a16="http://schemas.microsoft.com/office/drawing/2014/main" id="{133B4F44-E4DB-4E19-820A-B2BF8C13825F}"/>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08" name="直線コネクタ 107">
          <a:extLst>
            <a:ext uri="{FF2B5EF4-FFF2-40B4-BE49-F238E27FC236}">
              <a16:creationId xmlns:a16="http://schemas.microsoft.com/office/drawing/2014/main" id="{9545719A-A5FF-4050-8E83-B2C245999E2E}"/>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09" name="【道路】&#10;一人当たり延長最大値テキスト">
          <a:extLst>
            <a:ext uri="{FF2B5EF4-FFF2-40B4-BE49-F238E27FC236}">
              <a16:creationId xmlns:a16="http://schemas.microsoft.com/office/drawing/2014/main" id="{CACC8593-856E-495A-AC9F-DB04F41AA79D}"/>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0" name="直線コネクタ 109">
          <a:extLst>
            <a:ext uri="{FF2B5EF4-FFF2-40B4-BE49-F238E27FC236}">
              <a16:creationId xmlns:a16="http://schemas.microsoft.com/office/drawing/2014/main" id="{6E575002-3E81-42A4-806C-625ED77FD1DE}"/>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11" name="【道路】&#10;一人当たり延長平均値テキスト">
          <a:extLst>
            <a:ext uri="{FF2B5EF4-FFF2-40B4-BE49-F238E27FC236}">
              <a16:creationId xmlns:a16="http://schemas.microsoft.com/office/drawing/2014/main" id="{1B2ECBCA-AEB2-4E96-BCED-87663745403A}"/>
            </a:ext>
          </a:extLst>
        </xdr:cNvPr>
        <xdr:cNvSpPr txBox="1"/>
      </xdr:nvSpPr>
      <xdr:spPr>
        <a:xfrm>
          <a:off x="9467850" y="6630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2" name="フローチャート: 判断 111">
          <a:extLst>
            <a:ext uri="{FF2B5EF4-FFF2-40B4-BE49-F238E27FC236}">
              <a16:creationId xmlns:a16="http://schemas.microsoft.com/office/drawing/2014/main" id="{E82BE33A-0C62-4901-B763-6C5372E7B55F}"/>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3" name="フローチャート: 判断 112">
          <a:extLst>
            <a:ext uri="{FF2B5EF4-FFF2-40B4-BE49-F238E27FC236}">
              <a16:creationId xmlns:a16="http://schemas.microsoft.com/office/drawing/2014/main" id="{B8DF3D0E-C08F-47FA-8C33-AD31DAD454E9}"/>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14" name="フローチャート: 判断 113">
          <a:extLst>
            <a:ext uri="{FF2B5EF4-FFF2-40B4-BE49-F238E27FC236}">
              <a16:creationId xmlns:a16="http://schemas.microsoft.com/office/drawing/2014/main" id="{97B909C4-C443-46C5-906B-25262FF5089C}"/>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15" name="フローチャート: 判断 114">
          <a:extLst>
            <a:ext uri="{FF2B5EF4-FFF2-40B4-BE49-F238E27FC236}">
              <a16:creationId xmlns:a16="http://schemas.microsoft.com/office/drawing/2014/main" id="{6AC6CC6B-246C-430C-82C2-0D0A4F96C7B5}"/>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16" name="フローチャート: 判断 115">
          <a:extLst>
            <a:ext uri="{FF2B5EF4-FFF2-40B4-BE49-F238E27FC236}">
              <a16:creationId xmlns:a16="http://schemas.microsoft.com/office/drawing/2014/main" id="{24853A08-3E31-4E43-A005-C63435330A83}"/>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15E5364-72E6-4294-AB5B-DAD84221190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5FF0368-900B-4373-B2E4-7E8154037EE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9F9FB4B-86B6-4008-BE42-EFCAF04B511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5A72F26-A417-4144-AF20-FB88567DCF4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D1468E0-5856-4AFD-808D-001D93B4405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42707</xdr:rowOff>
    </xdr:from>
    <xdr:to>
      <xdr:col>41</xdr:col>
      <xdr:colOff>101600</xdr:colOff>
      <xdr:row>39</xdr:row>
      <xdr:rowOff>144307</xdr:rowOff>
    </xdr:to>
    <xdr:sp macro="" textlink="">
      <xdr:nvSpPr>
        <xdr:cNvPr id="122" name="楕円 121">
          <a:extLst>
            <a:ext uri="{FF2B5EF4-FFF2-40B4-BE49-F238E27FC236}">
              <a16:creationId xmlns:a16="http://schemas.microsoft.com/office/drawing/2014/main" id="{7809F93D-7530-47AD-946C-E69A8E1D74D4}"/>
            </a:ext>
          </a:extLst>
        </xdr:cNvPr>
        <xdr:cNvSpPr/>
      </xdr:nvSpPr>
      <xdr:spPr>
        <a:xfrm>
          <a:off x="7029450" y="6370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51578</xdr:rowOff>
    </xdr:from>
    <xdr:to>
      <xdr:col>36</xdr:col>
      <xdr:colOff>165100</xdr:colOff>
      <xdr:row>39</xdr:row>
      <xdr:rowOff>153178</xdr:rowOff>
    </xdr:to>
    <xdr:sp macro="" textlink="">
      <xdr:nvSpPr>
        <xdr:cNvPr id="123" name="楕円 122">
          <a:extLst>
            <a:ext uri="{FF2B5EF4-FFF2-40B4-BE49-F238E27FC236}">
              <a16:creationId xmlns:a16="http://schemas.microsoft.com/office/drawing/2014/main" id="{A6A75FBD-BE09-4E32-BCD7-6F2551BFB177}"/>
            </a:ext>
          </a:extLst>
        </xdr:cNvPr>
        <xdr:cNvSpPr/>
      </xdr:nvSpPr>
      <xdr:spPr>
        <a:xfrm>
          <a:off x="6238875" y="63730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93507</xdr:rowOff>
    </xdr:from>
    <xdr:to>
      <xdr:col>41</xdr:col>
      <xdr:colOff>50800</xdr:colOff>
      <xdr:row>39</xdr:row>
      <xdr:rowOff>102378</xdr:rowOff>
    </xdr:to>
    <xdr:cxnSp macro="">
      <xdr:nvCxnSpPr>
        <xdr:cNvPr id="124" name="直線コネクタ 123">
          <a:extLst>
            <a:ext uri="{FF2B5EF4-FFF2-40B4-BE49-F238E27FC236}">
              <a16:creationId xmlns:a16="http://schemas.microsoft.com/office/drawing/2014/main" id="{19C86BDC-A8B2-40AA-BF45-7974125583ED}"/>
            </a:ext>
          </a:extLst>
        </xdr:cNvPr>
        <xdr:cNvCxnSpPr/>
      </xdr:nvCxnSpPr>
      <xdr:spPr>
        <a:xfrm flipV="1">
          <a:off x="6286500" y="6418107"/>
          <a:ext cx="790575" cy="1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25" name="n_1aveValue【道路】&#10;一人当たり延長">
          <a:extLst>
            <a:ext uri="{FF2B5EF4-FFF2-40B4-BE49-F238E27FC236}">
              <a16:creationId xmlns:a16="http://schemas.microsoft.com/office/drawing/2014/main" id="{F0AA0402-7B88-45AA-BB85-6557322D690E}"/>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26" name="n_2aveValue【道路】&#10;一人当たり延長">
          <a:extLst>
            <a:ext uri="{FF2B5EF4-FFF2-40B4-BE49-F238E27FC236}">
              <a16:creationId xmlns:a16="http://schemas.microsoft.com/office/drawing/2014/main" id="{0B668594-A658-4620-A921-2356B552F229}"/>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27" name="n_3aveValue【道路】&#10;一人当たり延長">
          <a:extLst>
            <a:ext uri="{FF2B5EF4-FFF2-40B4-BE49-F238E27FC236}">
              <a16:creationId xmlns:a16="http://schemas.microsoft.com/office/drawing/2014/main" id="{18E76E93-1516-437A-9D5B-D816510C2F61}"/>
            </a:ext>
          </a:extLst>
        </xdr:cNvPr>
        <xdr:cNvSpPr txBox="1"/>
      </xdr:nvSpPr>
      <xdr:spPr>
        <a:xfrm>
          <a:off x="6847986" y="67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28" name="n_4aveValue【道路】&#10;一人当たり延長">
          <a:extLst>
            <a:ext uri="{FF2B5EF4-FFF2-40B4-BE49-F238E27FC236}">
              <a16:creationId xmlns:a16="http://schemas.microsoft.com/office/drawing/2014/main" id="{E5D3E7A3-9DE0-4865-9D81-3502279EB040}"/>
            </a:ext>
          </a:extLst>
        </xdr:cNvPr>
        <xdr:cNvSpPr txBox="1"/>
      </xdr:nvSpPr>
      <xdr:spPr>
        <a:xfrm>
          <a:off x="6038361" y="67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160834</xdr:rowOff>
    </xdr:from>
    <xdr:ext cx="599010" cy="259045"/>
    <xdr:sp macro="" textlink="">
      <xdr:nvSpPr>
        <xdr:cNvPr id="129" name="n_3mainValue【道路】&#10;一人当たり延長">
          <a:extLst>
            <a:ext uri="{FF2B5EF4-FFF2-40B4-BE49-F238E27FC236}">
              <a16:creationId xmlns:a16="http://schemas.microsoft.com/office/drawing/2014/main" id="{7CDC9616-7A8D-49B5-8A3F-05AB0D2848FA}"/>
            </a:ext>
          </a:extLst>
        </xdr:cNvPr>
        <xdr:cNvSpPr txBox="1"/>
      </xdr:nvSpPr>
      <xdr:spPr>
        <a:xfrm>
          <a:off x="6818844" y="61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169705</xdr:rowOff>
    </xdr:from>
    <xdr:ext cx="599010" cy="259045"/>
    <xdr:sp macro="" textlink="">
      <xdr:nvSpPr>
        <xdr:cNvPr id="130" name="n_4mainValue【道路】&#10;一人当たり延長">
          <a:extLst>
            <a:ext uri="{FF2B5EF4-FFF2-40B4-BE49-F238E27FC236}">
              <a16:creationId xmlns:a16="http://schemas.microsoft.com/office/drawing/2014/main" id="{54677127-C273-4920-B857-CF00E73B8BCE}"/>
            </a:ext>
          </a:extLst>
        </xdr:cNvPr>
        <xdr:cNvSpPr txBox="1"/>
      </xdr:nvSpPr>
      <xdr:spPr>
        <a:xfrm>
          <a:off x="6009219" y="616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2DD6D99-8FE7-4D5B-9F4B-E8FFAB491CE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6CF17BAE-63A6-4406-AA95-3AE15FD47F1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7861C69B-9094-4870-B5EC-131A29AE3FE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A5E624AC-8661-4522-A128-E576D1E494E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6785B261-04E3-477E-8ED9-E659472A54D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6F5693C9-E87D-4210-8523-6869ADCC839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514DDB38-197C-4E45-83B2-7F1BDB8C0A8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A311433-66F5-479A-89FB-8A52CDF7A1A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A23E7885-432E-49C2-AD0D-6CBA8725183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C0937A3D-45CE-4063-A6EA-CB8FEF38195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BDD485FE-DC83-4B9B-94DC-45AE31FA283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7D537EB2-DFE5-4C5E-8626-025B2EA2D82C}"/>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a16="http://schemas.microsoft.com/office/drawing/2014/main" id="{76BA0860-E652-46E7-BF72-440FCF4B0598}"/>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8B33C037-0007-40E7-8B6F-A712CD55E68A}"/>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EE1B5B77-2806-492E-8DB9-53A73C2806A5}"/>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41819D3A-ED67-4C48-A6C3-D197E64D48FE}"/>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4F808FFF-3EEE-4690-B429-F4A66E75B44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E2C87ED1-B270-4176-A26A-84656719FFE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E2BA5580-4DA1-4A25-B416-48199B03CEE5}"/>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E2AC27EC-5FA7-482F-BB75-09F1A338C50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2DF09637-3F70-49D4-B473-6A9031AB40EF}"/>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C2489958-48F2-4026-B61A-C2BFCC5C3F2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a16="http://schemas.microsoft.com/office/drawing/2014/main" id="{EC9066FF-6D51-4287-86F9-27245A210FF8}"/>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75D044EA-ADF0-45C0-8E89-97ABB883DEB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E1DDE138-EC42-47DD-B78C-64E7ED4FA48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56" name="直線コネクタ 155">
          <a:extLst>
            <a:ext uri="{FF2B5EF4-FFF2-40B4-BE49-F238E27FC236}">
              <a16:creationId xmlns:a16="http://schemas.microsoft.com/office/drawing/2014/main" id="{EA874473-13A2-49B8-A860-BA84A685D6F6}"/>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57" name="【橋りょう・トンネル】&#10;有形固定資産減価償却率最小値テキスト">
          <a:extLst>
            <a:ext uri="{FF2B5EF4-FFF2-40B4-BE49-F238E27FC236}">
              <a16:creationId xmlns:a16="http://schemas.microsoft.com/office/drawing/2014/main" id="{C177076D-571D-459B-A1AD-45943B353DE9}"/>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a:extLst>
            <a:ext uri="{FF2B5EF4-FFF2-40B4-BE49-F238E27FC236}">
              <a16:creationId xmlns:a16="http://schemas.microsoft.com/office/drawing/2014/main" id="{45079E3B-C06C-4B38-A50A-B158315576E0}"/>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59" name="【橋りょう・トンネル】&#10;有形固定資産減価償却率最大値テキスト">
          <a:extLst>
            <a:ext uri="{FF2B5EF4-FFF2-40B4-BE49-F238E27FC236}">
              <a16:creationId xmlns:a16="http://schemas.microsoft.com/office/drawing/2014/main" id="{0A299E87-F24C-41E6-A821-B637441B5284}"/>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0" name="直線コネクタ 159">
          <a:extLst>
            <a:ext uri="{FF2B5EF4-FFF2-40B4-BE49-F238E27FC236}">
              <a16:creationId xmlns:a16="http://schemas.microsoft.com/office/drawing/2014/main" id="{8863A5E3-E421-40E0-AC42-6410CE0CBFCF}"/>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E76A4BEB-B077-4AFB-BCD3-852CA6C6A8F4}"/>
            </a:ext>
          </a:extLst>
        </xdr:cNvPr>
        <xdr:cNvSpPr txBox="1"/>
      </xdr:nvSpPr>
      <xdr:spPr>
        <a:xfrm>
          <a:off x="4219575" y="9864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2" name="フローチャート: 判断 161">
          <a:extLst>
            <a:ext uri="{FF2B5EF4-FFF2-40B4-BE49-F238E27FC236}">
              <a16:creationId xmlns:a16="http://schemas.microsoft.com/office/drawing/2014/main" id="{2F9E08D8-3D8C-405E-B36B-A74B55A600FF}"/>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63" name="フローチャート: 判断 162">
          <a:extLst>
            <a:ext uri="{FF2B5EF4-FFF2-40B4-BE49-F238E27FC236}">
              <a16:creationId xmlns:a16="http://schemas.microsoft.com/office/drawing/2014/main" id="{8CE44992-E351-42CE-9997-6D070B8C897D}"/>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64" name="フローチャート: 判断 163">
          <a:extLst>
            <a:ext uri="{FF2B5EF4-FFF2-40B4-BE49-F238E27FC236}">
              <a16:creationId xmlns:a16="http://schemas.microsoft.com/office/drawing/2014/main" id="{59B83A29-E617-4C97-BC92-A62A62F65E13}"/>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65" name="フローチャート: 判断 164">
          <a:extLst>
            <a:ext uri="{FF2B5EF4-FFF2-40B4-BE49-F238E27FC236}">
              <a16:creationId xmlns:a16="http://schemas.microsoft.com/office/drawing/2014/main" id="{E9519CA9-C783-4098-A8DB-CBED791E2298}"/>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66" name="フローチャート: 判断 165">
          <a:extLst>
            <a:ext uri="{FF2B5EF4-FFF2-40B4-BE49-F238E27FC236}">
              <a16:creationId xmlns:a16="http://schemas.microsoft.com/office/drawing/2014/main" id="{68DAE7CC-AF61-4705-970E-5169E7D783CD}"/>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1A048323-878F-4A69-A268-44DB10803B1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13C8111-52FA-43D4-9E68-3D54B7E45E4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B1ABA6A-4301-42C7-B88A-0B35DAC487A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96AEACC-F59E-4C5C-88F7-49A1319809D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A3AF300-0EE7-4146-AF0C-D6E1685021F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50437</xdr:rowOff>
    </xdr:from>
    <xdr:to>
      <xdr:col>10</xdr:col>
      <xdr:colOff>165100</xdr:colOff>
      <xdr:row>59</xdr:row>
      <xdr:rowOff>152037</xdr:rowOff>
    </xdr:to>
    <xdr:sp macro="" textlink="">
      <xdr:nvSpPr>
        <xdr:cNvPr id="172" name="楕円 171">
          <a:extLst>
            <a:ext uri="{FF2B5EF4-FFF2-40B4-BE49-F238E27FC236}">
              <a16:creationId xmlns:a16="http://schemas.microsoft.com/office/drawing/2014/main" id="{A8A0614C-1FFB-4441-AF1D-EB489A67A7C1}"/>
            </a:ext>
          </a:extLst>
        </xdr:cNvPr>
        <xdr:cNvSpPr/>
      </xdr:nvSpPr>
      <xdr:spPr>
        <a:xfrm>
          <a:off x="1781175" y="96103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55335</xdr:rowOff>
    </xdr:from>
    <xdr:to>
      <xdr:col>6</xdr:col>
      <xdr:colOff>38100</xdr:colOff>
      <xdr:row>59</xdr:row>
      <xdr:rowOff>156935</xdr:rowOff>
    </xdr:to>
    <xdr:sp macro="" textlink="">
      <xdr:nvSpPr>
        <xdr:cNvPr id="173" name="楕円 172">
          <a:extLst>
            <a:ext uri="{FF2B5EF4-FFF2-40B4-BE49-F238E27FC236}">
              <a16:creationId xmlns:a16="http://schemas.microsoft.com/office/drawing/2014/main" id="{1837D057-9A3C-4E9A-894D-9DDDD2DA6CCB}"/>
            </a:ext>
          </a:extLst>
        </xdr:cNvPr>
        <xdr:cNvSpPr/>
      </xdr:nvSpPr>
      <xdr:spPr>
        <a:xfrm>
          <a:off x="981075" y="96184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101237</xdr:rowOff>
    </xdr:from>
    <xdr:to>
      <xdr:col>10</xdr:col>
      <xdr:colOff>114300</xdr:colOff>
      <xdr:row>59</xdr:row>
      <xdr:rowOff>106135</xdr:rowOff>
    </xdr:to>
    <xdr:cxnSp macro="">
      <xdr:nvCxnSpPr>
        <xdr:cNvPr id="174" name="直線コネクタ 173">
          <a:extLst>
            <a:ext uri="{FF2B5EF4-FFF2-40B4-BE49-F238E27FC236}">
              <a16:creationId xmlns:a16="http://schemas.microsoft.com/office/drawing/2014/main" id="{7EDE2326-5C88-4F97-B662-BB1D4ED930E3}"/>
            </a:ext>
          </a:extLst>
        </xdr:cNvPr>
        <xdr:cNvCxnSpPr/>
      </xdr:nvCxnSpPr>
      <xdr:spPr>
        <a:xfrm flipV="1">
          <a:off x="1028700" y="966751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ED3CDE72-9185-4F2A-9546-886C9E602FFF}"/>
            </a:ext>
          </a:extLst>
        </xdr:cNvPr>
        <xdr:cNvSpPr txBox="1"/>
      </xdr:nvSpPr>
      <xdr:spPr>
        <a:xfrm>
          <a:off x="32391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EF01B31A-EBBC-46BC-9E56-7CAF3B9D927F}"/>
            </a:ext>
          </a:extLst>
        </xdr:cNvPr>
        <xdr:cNvSpPr txBox="1"/>
      </xdr:nvSpPr>
      <xdr:spPr>
        <a:xfrm>
          <a:off x="2439044"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51CAC59B-2465-4993-AB73-0B2CA5C1B979}"/>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0556FB47-027E-41A4-A47C-195C5AE176F2}"/>
            </a:ext>
          </a:extLst>
        </xdr:cNvPr>
        <xdr:cNvSpPr txBox="1"/>
      </xdr:nvSpPr>
      <xdr:spPr>
        <a:xfrm>
          <a:off x="8483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168564</xdr:rowOff>
    </xdr:from>
    <xdr:ext cx="405111" cy="259045"/>
    <xdr:sp macro="" textlink="">
      <xdr:nvSpPr>
        <xdr:cNvPr id="179" name="n_3mainValue【橋りょう・トンネル】&#10;有形固定資産減価償却率">
          <a:extLst>
            <a:ext uri="{FF2B5EF4-FFF2-40B4-BE49-F238E27FC236}">
              <a16:creationId xmlns:a16="http://schemas.microsoft.com/office/drawing/2014/main" id="{047A57B8-1A54-4EFD-BFFE-B7FD5F4FA6FF}"/>
            </a:ext>
          </a:extLst>
        </xdr:cNvPr>
        <xdr:cNvSpPr txBox="1"/>
      </xdr:nvSpPr>
      <xdr:spPr>
        <a:xfrm>
          <a:off x="1648469" y="939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2012</xdr:rowOff>
    </xdr:from>
    <xdr:ext cx="405111" cy="259045"/>
    <xdr:sp macro="" textlink="">
      <xdr:nvSpPr>
        <xdr:cNvPr id="180" name="n_4mainValue【橋りょう・トンネル】&#10;有形固定資産減価償却率">
          <a:extLst>
            <a:ext uri="{FF2B5EF4-FFF2-40B4-BE49-F238E27FC236}">
              <a16:creationId xmlns:a16="http://schemas.microsoft.com/office/drawing/2014/main" id="{5998E66E-881C-4B5A-BA46-23EB78B416BD}"/>
            </a:ext>
          </a:extLst>
        </xdr:cNvPr>
        <xdr:cNvSpPr txBox="1"/>
      </xdr:nvSpPr>
      <xdr:spPr>
        <a:xfrm>
          <a:off x="848369" y="940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4497794D-35F5-4339-B906-86050FE5FFC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E8CBC5EA-1D5B-4F74-AAB1-FED32045F4D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B18A9B2F-DE2B-46A2-95EE-089C8530F10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C5755B44-DE7B-4529-9124-776AEAFFBB8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4664EB32-3C54-437A-B10C-031698BA234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5643EB61-0CC4-4A0E-8120-47AA03B9873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4B4E03BE-B556-4E0F-A063-4C85DA0C7C5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FB44122E-2B31-44D4-87A3-7A99680E3AC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5DEBC2D0-964B-485C-AF6E-2F58F5CA1B3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1C2B676C-93E3-4D52-A503-F30A838AA75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8CBCDBB8-3928-4E83-95A7-869E39541024}"/>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a:extLst>
            <a:ext uri="{FF2B5EF4-FFF2-40B4-BE49-F238E27FC236}">
              <a16:creationId xmlns:a16="http://schemas.microsoft.com/office/drawing/2014/main" id="{B13FB871-F147-4CB3-B583-1CD3826F78A9}"/>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60575D33-7E54-4ADF-ADA6-5E7269010D37}"/>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4" name="テキスト ボックス 193">
          <a:extLst>
            <a:ext uri="{FF2B5EF4-FFF2-40B4-BE49-F238E27FC236}">
              <a16:creationId xmlns:a16="http://schemas.microsoft.com/office/drawing/2014/main" id="{389E21B7-53B9-4ECC-B49A-AA007793E3D7}"/>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18EA2003-336D-464F-BE98-683797B4D602}"/>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6" name="テキスト ボックス 195">
          <a:extLst>
            <a:ext uri="{FF2B5EF4-FFF2-40B4-BE49-F238E27FC236}">
              <a16:creationId xmlns:a16="http://schemas.microsoft.com/office/drawing/2014/main" id="{F8D233E6-315F-483D-A619-19BA40FBCEB7}"/>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B9B75105-AF4A-44BD-A0DB-0205E9082CAA}"/>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8" name="テキスト ボックス 197">
          <a:extLst>
            <a:ext uri="{FF2B5EF4-FFF2-40B4-BE49-F238E27FC236}">
              <a16:creationId xmlns:a16="http://schemas.microsoft.com/office/drawing/2014/main" id="{33018344-6156-430F-978D-8AFB78071E21}"/>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E6C8DC8E-B872-4B1C-B6AE-960868DC36D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E0378529-1C43-4E69-84F7-3134ADC3CCD6}"/>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DD18D2D7-1BE7-40C9-BCA2-BC9663D9C3A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02" name="直線コネクタ 201">
          <a:extLst>
            <a:ext uri="{FF2B5EF4-FFF2-40B4-BE49-F238E27FC236}">
              <a16:creationId xmlns:a16="http://schemas.microsoft.com/office/drawing/2014/main" id="{6DBA299E-7158-4088-B8C2-214082068F95}"/>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97C602CE-5342-4A10-B3FD-70E9FFC68070}"/>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04" name="直線コネクタ 203">
          <a:extLst>
            <a:ext uri="{FF2B5EF4-FFF2-40B4-BE49-F238E27FC236}">
              <a16:creationId xmlns:a16="http://schemas.microsoft.com/office/drawing/2014/main" id="{A065A39F-7DAC-4212-8CF4-7FE8777E0783}"/>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0731F34-24DC-4492-81F5-B4D0113ABE73}"/>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06" name="直線コネクタ 205">
          <a:extLst>
            <a:ext uri="{FF2B5EF4-FFF2-40B4-BE49-F238E27FC236}">
              <a16:creationId xmlns:a16="http://schemas.microsoft.com/office/drawing/2014/main" id="{D71226BC-5B15-461A-87C9-A916F70D85B0}"/>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07" name="【橋りょう・トンネル】&#10;一人当たり有形固定資産（償却資産）額平均値テキスト">
          <a:extLst>
            <a:ext uri="{FF2B5EF4-FFF2-40B4-BE49-F238E27FC236}">
              <a16:creationId xmlns:a16="http://schemas.microsoft.com/office/drawing/2014/main" id="{4F2F6D03-6ACB-4DF6-8AC2-7E3A8FD6EF9A}"/>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08" name="フローチャート: 判断 207">
          <a:extLst>
            <a:ext uri="{FF2B5EF4-FFF2-40B4-BE49-F238E27FC236}">
              <a16:creationId xmlns:a16="http://schemas.microsoft.com/office/drawing/2014/main" id="{03C89A1D-E14B-4C74-9876-966B628046CA}"/>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09" name="フローチャート: 判断 208">
          <a:extLst>
            <a:ext uri="{FF2B5EF4-FFF2-40B4-BE49-F238E27FC236}">
              <a16:creationId xmlns:a16="http://schemas.microsoft.com/office/drawing/2014/main" id="{9D9F7B79-195B-4ED8-A0AF-CE28D87D3144}"/>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10" name="フローチャート: 判断 209">
          <a:extLst>
            <a:ext uri="{FF2B5EF4-FFF2-40B4-BE49-F238E27FC236}">
              <a16:creationId xmlns:a16="http://schemas.microsoft.com/office/drawing/2014/main" id="{8A1E8924-258B-4613-8E83-DC3F4F3408E4}"/>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11" name="フローチャート: 判断 210">
          <a:extLst>
            <a:ext uri="{FF2B5EF4-FFF2-40B4-BE49-F238E27FC236}">
              <a16:creationId xmlns:a16="http://schemas.microsoft.com/office/drawing/2014/main" id="{1082B412-6740-4569-83D3-2CC3119E252B}"/>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12" name="フローチャート: 判断 211">
          <a:extLst>
            <a:ext uri="{FF2B5EF4-FFF2-40B4-BE49-F238E27FC236}">
              <a16:creationId xmlns:a16="http://schemas.microsoft.com/office/drawing/2014/main" id="{3E91D2E8-9BD5-4627-B7CA-C319DCD95E66}"/>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1D6CEA61-AACC-43E0-A050-3EE3EDC168A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9EBC61CC-5135-482C-95AE-3B3D291B8F2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5EEB3DE9-A11D-49FE-A415-877D7E77C7C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40AD8F9-0B36-42CF-AC88-B644E0BD24D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37ECFE29-ADDD-4C32-847E-1C185A996B8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84878</xdr:rowOff>
    </xdr:from>
    <xdr:to>
      <xdr:col>41</xdr:col>
      <xdr:colOff>101600</xdr:colOff>
      <xdr:row>64</xdr:row>
      <xdr:rowOff>15028</xdr:rowOff>
    </xdr:to>
    <xdr:sp macro="" textlink="">
      <xdr:nvSpPr>
        <xdr:cNvPr id="218" name="楕円 217">
          <a:extLst>
            <a:ext uri="{FF2B5EF4-FFF2-40B4-BE49-F238E27FC236}">
              <a16:creationId xmlns:a16="http://schemas.microsoft.com/office/drawing/2014/main" id="{95C81012-AFB0-41AD-828B-B473EA41BEE8}"/>
            </a:ext>
          </a:extLst>
        </xdr:cNvPr>
        <xdr:cNvSpPr/>
      </xdr:nvSpPr>
      <xdr:spPr>
        <a:xfrm>
          <a:off x="7029450" y="102988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87010</xdr:rowOff>
    </xdr:from>
    <xdr:to>
      <xdr:col>36</xdr:col>
      <xdr:colOff>165100</xdr:colOff>
      <xdr:row>64</xdr:row>
      <xdr:rowOff>17160</xdr:rowOff>
    </xdr:to>
    <xdr:sp macro="" textlink="">
      <xdr:nvSpPr>
        <xdr:cNvPr id="219" name="楕円 218">
          <a:extLst>
            <a:ext uri="{FF2B5EF4-FFF2-40B4-BE49-F238E27FC236}">
              <a16:creationId xmlns:a16="http://schemas.microsoft.com/office/drawing/2014/main" id="{E24B9C7C-7BD5-4022-8C3E-407AF78272D2}"/>
            </a:ext>
          </a:extLst>
        </xdr:cNvPr>
        <xdr:cNvSpPr/>
      </xdr:nvSpPr>
      <xdr:spPr>
        <a:xfrm>
          <a:off x="6238875" y="10294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135678</xdr:rowOff>
    </xdr:from>
    <xdr:to>
      <xdr:col>41</xdr:col>
      <xdr:colOff>50800</xdr:colOff>
      <xdr:row>63</xdr:row>
      <xdr:rowOff>137810</xdr:rowOff>
    </xdr:to>
    <xdr:cxnSp macro="">
      <xdr:nvCxnSpPr>
        <xdr:cNvPr id="220" name="直線コネクタ 219">
          <a:extLst>
            <a:ext uri="{FF2B5EF4-FFF2-40B4-BE49-F238E27FC236}">
              <a16:creationId xmlns:a16="http://schemas.microsoft.com/office/drawing/2014/main" id="{3859C540-0FCE-49B9-AA7C-7B27F59F5002}"/>
            </a:ext>
          </a:extLst>
        </xdr:cNvPr>
        <xdr:cNvCxnSpPr/>
      </xdr:nvCxnSpPr>
      <xdr:spPr>
        <a:xfrm flipV="1">
          <a:off x="6286500" y="10346478"/>
          <a:ext cx="790575" cy="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21" name="n_1aveValue【橋りょう・トンネル】&#10;一人当たり有形固定資産（償却資産）額">
          <a:extLst>
            <a:ext uri="{FF2B5EF4-FFF2-40B4-BE49-F238E27FC236}">
              <a16:creationId xmlns:a16="http://schemas.microsoft.com/office/drawing/2014/main" id="{B83B0D00-D066-44C8-95FB-153A1B6CC23B}"/>
            </a:ext>
          </a:extLst>
        </xdr:cNvPr>
        <xdr:cNvSpPr txBox="1"/>
      </xdr:nvSpPr>
      <xdr:spPr>
        <a:xfrm>
          <a:off x="8370280" y="9861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22" name="n_2aveValue【橋りょう・トンネル】&#10;一人当たり有形固定資産（償却資産）額">
          <a:extLst>
            <a:ext uri="{FF2B5EF4-FFF2-40B4-BE49-F238E27FC236}">
              <a16:creationId xmlns:a16="http://schemas.microsoft.com/office/drawing/2014/main" id="{5F15D643-88D5-43E3-BBA7-4C7D50D100E6}"/>
            </a:ext>
          </a:extLst>
        </xdr:cNvPr>
        <xdr:cNvSpPr txBox="1"/>
      </xdr:nvSpPr>
      <xdr:spPr>
        <a:xfrm>
          <a:off x="7570180" y="9869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23" name="n_3aveValue【橋りょう・トンネル】&#10;一人当たり有形固定資産（償却資産）額">
          <a:extLst>
            <a:ext uri="{FF2B5EF4-FFF2-40B4-BE49-F238E27FC236}">
              <a16:creationId xmlns:a16="http://schemas.microsoft.com/office/drawing/2014/main" id="{030D7E69-C3B2-4A5C-AB58-78D2E07C1D8A}"/>
            </a:ext>
          </a:extLst>
        </xdr:cNvPr>
        <xdr:cNvSpPr txBox="1"/>
      </xdr:nvSpPr>
      <xdr:spPr>
        <a:xfrm>
          <a:off x="6770080" y="9884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24" name="n_4aveValue【橋りょう・トンネル】&#10;一人当たり有形固定資産（償却資産）額">
          <a:extLst>
            <a:ext uri="{FF2B5EF4-FFF2-40B4-BE49-F238E27FC236}">
              <a16:creationId xmlns:a16="http://schemas.microsoft.com/office/drawing/2014/main" id="{66640885-053C-43C4-9075-76EA12DF3152}"/>
            </a:ext>
          </a:extLst>
        </xdr:cNvPr>
        <xdr:cNvSpPr txBox="1"/>
      </xdr:nvSpPr>
      <xdr:spPr>
        <a:xfrm>
          <a:off x="5979505" y="9848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6155</xdr:rowOff>
    </xdr:from>
    <xdr:ext cx="599010" cy="259045"/>
    <xdr:sp macro="" textlink="">
      <xdr:nvSpPr>
        <xdr:cNvPr id="225" name="n_3mainValue【橋りょう・トンネル】&#10;一人当たり有形固定資産（償却資産）額">
          <a:extLst>
            <a:ext uri="{FF2B5EF4-FFF2-40B4-BE49-F238E27FC236}">
              <a16:creationId xmlns:a16="http://schemas.microsoft.com/office/drawing/2014/main" id="{969B766C-DE55-4CE5-A3B0-C518B445B993}"/>
            </a:ext>
          </a:extLst>
        </xdr:cNvPr>
        <xdr:cNvSpPr txBox="1"/>
      </xdr:nvSpPr>
      <xdr:spPr>
        <a:xfrm>
          <a:off x="6818845" y="103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8287</xdr:rowOff>
    </xdr:from>
    <xdr:ext cx="599010" cy="259045"/>
    <xdr:sp macro="" textlink="">
      <xdr:nvSpPr>
        <xdr:cNvPr id="226" name="n_4mainValue【橋りょう・トンネル】&#10;一人当たり有形固定資産（償却資産）額">
          <a:extLst>
            <a:ext uri="{FF2B5EF4-FFF2-40B4-BE49-F238E27FC236}">
              <a16:creationId xmlns:a16="http://schemas.microsoft.com/office/drawing/2014/main" id="{61BC12D8-8958-4D81-93B5-BCFA1AC5643A}"/>
            </a:ext>
          </a:extLst>
        </xdr:cNvPr>
        <xdr:cNvSpPr txBox="1"/>
      </xdr:nvSpPr>
      <xdr:spPr>
        <a:xfrm>
          <a:off x="6009220" y="103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566C69FD-8BB8-4869-9DBC-54D1F9E30BA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CD269DBC-5590-46C6-8ACB-6094FCF9E53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C82A07DD-5245-4C5C-85EE-29088438EC6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D7614889-E3EA-4BA8-BEE7-F004BD83950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FF90E693-38C8-4B1A-9907-3E05F6EC82B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7984F97B-5DA1-457B-AEED-5284C653621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F372CE3A-1DC3-4CE2-98AE-E06EA3B2135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3F6C2260-F648-40E9-B865-C02FC367491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00B102DA-172E-4D7C-B549-D3A20704D11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0C7386FC-413F-4D36-8B81-1A050450401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7722C8AB-E7BE-4424-AA5A-124FEF827FB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a:extLst>
            <a:ext uri="{FF2B5EF4-FFF2-40B4-BE49-F238E27FC236}">
              <a16:creationId xmlns:a16="http://schemas.microsoft.com/office/drawing/2014/main" id="{ED293588-64B4-443F-915D-FF374689363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9" name="テキスト ボックス 238">
          <a:extLst>
            <a:ext uri="{FF2B5EF4-FFF2-40B4-BE49-F238E27FC236}">
              <a16:creationId xmlns:a16="http://schemas.microsoft.com/office/drawing/2014/main" id="{1D2F1D28-76DB-4CB0-93DE-F9AE303C0FC6}"/>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a:extLst>
            <a:ext uri="{FF2B5EF4-FFF2-40B4-BE49-F238E27FC236}">
              <a16:creationId xmlns:a16="http://schemas.microsoft.com/office/drawing/2014/main" id="{B4D9DD60-0763-4EF3-94D1-A1C51ADA6CAE}"/>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a:extLst>
            <a:ext uri="{FF2B5EF4-FFF2-40B4-BE49-F238E27FC236}">
              <a16:creationId xmlns:a16="http://schemas.microsoft.com/office/drawing/2014/main" id="{1D9C34DD-3236-476C-B75F-5A295CB5EB77}"/>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a:extLst>
            <a:ext uri="{FF2B5EF4-FFF2-40B4-BE49-F238E27FC236}">
              <a16:creationId xmlns:a16="http://schemas.microsoft.com/office/drawing/2014/main" id="{4E6C5059-7FF9-41B0-A184-49164B0C405A}"/>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a:extLst>
            <a:ext uri="{FF2B5EF4-FFF2-40B4-BE49-F238E27FC236}">
              <a16:creationId xmlns:a16="http://schemas.microsoft.com/office/drawing/2014/main" id="{1A8F0B1B-598C-47E9-8BB9-7FF2396EB5B0}"/>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a:extLst>
            <a:ext uri="{FF2B5EF4-FFF2-40B4-BE49-F238E27FC236}">
              <a16:creationId xmlns:a16="http://schemas.microsoft.com/office/drawing/2014/main" id="{FAD03696-88FA-4179-A562-389F3D0C22E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a:extLst>
            <a:ext uri="{FF2B5EF4-FFF2-40B4-BE49-F238E27FC236}">
              <a16:creationId xmlns:a16="http://schemas.microsoft.com/office/drawing/2014/main" id="{5BB92379-616D-42FB-A361-E039D2E64210}"/>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a:extLst>
            <a:ext uri="{FF2B5EF4-FFF2-40B4-BE49-F238E27FC236}">
              <a16:creationId xmlns:a16="http://schemas.microsoft.com/office/drawing/2014/main" id="{32D6EE70-BC61-4D4C-8CC9-9DF03C21F21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a:extLst>
            <a:ext uri="{FF2B5EF4-FFF2-40B4-BE49-F238E27FC236}">
              <a16:creationId xmlns:a16="http://schemas.microsoft.com/office/drawing/2014/main" id="{1A8E0F1E-86F3-479B-87F2-50405185897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a:extLst>
            <a:ext uri="{FF2B5EF4-FFF2-40B4-BE49-F238E27FC236}">
              <a16:creationId xmlns:a16="http://schemas.microsoft.com/office/drawing/2014/main" id="{793DD9D0-3F97-43EC-873A-C12BDE2DAF4E}"/>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9" name="テキスト ボックス 248">
          <a:extLst>
            <a:ext uri="{FF2B5EF4-FFF2-40B4-BE49-F238E27FC236}">
              <a16:creationId xmlns:a16="http://schemas.microsoft.com/office/drawing/2014/main" id="{A7FB9BF5-9CD1-438F-B18D-D639054C6528}"/>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9839815E-B6C1-454F-BB9E-8A155425EE6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9A7FD9DA-234C-408F-BCE7-0E50CC7449C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52" name="直線コネクタ 251">
          <a:extLst>
            <a:ext uri="{FF2B5EF4-FFF2-40B4-BE49-F238E27FC236}">
              <a16:creationId xmlns:a16="http://schemas.microsoft.com/office/drawing/2014/main" id="{7B3406B3-8624-4D61-8147-FB13793161C0}"/>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BDE1C366-90EA-4385-8CE9-8CF52C71D56B}"/>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54" name="直線コネクタ 253">
          <a:extLst>
            <a:ext uri="{FF2B5EF4-FFF2-40B4-BE49-F238E27FC236}">
              <a16:creationId xmlns:a16="http://schemas.microsoft.com/office/drawing/2014/main" id="{44BCB146-869F-4911-A533-DB3EADF661F1}"/>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55" name="【公営住宅】&#10;有形固定資産減価償却率最大値テキスト">
          <a:extLst>
            <a:ext uri="{FF2B5EF4-FFF2-40B4-BE49-F238E27FC236}">
              <a16:creationId xmlns:a16="http://schemas.microsoft.com/office/drawing/2014/main" id="{7076BA5E-ED59-4620-BD71-76990BB6C6F9}"/>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56" name="直線コネクタ 255">
          <a:extLst>
            <a:ext uri="{FF2B5EF4-FFF2-40B4-BE49-F238E27FC236}">
              <a16:creationId xmlns:a16="http://schemas.microsoft.com/office/drawing/2014/main" id="{4F29F41A-FF0F-499E-975B-FB06648DDC91}"/>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4E6AB3FA-F35A-496A-A271-4D315E88FA96}"/>
            </a:ext>
          </a:extLst>
        </xdr:cNvPr>
        <xdr:cNvSpPr txBox="1"/>
      </xdr:nvSpPr>
      <xdr:spPr>
        <a:xfrm>
          <a:off x="4219575" y="13437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58" name="フローチャート: 判断 257">
          <a:extLst>
            <a:ext uri="{FF2B5EF4-FFF2-40B4-BE49-F238E27FC236}">
              <a16:creationId xmlns:a16="http://schemas.microsoft.com/office/drawing/2014/main" id="{958817DE-ACBB-436B-8E20-44F21F00CB89}"/>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59" name="フローチャート: 判断 258">
          <a:extLst>
            <a:ext uri="{FF2B5EF4-FFF2-40B4-BE49-F238E27FC236}">
              <a16:creationId xmlns:a16="http://schemas.microsoft.com/office/drawing/2014/main" id="{2D8D747D-EB16-4E94-A2D7-143FA4D2D4BD}"/>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60" name="フローチャート: 判断 259">
          <a:extLst>
            <a:ext uri="{FF2B5EF4-FFF2-40B4-BE49-F238E27FC236}">
              <a16:creationId xmlns:a16="http://schemas.microsoft.com/office/drawing/2014/main" id="{C50F0B34-D071-472B-95E9-6AF74F1BA381}"/>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61" name="フローチャート: 判断 260">
          <a:extLst>
            <a:ext uri="{FF2B5EF4-FFF2-40B4-BE49-F238E27FC236}">
              <a16:creationId xmlns:a16="http://schemas.microsoft.com/office/drawing/2014/main" id="{14E5B7A8-41D4-48EC-B402-B8747BD66296}"/>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62" name="フローチャート: 判断 261">
          <a:extLst>
            <a:ext uri="{FF2B5EF4-FFF2-40B4-BE49-F238E27FC236}">
              <a16:creationId xmlns:a16="http://schemas.microsoft.com/office/drawing/2014/main" id="{36C86B9C-862A-4C7F-ACAB-028B2AA61B29}"/>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920C0228-973C-4ABE-8365-EBE62A41BF0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D179D077-9A58-4106-97AD-8496E79C001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E870F950-7BE9-4980-93B3-E17DA02DD96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82BBF726-16BC-4BF3-88CE-9C365C36FF8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B5183EAE-01C4-40B9-B8A1-904D4E4F058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33020</xdr:rowOff>
    </xdr:from>
    <xdr:to>
      <xdr:col>10</xdr:col>
      <xdr:colOff>165100</xdr:colOff>
      <xdr:row>79</xdr:row>
      <xdr:rowOff>134620</xdr:rowOff>
    </xdr:to>
    <xdr:sp macro="" textlink="">
      <xdr:nvSpPr>
        <xdr:cNvPr id="268" name="楕円 267">
          <a:extLst>
            <a:ext uri="{FF2B5EF4-FFF2-40B4-BE49-F238E27FC236}">
              <a16:creationId xmlns:a16="http://schemas.microsoft.com/office/drawing/2014/main" id="{2032FC56-5EED-4CEB-882D-249392149E01}"/>
            </a:ext>
          </a:extLst>
        </xdr:cNvPr>
        <xdr:cNvSpPr/>
      </xdr:nvSpPr>
      <xdr:spPr>
        <a:xfrm>
          <a:off x="1781175" y="128314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23223</xdr:rowOff>
    </xdr:from>
    <xdr:to>
      <xdr:col>6</xdr:col>
      <xdr:colOff>38100</xdr:colOff>
      <xdr:row>79</xdr:row>
      <xdr:rowOff>124823</xdr:rowOff>
    </xdr:to>
    <xdr:sp macro="" textlink="">
      <xdr:nvSpPr>
        <xdr:cNvPr id="269" name="楕円 268">
          <a:extLst>
            <a:ext uri="{FF2B5EF4-FFF2-40B4-BE49-F238E27FC236}">
              <a16:creationId xmlns:a16="http://schemas.microsoft.com/office/drawing/2014/main" id="{60A59754-D530-4E12-9278-1CDB6CB7C4EE}"/>
            </a:ext>
          </a:extLst>
        </xdr:cNvPr>
        <xdr:cNvSpPr/>
      </xdr:nvSpPr>
      <xdr:spPr>
        <a:xfrm>
          <a:off x="981075" y="128279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74023</xdr:rowOff>
    </xdr:from>
    <xdr:to>
      <xdr:col>10</xdr:col>
      <xdr:colOff>114300</xdr:colOff>
      <xdr:row>79</xdr:row>
      <xdr:rowOff>83820</xdr:rowOff>
    </xdr:to>
    <xdr:cxnSp macro="">
      <xdr:nvCxnSpPr>
        <xdr:cNvPr id="270" name="直線コネクタ 269">
          <a:extLst>
            <a:ext uri="{FF2B5EF4-FFF2-40B4-BE49-F238E27FC236}">
              <a16:creationId xmlns:a16="http://schemas.microsoft.com/office/drawing/2014/main" id="{3F24A538-A2B5-4970-AF7C-6554713B54B1}"/>
            </a:ext>
          </a:extLst>
        </xdr:cNvPr>
        <xdr:cNvCxnSpPr/>
      </xdr:nvCxnSpPr>
      <xdr:spPr>
        <a:xfrm>
          <a:off x="1028700" y="12875623"/>
          <a:ext cx="8001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71" name="n_1aveValue【公営住宅】&#10;有形固定資産減価償却率">
          <a:extLst>
            <a:ext uri="{FF2B5EF4-FFF2-40B4-BE49-F238E27FC236}">
              <a16:creationId xmlns:a16="http://schemas.microsoft.com/office/drawing/2014/main" id="{23E5A99E-66B1-44CC-9395-B98B61519521}"/>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272" name="n_2aveValue【公営住宅】&#10;有形固定資産減価償却率">
          <a:extLst>
            <a:ext uri="{FF2B5EF4-FFF2-40B4-BE49-F238E27FC236}">
              <a16:creationId xmlns:a16="http://schemas.microsoft.com/office/drawing/2014/main" id="{39CC0EDA-878B-4539-A55A-68CFD60A57B9}"/>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273" name="n_3aveValue【公営住宅】&#10;有形固定資産減価償却率">
          <a:extLst>
            <a:ext uri="{FF2B5EF4-FFF2-40B4-BE49-F238E27FC236}">
              <a16:creationId xmlns:a16="http://schemas.microsoft.com/office/drawing/2014/main" id="{67560DC0-7C02-431F-B1E6-FF7CD273CFF7}"/>
            </a:ext>
          </a:extLst>
        </xdr:cNvPr>
        <xdr:cNvSpPr txBox="1"/>
      </xdr:nvSpPr>
      <xdr:spPr>
        <a:xfrm>
          <a:off x="1648469" y="1352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274" name="n_4aveValue【公営住宅】&#10;有形固定資産減価償却率">
          <a:extLst>
            <a:ext uri="{FF2B5EF4-FFF2-40B4-BE49-F238E27FC236}">
              <a16:creationId xmlns:a16="http://schemas.microsoft.com/office/drawing/2014/main" id="{925D5976-A6CC-4BE5-8B3E-2FA12CF390AA}"/>
            </a:ext>
          </a:extLst>
        </xdr:cNvPr>
        <xdr:cNvSpPr txBox="1"/>
      </xdr:nvSpPr>
      <xdr:spPr>
        <a:xfrm>
          <a:off x="848369" y="1349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275" name="n_3mainValue【公営住宅】&#10;有形固定資産減価償却率">
          <a:extLst>
            <a:ext uri="{FF2B5EF4-FFF2-40B4-BE49-F238E27FC236}">
              <a16:creationId xmlns:a16="http://schemas.microsoft.com/office/drawing/2014/main" id="{F51AB558-19CE-43D5-B0A5-64C53E72C411}"/>
            </a:ext>
          </a:extLst>
        </xdr:cNvPr>
        <xdr:cNvSpPr txBox="1"/>
      </xdr:nvSpPr>
      <xdr:spPr>
        <a:xfrm>
          <a:off x="1648469" y="1262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141350</xdr:rowOff>
    </xdr:from>
    <xdr:ext cx="405111" cy="259045"/>
    <xdr:sp macro="" textlink="">
      <xdr:nvSpPr>
        <xdr:cNvPr id="276" name="n_4mainValue【公営住宅】&#10;有形固定資産減価償却率">
          <a:extLst>
            <a:ext uri="{FF2B5EF4-FFF2-40B4-BE49-F238E27FC236}">
              <a16:creationId xmlns:a16="http://schemas.microsoft.com/office/drawing/2014/main" id="{74041126-5593-4BD6-AFF6-7A7FB584D467}"/>
            </a:ext>
          </a:extLst>
        </xdr:cNvPr>
        <xdr:cNvSpPr txBox="1"/>
      </xdr:nvSpPr>
      <xdr:spPr>
        <a:xfrm>
          <a:off x="848369" y="12622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CC367819-B986-4E47-BD5E-0FCA157EA6D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C6F56CB1-856A-440F-9B92-8081B19FF06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D8EB0579-DF72-478A-A52C-8A958989578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D884C6BF-7776-452B-A966-006DDFDB410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CAE7842C-7B63-4CC9-AE3A-9F676DC2F14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5E567E40-9ABC-403D-B229-62CD3000316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11CE42E2-D6D3-4747-B8A7-03EF6490894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109FB7A8-8C22-491B-95B5-D65A6CB3BAA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154F502D-424F-49CE-A19D-D04D622333E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259B41DB-98B7-46B0-9E00-E801B400DDC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343A019A-86F0-4AAB-8C14-21FB492FD530}"/>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55451F68-CB1C-41B5-AA1E-A9FFE0921C6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09C7BEA1-D54F-45BA-BA2A-C95CE3C497E6}"/>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4DB31F7F-33F9-429E-8913-9086C1251DA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18B6D9B4-B644-4B3F-A392-8B57AA35D25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11F969CA-BA85-4054-BC91-25A4193E849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70203704-F889-4A9A-BBB6-D79C72010A50}"/>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02A7D6DC-675F-452A-84A9-57A647CC52AD}"/>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FDD72A6C-64AD-47D3-9DA7-A72C112D76EA}"/>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id="{49B6D24F-5F84-44F1-B271-4ADD75C8C2E7}"/>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5B486597-FFDA-4043-A761-DE930D68E33C}"/>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id="{894A11E7-B98F-4063-A05F-74EE4FBEFCEF}"/>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34792FF8-F810-427A-8518-DEBB57768FD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C34037BF-2311-4A07-A0D9-CA19DFBE2FB8}"/>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47DEF91C-FA74-446E-9B43-44515D329FF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02" name="直線コネクタ 301">
          <a:extLst>
            <a:ext uri="{FF2B5EF4-FFF2-40B4-BE49-F238E27FC236}">
              <a16:creationId xmlns:a16="http://schemas.microsoft.com/office/drawing/2014/main" id="{33942C50-6BA5-4558-A695-300D0F179A13}"/>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03" name="【公営住宅】&#10;一人当たり面積最小値テキスト">
          <a:extLst>
            <a:ext uri="{FF2B5EF4-FFF2-40B4-BE49-F238E27FC236}">
              <a16:creationId xmlns:a16="http://schemas.microsoft.com/office/drawing/2014/main" id="{5DDBC539-6116-46C5-9EB7-68720A4D44D1}"/>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04" name="直線コネクタ 303">
          <a:extLst>
            <a:ext uri="{FF2B5EF4-FFF2-40B4-BE49-F238E27FC236}">
              <a16:creationId xmlns:a16="http://schemas.microsoft.com/office/drawing/2014/main" id="{701333E9-D288-4153-A18A-271A94A9E04A}"/>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05" name="【公営住宅】&#10;一人当たり面積最大値テキスト">
          <a:extLst>
            <a:ext uri="{FF2B5EF4-FFF2-40B4-BE49-F238E27FC236}">
              <a16:creationId xmlns:a16="http://schemas.microsoft.com/office/drawing/2014/main" id="{16DA6936-8ECE-4A2E-99AE-D2C7D101B0DA}"/>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06" name="直線コネクタ 305">
          <a:extLst>
            <a:ext uri="{FF2B5EF4-FFF2-40B4-BE49-F238E27FC236}">
              <a16:creationId xmlns:a16="http://schemas.microsoft.com/office/drawing/2014/main" id="{CC6E8DF2-43C9-4D18-B77C-BEA1BAC0C9A4}"/>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07" name="【公営住宅】&#10;一人当たり面積平均値テキスト">
          <a:extLst>
            <a:ext uri="{FF2B5EF4-FFF2-40B4-BE49-F238E27FC236}">
              <a16:creationId xmlns:a16="http://schemas.microsoft.com/office/drawing/2014/main" id="{92E44BD3-CD2E-4CF4-BC4A-01B4BF387332}"/>
            </a:ext>
          </a:extLst>
        </xdr:cNvPr>
        <xdr:cNvSpPr txBox="1"/>
      </xdr:nvSpPr>
      <xdr:spPr>
        <a:xfrm>
          <a:off x="9467850" y="1353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08" name="フローチャート: 判断 307">
          <a:extLst>
            <a:ext uri="{FF2B5EF4-FFF2-40B4-BE49-F238E27FC236}">
              <a16:creationId xmlns:a16="http://schemas.microsoft.com/office/drawing/2014/main" id="{577BD0FB-A5A2-408C-ABDB-07D1AC7794C5}"/>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09" name="フローチャート: 判断 308">
          <a:extLst>
            <a:ext uri="{FF2B5EF4-FFF2-40B4-BE49-F238E27FC236}">
              <a16:creationId xmlns:a16="http://schemas.microsoft.com/office/drawing/2014/main" id="{4DED573C-F28F-4B66-AAF2-29FE82E75097}"/>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10" name="フローチャート: 判断 309">
          <a:extLst>
            <a:ext uri="{FF2B5EF4-FFF2-40B4-BE49-F238E27FC236}">
              <a16:creationId xmlns:a16="http://schemas.microsoft.com/office/drawing/2014/main" id="{C63E12FD-B0D2-433A-A286-AFEB94005F72}"/>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11" name="フローチャート: 判断 310">
          <a:extLst>
            <a:ext uri="{FF2B5EF4-FFF2-40B4-BE49-F238E27FC236}">
              <a16:creationId xmlns:a16="http://schemas.microsoft.com/office/drawing/2014/main" id="{37214CEB-1416-4CCA-9A14-FB435B4370E8}"/>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12" name="フローチャート: 判断 311">
          <a:extLst>
            <a:ext uri="{FF2B5EF4-FFF2-40B4-BE49-F238E27FC236}">
              <a16:creationId xmlns:a16="http://schemas.microsoft.com/office/drawing/2014/main" id="{266B6651-1B56-464A-9B53-0541F88494B9}"/>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8BBCF152-EE76-4E8A-8DF7-0848EFEAC53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A4C731BE-8D2C-4C82-BA55-391DFE562C7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AD27A0C-BD0B-4DBC-873C-69E4BB9AE8A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7D5F0AA1-FD7E-4E1C-A3AF-968E7A4D790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3A9DCCE-A75A-4CB7-AB6D-EFEBC323075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130121</xdr:rowOff>
    </xdr:from>
    <xdr:to>
      <xdr:col>41</xdr:col>
      <xdr:colOff>101600</xdr:colOff>
      <xdr:row>83</xdr:row>
      <xdr:rowOff>60271</xdr:rowOff>
    </xdr:to>
    <xdr:sp macro="" textlink="">
      <xdr:nvSpPr>
        <xdr:cNvPr id="318" name="楕円 317">
          <a:extLst>
            <a:ext uri="{FF2B5EF4-FFF2-40B4-BE49-F238E27FC236}">
              <a16:creationId xmlns:a16="http://schemas.microsoft.com/office/drawing/2014/main" id="{95D7F253-A668-4E31-931B-54CF31BF2ABB}"/>
            </a:ext>
          </a:extLst>
        </xdr:cNvPr>
        <xdr:cNvSpPr/>
      </xdr:nvSpPr>
      <xdr:spPr>
        <a:xfrm>
          <a:off x="7029450" y="134143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162342</xdr:rowOff>
    </xdr:from>
    <xdr:to>
      <xdr:col>36</xdr:col>
      <xdr:colOff>165100</xdr:colOff>
      <xdr:row>83</xdr:row>
      <xdr:rowOff>92492</xdr:rowOff>
    </xdr:to>
    <xdr:sp macro="" textlink="">
      <xdr:nvSpPr>
        <xdr:cNvPr id="319" name="楕円 318">
          <a:extLst>
            <a:ext uri="{FF2B5EF4-FFF2-40B4-BE49-F238E27FC236}">
              <a16:creationId xmlns:a16="http://schemas.microsoft.com/office/drawing/2014/main" id="{14301F64-9B3F-4AAC-9BAD-7A2F57886EEA}"/>
            </a:ext>
          </a:extLst>
        </xdr:cNvPr>
        <xdr:cNvSpPr/>
      </xdr:nvSpPr>
      <xdr:spPr>
        <a:xfrm>
          <a:off x="6238875" y="134465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9471</xdr:rowOff>
    </xdr:from>
    <xdr:to>
      <xdr:col>41</xdr:col>
      <xdr:colOff>50800</xdr:colOff>
      <xdr:row>83</xdr:row>
      <xdr:rowOff>41692</xdr:rowOff>
    </xdr:to>
    <xdr:cxnSp macro="">
      <xdr:nvCxnSpPr>
        <xdr:cNvPr id="320" name="直線コネクタ 319">
          <a:extLst>
            <a:ext uri="{FF2B5EF4-FFF2-40B4-BE49-F238E27FC236}">
              <a16:creationId xmlns:a16="http://schemas.microsoft.com/office/drawing/2014/main" id="{B3EB76EA-57AA-4734-AF6F-603F1E667DDC}"/>
            </a:ext>
          </a:extLst>
        </xdr:cNvPr>
        <xdr:cNvCxnSpPr/>
      </xdr:nvCxnSpPr>
      <xdr:spPr>
        <a:xfrm flipV="1">
          <a:off x="6286500" y="13461946"/>
          <a:ext cx="790575"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21" name="n_1aveValue【公営住宅】&#10;一人当たり面積">
          <a:extLst>
            <a:ext uri="{FF2B5EF4-FFF2-40B4-BE49-F238E27FC236}">
              <a16:creationId xmlns:a16="http://schemas.microsoft.com/office/drawing/2014/main" id="{D772C53E-B259-4B36-AA55-7196BFB8B169}"/>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22" name="n_2aveValue【公営住宅】&#10;一人当たり面積">
          <a:extLst>
            <a:ext uri="{FF2B5EF4-FFF2-40B4-BE49-F238E27FC236}">
              <a16:creationId xmlns:a16="http://schemas.microsoft.com/office/drawing/2014/main" id="{8956A077-E50F-4512-9144-A414A34F4DF6}"/>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23" name="n_3aveValue【公営住宅】&#10;一人当たり面積">
          <a:extLst>
            <a:ext uri="{FF2B5EF4-FFF2-40B4-BE49-F238E27FC236}">
              <a16:creationId xmlns:a16="http://schemas.microsoft.com/office/drawing/2014/main" id="{3738E26A-0CA6-4556-B655-F56F0A249CF0}"/>
            </a:ext>
          </a:extLst>
        </xdr:cNvPr>
        <xdr:cNvSpPr txBox="1"/>
      </xdr:nvSpPr>
      <xdr:spPr>
        <a:xfrm>
          <a:off x="6867602" y="136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24" name="n_4aveValue【公営住宅】&#10;一人当たり面積">
          <a:extLst>
            <a:ext uri="{FF2B5EF4-FFF2-40B4-BE49-F238E27FC236}">
              <a16:creationId xmlns:a16="http://schemas.microsoft.com/office/drawing/2014/main" id="{28AFE13B-6C69-488B-B288-C57081287CAC}"/>
            </a:ext>
          </a:extLst>
        </xdr:cNvPr>
        <xdr:cNvSpPr txBox="1"/>
      </xdr:nvSpPr>
      <xdr:spPr>
        <a:xfrm>
          <a:off x="6067502" y="136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76798</xdr:rowOff>
    </xdr:from>
    <xdr:ext cx="469744" cy="259045"/>
    <xdr:sp macro="" textlink="">
      <xdr:nvSpPr>
        <xdr:cNvPr id="325" name="n_3mainValue【公営住宅】&#10;一人当たり面積">
          <a:extLst>
            <a:ext uri="{FF2B5EF4-FFF2-40B4-BE49-F238E27FC236}">
              <a16:creationId xmlns:a16="http://schemas.microsoft.com/office/drawing/2014/main" id="{5FB5D458-98B0-47FE-8418-7B799871F021}"/>
            </a:ext>
          </a:extLst>
        </xdr:cNvPr>
        <xdr:cNvSpPr txBox="1"/>
      </xdr:nvSpPr>
      <xdr:spPr>
        <a:xfrm>
          <a:off x="6867602" y="1320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109019</xdr:rowOff>
    </xdr:from>
    <xdr:ext cx="469744" cy="259045"/>
    <xdr:sp macro="" textlink="">
      <xdr:nvSpPr>
        <xdr:cNvPr id="326" name="n_4mainValue【公営住宅】&#10;一人当たり面積">
          <a:extLst>
            <a:ext uri="{FF2B5EF4-FFF2-40B4-BE49-F238E27FC236}">
              <a16:creationId xmlns:a16="http://schemas.microsoft.com/office/drawing/2014/main" id="{1C771FE6-AC6A-4EFA-BB32-C26D2FF5932F}"/>
            </a:ext>
          </a:extLst>
        </xdr:cNvPr>
        <xdr:cNvSpPr txBox="1"/>
      </xdr:nvSpPr>
      <xdr:spPr>
        <a:xfrm>
          <a:off x="6067502" y="1323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8FDD2941-E176-44D6-AAA4-D02F492F6C2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E8E450B9-1A4C-4247-A1BD-E3449F60AA7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17B37D72-BD03-4596-9F37-F7265F90BD1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088573A1-7BF9-4CD8-B430-D9DDCCFA918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B398E414-C0BC-4602-B920-03230A5AB4F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B134AF76-464C-4450-A31C-922C8671FD4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CB2FECD2-CC1D-4857-8CFB-B410CE62416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8985629A-78AF-4F33-9ED6-4DDD91A109C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24E711A0-C019-4588-BD3D-468C8697AB9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1E7D35F-2F19-49B0-A4A9-1FDA7C193D2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F0321B1F-FC5C-4CE9-B1EC-E9C83563F4F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3380D44F-F5C4-4DD4-91D8-4F941770F9A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ACE669D3-6ABA-486E-803B-C1261385D9C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A9658102-C99E-436E-9787-D47CD86910B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373C6460-4B8F-456E-A821-548B7870F5D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A91B3821-CB72-418D-9E2E-7019A4378D84}"/>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1A2276B7-0F4C-4CD3-8E08-36026BA2DC6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33474564-FD67-48AA-BD10-9DF804003A6F}"/>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25A3FB2D-EDB0-4FF1-988F-C2FFB229EFF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97D98F9C-D3DB-4E37-B576-D2E79DFF82B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4531D918-0BD6-4453-9D29-19A48737398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4A86A649-07B3-414F-96F5-1A51294E1D3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4301CB05-4913-40B2-B2FD-7A47CF55D27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86692E15-6BFB-44B0-9A36-764C7068E7B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618E4BA3-2BAA-4370-95A1-EE1E59B6B2B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DA2D1835-5AE9-4DDA-99F0-E8C81CA2FE3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4087B4B7-71E7-4E8B-8357-BA34E405CFC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ED07063A-27FE-4978-B264-5753400B3D8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a:extLst>
            <a:ext uri="{FF2B5EF4-FFF2-40B4-BE49-F238E27FC236}">
              <a16:creationId xmlns:a16="http://schemas.microsoft.com/office/drawing/2014/main" id="{E5CB63C8-3314-4C8A-9D10-526CDB6C887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1BD591EA-B94E-4591-9F93-4E01396274A8}"/>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C1AE0E45-81F9-4DD9-9F61-AFDBC1F3DCF6}"/>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EA7134E5-7038-4012-9206-A8BC1178708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EA75A56B-A3D7-463A-99A5-9FC3D6044C95}"/>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A160AC33-FA31-4A72-AC68-663BA9803F20}"/>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5900A7CA-A578-4D90-9ADA-EE55294B0EFD}"/>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586CA0D4-E224-48FC-A9D3-694E89E1A559}"/>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8020BA66-B00D-4F82-A555-3803DAD56517}"/>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FFA18C42-7015-46E3-B6C6-C5C1C2A011D5}"/>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a:extLst>
            <a:ext uri="{FF2B5EF4-FFF2-40B4-BE49-F238E27FC236}">
              <a16:creationId xmlns:a16="http://schemas.microsoft.com/office/drawing/2014/main" id="{70771079-A458-424C-BB71-EADBA38D16B8}"/>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6C1591FD-F55C-42CA-807F-F4D976CF9D4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86D00412-8956-4F91-A3EF-D4968AB57BE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68" name="直線コネクタ 367">
          <a:extLst>
            <a:ext uri="{FF2B5EF4-FFF2-40B4-BE49-F238E27FC236}">
              <a16:creationId xmlns:a16="http://schemas.microsoft.com/office/drawing/2014/main" id="{AE7E734C-A970-454B-B453-65BEFA9817C0}"/>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9" name="【認定こども園・幼稚園・保育所】&#10;有形固定資産減価償却率最小値テキスト">
          <a:extLst>
            <a:ext uri="{FF2B5EF4-FFF2-40B4-BE49-F238E27FC236}">
              <a16:creationId xmlns:a16="http://schemas.microsoft.com/office/drawing/2014/main" id="{2B4E84D1-3493-47A9-B524-D1E78DC928E8}"/>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0" name="直線コネクタ 369">
          <a:extLst>
            <a:ext uri="{FF2B5EF4-FFF2-40B4-BE49-F238E27FC236}">
              <a16:creationId xmlns:a16="http://schemas.microsoft.com/office/drawing/2014/main" id="{973359E5-DF2F-48FF-9F28-437945F33B10}"/>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71" name="【認定こども園・幼稚園・保育所】&#10;有形固定資産減価償却率最大値テキスト">
          <a:extLst>
            <a:ext uri="{FF2B5EF4-FFF2-40B4-BE49-F238E27FC236}">
              <a16:creationId xmlns:a16="http://schemas.microsoft.com/office/drawing/2014/main" id="{370620D3-E041-4183-9D26-9CFC2B7DE9DA}"/>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72" name="直線コネクタ 371">
          <a:extLst>
            <a:ext uri="{FF2B5EF4-FFF2-40B4-BE49-F238E27FC236}">
              <a16:creationId xmlns:a16="http://schemas.microsoft.com/office/drawing/2014/main" id="{5A8C61F9-524C-4FF2-90F9-15655FED525B}"/>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3585FF58-207E-4602-BB2F-05B04234B1BB}"/>
            </a:ext>
          </a:extLst>
        </xdr:cNvPr>
        <xdr:cNvSpPr txBox="1"/>
      </xdr:nvSpPr>
      <xdr:spPr>
        <a:xfrm>
          <a:off x="14735175" y="61222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74" name="フローチャート: 判断 373">
          <a:extLst>
            <a:ext uri="{FF2B5EF4-FFF2-40B4-BE49-F238E27FC236}">
              <a16:creationId xmlns:a16="http://schemas.microsoft.com/office/drawing/2014/main" id="{B9034563-A4BB-41B4-B823-C1DFFB13C6CD}"/>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75" name="フローチャート: 判断 374">
          <a:extLst>
            <a:ext uri="{FF2B5EF4-FFF2-40B4-BE49-F238E27FC236}">
              <a16:creationId xmlns:a16="http://schemas.microsoft.com/office/drawing/2014/main" id="{C6A58569-8FD1-463F-A402-1D63D76DAFED}"/>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76" name="フローチャート: 判断 375">
          <a:extLst>
            <a:ext uri="{FF2B5EF4-FFF2-40B4-BE49-F238E27FC236}">
              <a16:creationId xmlns:a16="http://schemas.microsoft.com/office/drawing/2014/main" id="{287D5AE9-4350-463E-81EA-DF05786BB9C1}"/>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77" name="フローチャート: 判断 376">
          <a:extLst>
            <a:ext uri="{FF2B5EF4-FFF2-40B4-BE49-F238E27FC236}">
              <a16:creationId xmlns:a16="http://schemas.microsoft.com/office/drawing/2014/main" id="{C70D8CFC-D0E5-4922-9790-BD04446580DB}"/>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78" name="フローチャート: 判断 377">
          <a:extLst>
            <a:ext uri="{FF2B5EF4-FFF2-40B4-BE49-F238E27FC236}">
              <a16:creationId xmlns:a16="http://schemas.microsoft.com/office/drawing/2014/main" id="{AFC9CEDD-905D-4BEC-8D68-1B2E96244DEE}"/>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173C1A25-E014-47C8-B2D2-EC88686A0E4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BFFBC5CF-3A61-4C7D-8CCD-92C2CA22552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E343049-2AC7-4AEF-943F-7E6E81E8447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E7E2403-B8B7-4AA2-81FC-843DAE82BFF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35AE494-1099-4A87-8243-45BEEFCC5F0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156028</xdr:rowOff>
    </xdr:from>
    <xdr:to>
      <xdr:col>72</xdr:col>
      <xdr:colOff>38100</xdr:colOff>
      <xdr:row>40</xdr:row>
      <xdr:rowOff>86178</xdr:rowOff>
    </xdr:to>
    <xdr:sp macro="" textlink="">
      <xdr:nvSpPr>
        <xdr:cNvPr id="384" name="楕円 383">
          <a:extLst>
            <a:ext uri="{FF2B5EF4-FFF2-40B4-BE49-F238E27FC236}">
              <a16:creationId xmlns:a16="http://schemas.microsoft.com/office/drawing/2014/main" id="{93332259-A8E2-4A39-9CBA-A21EB77EB1E2}"/>
            </a:ext>
          </a:extLst>
        </xdr:cNvPr>
        <xdr:cNvSpPr/>
      </xdr:nvSpPr>
      <xdr:spPr>
        <a:xfrm>
          <a:off x="12296775" y="64838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38463</xdr:rowOff>
    </xdr:from>
    <xdr:to>
      <xdr:col>67</xdr:col>
      <xdr:colOff>101600</xdr:colOff>
      <xdr:row>39</xdr:row>
      <xdr:rowOff>140063</xdr:rowOff>
    </xdr:to>
    <xdr:sp macro="" textlink="">
      <xdr:nvSpPr>
        <xdr:cNvPr id="385" name="楕円 384">
          <a:extLst>
            <a:ext uri="{FF2B5EF4-FFF2-40B4-BE49-F238E27FC236}">
              <a16:creationId xmlns:a16="http://schemas.microsoft.com/office/drawing/2014/main" id="{8D5751E7-B63A-42C4-9999-F30EE56E2791}"/>
            </a:ext>
          </a:extLst>
        </xdr:cNvPr>
        <xdr:cNvSpPr/>
      </xdr:nvSpPr>
      <xdr:spPr>
        <a:xfrm>
          <a:off x="11487150" y="63630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89263</xdr:rowOff>
    </xdr:from>
    <xdr:to>
      <xdr:col>71</xdr:col>
      <xdr:colOff>177800</xdr:colOff>
      <xdr:row>40</xdr:row>
      <xdr:rowOff>35378</xdr:rowOff>
    </xdr:to>
    <xdr:cxnSp macro="">
      <xdr:nvCxnSpPr>
        <xdr:cNvPr id="386" name="直線コネクタ 385">
          <a:extLst>
            <a:ext uri="{FF2B5EF4-FFF2-40B4-BE49-F238E27FC236}">
              <a16:creationId xmlns:a16="http://schemas.microsoft.com/office/drawing/2014/main" id="{12D59472-F669-4BEB-9F69-14B943C1D731}"/>
            </a:ext>
          </a:extLst>
        </xdr:cNvPr>
        <xdr:cNvCxnSpPr/>
      </xdr:nvCxnSpPr>
      <xdr:spPr>
        <a:xfrm>
          <a:off x="11534775" y="6410688"/>
          <a:ext cx="809625"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387" name="n_1aveValue【認定こども園・幼稚園・保育所】&#10;有形固定資産減価償却率">
          <a:extLst>
            <a:ext uri="{FF2B5EF4-FFF2-40B4-BE49-F238E27FC236}">
              <a16:creationId xmlns:a16="http://schemas.microsoft.com/office/drawing/2014/main" id="{59CB81ED-DF35-480A-8AEA-94DE3C346A95}"/>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88" name="n_2aveValue【認定こども園・幼稚園・保育所】&#10;有形固定資産減価償却率">
          <a:extLst>
            <a:ext uri="{FF2B5EF4-FFF2-40B4-BE49-F238E27FC236}">
              <a16:creationId xmlns:a16="http://schemas.microsoft.com/office/drawing/2014/main" id="{D4449B19-3CCB-43B9-99B6-8DA3AFB64B00}"/>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389" name="n_3aveValue【認定こども園・幼稚園・保育所】&#10;有形固定資産減価償却率">
          <a:extLst>
            <a:ext uri="{FF2B5EF4-FFF2-40B4-BE49-F238E27FC236}">
              <a16:creationId xmlns:a16="http://schemas.microsoft.com/office/drawing/2014/main" id="{F3F509C9-B63D-497B-8DA5-A5A452924D98}"/>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90" name="n_4aveValue【認定こども園・幼稚園・保育所】&#10;有形固定資産減価償却率">
          <a:extLst>
            <a:ext uri="{FF2B5EF4-FFF2-40B4-BE49-F238E27FC236}">
              <a16:creationId xmlns:a16="http://schemas.microsoft.com/office/drawing/2014/main" id="{43D31C88-4ED4-41AF-8BC4-D03DC888B819}"/>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77305</xdr:rowOff>
    </xdr:from>
    <xdr:ext cx="405111" cy="259045"/>
    <xdr:sp macro="" textlink="">
      <xdr:nvSpPr>
        <xdr:cNvPr id="391" name="n_3mainValue【認定こども園・幼稚園・保育所】&#10;有形固定資産減価償却率">
          <a:extLst>
            <a:ext uri="{FF2B5EF4-FFF2-40B4-BE49-F238E27FC236}">
              <a16:creationId xmlns:a16="http://schemas.microsoft.com/office/drawing/2014/main" id="{321AF234-CC6F-447B-9924-126422E54CA9}"/>
            </a:ext>
          </a:extLst>
        </xdr:cNvPr>
        <xdr:cNvSpPr txBox="1"/>
      </xdr:nvSpPr>
      <xdr:spPr>
        <a:xfrm>
          <a:off x="12164069" y="656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131190</xdr:rowOff>
    </xdr:from>
    <xdr:ext cx="405111" cy="259045"/>
    <xdr:sp macro="" textlink="">
      <xdr:nvSpPr>
        <xdr:cNvPr id="392" name="n_4mainValue【認定こども園・幼稚園・保育所】&#10;有形固定資産減価償却率">
          <a:extLst>
            <a:ext uri="{FF2B5EF4-FFF2-40B4-BE49-F238E27FC236}">
              <a16:creationId xmlns:a16="http://schemas.microsoft.com/office/drawing/2014/main" id="{EFB0AC23-E461-4D2F-B422-A2403F4F9556}"/>
            </a:ext>
          </a:extLst>
        </xdr:cNvPr>
        <xdr:cNvSpPr txBox="1"/>
      </xdr:nvSpPr>
      <xdr:spPr>
        <a:xfrm>
          <a:off x="113544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61E1A18C-FD4B-4E8E-8105-2A04F90CA05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54C261E1-ADC7-4D5D-A9C4-6AF3166842E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FEBBCC38-9883-4014-9E7B-78BB078590A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6FC9A0F8-65A3-4DF5-B6E8-87DFF1F5DFA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0CB53BD4-FF96-4000-9F23-13F0DDE2A73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B4EA1EC5-EA47-421B-B579-391C9A255BA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D005508E-015B-4DC4-852A-99A492B9261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656D056E-DA81-4BCB-8DF7-F6FBCDA37CE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3F24B3F3-68FA-455B-8A91-63448D54D10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1C37C5CE-11DF-48F2-A707-11E170B94D1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3" name="直線コネクタ 402">
          <a:extLst>
            <a:ext uri="{FF2B5EF4-FFF2-40B4-BE49-F238E27FC236}">
              <a16:creationId xmlns:a16="http://schemas.microsoft.com/office/drawing/2014/main" id="{90CEDD94-B602-4777-BAFB-1A3869017AF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50A4E6B6-A88B-49D2-AA82-D63DDD974031}"/>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5" name="直線コネクタ 404">
          <a:extLst>
            <a:ext uri="{FF2B5EF4-FFF2-40B4-BE49-F238E27FC236}">
              <a16:creationId xmlns:a16="http://schemas.microsoft.com/office/drawing/2014/main" id="{BD8D8B78-1DB5-47F3-8CB0-B859561EC2C5}"/>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6" name="テキスト ボックス 405">
          <a:extLst>
            <a:ext uri="{FF2B5EF4-FFF2-40B4-BE49-F238E27FC236}">
              <a16:creationId xmlns:a16="http://schemas.microsoft.com/office/drawing/2014/main" id="{15FACB0B-5F33-4AC7-8FAE-F81FB8D956D6}"/>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7" name="直線コネクタ 406">
          <a:extLst>
            <a:ext uri="{FF2B5EF4-FFF2-40B4-BE49-F238E27FC236}">
              <a16:creationId xmlns:a16="http://schemas.microsoft.com/office/drawing/2014/main" id="{CD9B3ACB-6688-43D3-90FB-F34633379823}"/>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8" name="テキスト ボックス 407">
          <a:extLst>
            <a:ext uri="{FF2B5EF4-FFF2-40B4-BE49-F238E27FC236}">
              <a16:creationId xmlns:a16="http://schemas.microsoft.com/office/drawing/2014/main" id="{6C893DF3-D725-4F0F-B18B-183EFEA82872}"/>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9" name="直線コネクタ 408">
          <a:extLst>
            <a:ext uri="{FF2B5EF4-FFF2-40B4-BE49-F238E27FC236}">
              <a16:creationId xmlns:a16="http://schemas.microsoft.com/office/drawing/2014/main" id="{05CD2338-7918-4ECD-9497-7E8B5C2C23CD}"/>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0" name="テキスト ボックス 409">
          <a:extLst>
            <a:ext uri="{FF2B5EF4-FFF2-40B4-BE49-F238E27FC236}">
              <a16:creationId xmlns:a16="http://schemas.microsoft.com/office/drawing/2014/main" id="{7EDF6BEF-BF12-497E-A52D-D90565DFEC33}"/>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a:extLst>
            <a:ext uri="{FF2B5EF4-FFF2-40B4-BE49-F238E27FC236}">
              <a16:creationId xmlns:a16="http://schemas.microsoft.com/office/drawing/2014/main" id="{E08156B3-52B4-4DF2-B2BE-6C302DC721F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43B3831C-EE8C-4569-B23B-62C77DD1DA1B}"/>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a:extLst>
            <a:ext uri="{FF2B5EF4-FFF2-40B4-BE49-F238E27FC236}">
              <a16:creationId xmlns:a16="http://schemas.microsoft.com/office/drawing/2014/main" id="{7BD07B17-652F-4A5D-BB5C-40372A7D061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14" name="直線コネクタ 413">
          <a:extLst>
            <a:ext uri="{FF2B5EF4-FFF2-40B4-BE49-F238E27FC236}">
              <a16:creationId xmlns:a16="http://schemas.microsoft.com/office/drawing/2014/main" id="{C7FCC20A-15F4-4F48-9BEE-2527E196352F}"/>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15" name="【認定こども園・幼稚園・保育所】&#10;一人当たり面積最小値テキスト">
          <a:extLst>
            <a:ext uri="{FF2B5EF4-FFF2-40B4-BE49-F238E27FC236}">
              <a16:creationId xmlns:a16="http://schemas.microsoft.com/office/drawing/2014/main" id="{2027BC8C-FDAB-4366-95E3-178113FCC10A}"/>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16" name="直線コネクタ 415">
          <a:extLst>
            <a:ext uri="{FF2B5EF4-FFF2-40B4-BE49-F238E27FC236}">
              <a16:creationId xmlns:a16="http://schemas.microsoft.com/office/drawing/2014/main" id="{2E85B3C6-DB3D-47A7-9095-9DA4A4B0A36D}"/>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17" name="【認定こども園・幼稚園・保育所】&#10;一人当たり面積最大値テキスト">
          <a:extLst>
            <a:ext uri="{FF2B5EF4-FFF2-40B4-BE49-F238E27FC236}">
              <a16:creationId xmlns:a16="http://schemas.microsoft.com/office/drawing/2014/main" id="{3629A8D5-DC0F-44B3-9900-B0460BA9A6F7}"/>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18" name="直線コネクタ 417">
          <a:extLst>
            <a:ext uri="{FF2B5EF4-FFF2-40B4-BE49-F238E27FC236}">
              <a16:creationId xmlns:a16="http://schemas.microsoft.com/office/drawing/2014/main" id="{B6F8B655-5A6D-4547-9815-71A7510A39CB}"/>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19" name="【認定こども園・幼稚園・保育所】&#10;一人当たり面積平均値テキスト">
          <a:extLst>
            <a:ext uri="{FF2B5EF4-FFF2-40B4-BE49-F238E27FC236}">
              <a16:creationId xmlns:a16="http://schemas.microsoft.com/office/drawing/2014/main" id="{D50463F6-0821-4505-8088-5C8EA5A25CE9}"/>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20" name="フローチャート: 判断 419">
          <a:extLst>
            <a:ext uri="{FF2B5EF4-FFF2-40B4-BE49-F238E27FC236}">
              <a16:creationId xmlns:a16="http://schemas.microsoft.com/office/drawing/2014/main" id="{3030ACB1-D905-44C8-974E-3F77F8EDFCC1}"/>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21" name="フローチャート: 判断 420">
          <a:extLst>
            <a:ext uri="{FF2B5EF4-FFF2-40B4-BE49-F238E27FC236}">
              <a16:creationId xmlns:a16="http://schemas.microsoft.com/office/drawing/2014/main" id="{4E066DF8-669B-4528-A03E-EA9E242FDDAA}"/>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22" name="フローチャート: 判断 421">
          <a:extLst>
            <a:ext uri="{FF2B5EF4-FFF2-40B4-BE49-F238E27FC236}">
              <a16:creationId xmlns:a16="http://schemas.microsoft.com/office/drawing/2014/main" id="{D4953CFD-8F09-4F28-A3FB-141882BB91F7}"/>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23" name="フローチャート: 判断 422">
          <a:extLst>
            <a:ext uri="{FF2B5EF4-FFF2-40B4-BE49-F238E27FC236}">
              <a16:creationId xmlns:a16="http://schemas.microsoft.com/office/drawing/2014/main" id="{8D5E991D-B6E4-4F68-B376-6C7A09B05DC1}"/>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24" name="フローチャート: 判断 423">
          <a:extLst>
            <a:ext uri="{FF2B5EF4-FFF2-40B4-BE49-F238E27FC236}">
              <a16:creationId xmlns:a16="http://schemas.microsoft.com/office/drawing/2014/main" id="{7C6AEAB6-1009-4330-B5E6-0F27ED204B2D}"/>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C0F19BF-B3B1-41CC-B9DF-FB7198828CD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3145989-63A1-4CA4-BFA8-7137238BDD3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11AE130-43C3-4494-890F-36821E6D257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4D26CF4-1CF7-4570-BAD9-C83CC9CB5BF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6F3A4A7-136D-4FC4-8D37-52261E56AC9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162560</xdr:rowOff>
    </xdr:from>
    <xdr:to>
      <xdr:col>102</xdr:col>
      <xdr:colOff>165100</xdr:colOff>
      <xdr:row>39</xdr:row>
      <xdr:rowOff>92710</xdr:rowOff>
    </xdr:to>
    <xdr:sp macro="" textlink="">
      <xdr:nvSpPr>
        <xdr:cNvPr id="430" name="楕円 429">
          <a:extLst>
            <a:ext uri="{FF2B5EF4-FFF2-40B4-BE49-F238E27FC236}">
              <a16:creationId xmlns:a16="http://schemas.microsoft.com/office/drawing/2014/main" id="{8EEE867B-8688-42F5-BC92-FDABD87FF496}"/>
            </a:ext>
          </a:extLst>
        </xdr:cNvPr>
        <xdr:cNvSpPr/>
      </xdr:nvSpPr>
      <xdr:spPr>
        <a:xfrm>
          <a:off x="17554575" y="6322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170790</xdr:rowOff>
    </xdr:from>
    <xdr:to>
      <xdr:col>98</xdr:col>
      <xdr:colOff>38100</xdr:colOff>
      <xdr:row>39</xdr:row>
      <xdr:rowOff>100940</xdr:rowOff>
    </xdr:to>
    <xdr:sp macro="" textlink="">
      <xdr:nvSpPr>
        <xdr:cNvPr id="431" name="楕円 430">
          <a:extLst>
            <a:ext uri="{FF2B5EF4-FFF2-40B4-BE49-F238E27FC236}">
              <a16:creationId xmlns:a16="http://schemas.microsoft.com/office/drawing/2014/main" id="{8CD3C865-7437-48F2-AC75-9B40DD8EE723}"/>
            </a:ext>
          </a:extLst>
        </xdr:cNvPr>
        <xdr:cNvSpPr/>
      </xdr:nvSpPr>
      <xdr:spPr>
        <a:xfrm>
          <a:off x="16754475" y="63239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41910</xdr:rowOff>
    </xdr:from>
    <xdr:to>
      <xdr:col>102</xdr:col>
      <xdr:colOff>114300</xdr:colOff>
      <xdr:row>39</xdr:row>
      <xdr:rowOff>50140</xdr:rowOff>
    </xdr:to>
    <xdr:cxnSp macro="">
      <xdr:nvCxnSpPr>
        <xdr:cNvPr id="432" name="直線コネクタ 431">
          <a:extLst>
            <a:ext uri="{FF2B5EF4-FFF2-40B4-BE49-F238E27FC236}">
              <a16:creationId xmlns:a16="http://schemas.microsoft.com/office/drawing/2014/main" id="{146E0472-82B8-4338-A96C-F89E0EC0AA67}"/>
            </a:ext>
          </a:extLst>
        </xdr:cNvPr>
        <xdr:cNvCxnSpPr/>
      </xdr:nvCxnSpPr>
      <xdr:spPr>
        <a:xfrm flipV="1">
          <a:off x="16802100" y="6369685"/>
          <a:ext cx="8001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33" name="n_1aveValue【認定こども園・幼稚園・保育所】&#10;一人当たり面積">
          <a:extLst>
            <a:ext uri="{FF2B5EF4-FFF2-40B4-BE49-F238E27FC236}">
              <a16:creationId xmlns:a16="http://schemas.microsoft.com/office/drawing/2014/main" id="{CEE64D21-45E1-44C4-A4D9-3F5EB7E02F3D}"/>
            </a:ext>
          </a:extLst>
        </xdr:cNvPr>
        <xdr:cNvSpPr txBox="1"/>
      </xdr:nvSpPr>
      <xdr:spPr>
        <a:xfrm>
          <a:off x="18983402" y="61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34" name="n_2aveValue【認定こども園・幼稚園・保育所】&#10;一人当たり面積">
          <a:extLst>
            <a:ext uri="{FF2B5EF4-FFF2-40B4-BE49-F238E27FC236}">
              <a16:creationId xmlns:a16="http://schemas.microsoft.com/office/drawing/2014/main" id="{2D85F6C5-067D-4F21-B865-306E7956AF51}"/>
            </a:ext>
          </a:extLst>
        </xdr:cNvPr>
        <xdr:cNvSpPr txBox="1"/>
      </xdr:nvSpPr>
      <xdr:spPr>
        <a:xfrm>
          <a:off x="18183302" y="614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435" name="n_3aveValue【認定こども園・幼稚園・保育所】&#10;一人当たり面積">
          <a:extLst>
            <a:ext uri="{FF2B5EF4-FFF2-40B4-BE49-F238E27FC236}">
              <a16:creationId xmlns:a16="http://schemas.microsoft.com/office/drawing/2014/main" id="{945DFEB9-C15A-4C9F-9273-850315F6AA2F}"/>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436" name="n_4aveValue【認定こども園・幼稚園・保育所】&#10;一人当たり面積">
          <a:extLst>
            <a:ext uri="{FF2B5EF4-FFF2-40B4-BE49-F238E27FC236}">
              <a16:creationId xmlns:a16="http://schemas.microsoft.com/office/drawing/2014/main" id="{0A3ABD4A-73FB-4088-8739-3EFB15420494}"/>
            </a:ext>
          </a:extLst>
        </xdr:cNvPr>
        <xdr:cNvSpPr txBox="1"/>
      </xdr:nvSpPr>
      <xdr:spPr>
        <a:xfrm>
          <a:off x="16592627" y="64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37" name="n_3mainValue【認定こども園・幼稚園・保育所】&#10;一人当たり面積">
          <a:extLst>
            <a:ext uri="{FF2B5EF4-FFF2-40B4-BE49-F238E27FC236}">
              <a16:creationId xmlns:a16="http://schemas.microsoft.com/office/drawing/2014/main" id="{EF09ADAD-F4E9-4626-9BB5-DF37A147B5D1}"/>
            </a:ext>
          </a:extLst>
        </xdr:cNvPr>
        <xdr:cNvSpPr txBox="1"/>
      </xdr:nvSpPr>
      <xdr:spPr>
        <a:xfrm>
          <a:off x="173832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117467</xdr:rowOff>
    </xdr:from>
    <xdr:ext cx="469744" cy="259045"/>
    <xdr:sp macro="" textlink="">
      <xdr:nvSpPr>
        <xdr:cNvPr id="438" name="n_4mainValue【認定こども園・幼稚園・保育所】&#10;一人当たり面積">
          <a:extLst>
            <a:ext uri="{FF2B5EF4-FFF2-40B4-BE49-F238E27FC236}">
              <a16:creationId xmlns:a16="http://schemas.microsoft.com/office/drawing/2014/main" id="{3EE9A5EE-2D17-4AB6-B5BF-03D1E56733C2}"/>
            </a:ext>
          </a:extLst>
        </xdr:cNvPr>
        <xdr:cNvSpPr txBox="1"/>
      </xdr:nvSpPr>
      <xdr:spPr>
        <a:xfrm>
          <a:off x="16592627" y="61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a:extLst>
            <a:ext uri="{FF2B5EF4-FFF2-40B4-BE49-F238E27FC236}">
              <a16:creationId xmlns:a16="http://schemas.microsoft.com/office/drawing/2014/main" id="{393D2F04-E80E-4CE9-A79F-DE1BD9C8A10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a:extLst>
            <a:ext uri="{FF2B5EF4-FFF2-40B4-BE49-F238E27FC236}">
              <a16:creationId xmlns:a16="http://schemas.microsoft.com/office/drawing/2014/main" id="{FB1EE817-2DBA-4273-8964-C6EA267CC63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a:extLst>
            <a:ext uri="{FF2B5EF4-FFF2-40B4-BE49-F238E27FC236}">
              <a16:creationId xmlns:a16="http://schemas.microsoft.com/office/drawing/2014/main" id="{61C745F2-30C3-4081-8492-6DF80348DC0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a:extLst>
            <a:ext uri="{FF2B5EF4-FFF2-40B4-BE49-F238E27FC236}">
              <a16:creationId xmlns:a16="http://schemas.microsoft.com/office/drawing/2014/main" id="{C88D0CBB-10F0-4D52-8AA0-57E90C81574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a:extLst>
            <a:ext uri="{FF2B5EF4-FFF2-40B4-BE49-F238E27FC236}">
              <a16:creationId xmlns:a16="http://schemas.microsoft.com/office/drawing/2014/main" id="{810AEFEC-D09E-4BE6-8F88-8F44A79C5E7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a:extLst>
            <a:ext uri="{FF2B5EF4-FFF2-40B4-BE49-F238E27FC236}">
              <a16:creationId xmlns:a16="http://schemas.microsoft.com/office/drawing/2014/main" id="{5F53140D-FA64-40EB-91E1-43FA8CA457D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a:extLst>
            <a:ext uri="{FF2B5EF4-FFF2-40B4-BE49-F238E27FC236}">
              <a16:creationId xmlns:a16="http://schemas.microsoft.com/office/drawing/2014/main" id="{DF3FFE6D-6354-4D01-BE5C-0EA950836F7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a:extLst>
            <a:ext uri="{FF2B5EF4-FFF2-40B4-BE49-F238E27FC236}">
              <a16:creationId xmlns:a16="http://schemas.microsoft.com/office/drawing/2014/main" id="{93B79228-8CCC-489B-B4C6-BB88A600047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a:extLst>
            <a:ext uri="{FF2B5EF4-FFF2-40B4-BE49-F238E27FC236}">
              <a16:creationId xmlns:a16="http://schemas.microsoft.com/office/drawing/2014/main" id="{01E807DC-CFC4-4922-A9E1-EE9C7244505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a:extLst>
            <a:ext uri="{FF2B5EF4-FFF2-40B4-BE49-F238E27FC236}">
              <a16:creationId xmlns:a16="http://schemas.microsoft.com/office/drawing/2014/main" id="{2DB6BB92-1F30-43D8-B55D-B7D03380A2F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9" name="テキスト ボックス 448">
          <a:extLst>
            <a:ext uri="{FF2B5EF4-FFF2-40B4-BE49-F238E27FC236}">
              <a16:creationId xmlns:a16="http://schemas.microsoft.com/office/drawing/2014/main" id="{7F84C202-6379-48D9-B68C-0DA3BBF9649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a:extLst>
            <a:ext uri="{FF2B5EF4-FFF2-40B4-BE49-F238E27FC236}">
              <a16:creationId xmlns:a16="http://schemas.microsoft.com/office/drawing/2014/main" id="{08A23617-F92D-4E33-A94B-556D76AA8BB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1" name="テキスト ボックス 450">
          <a:extLst>
            <a:ext uri="{FF2B5EF4-FFF2-40B4-BE49-F238E27FC236}">
              <a16:creationId xmlns:a16="http://schemas.microsoft.com/office/drawing/2014/main" id="{5D33E723-741A-45A5-9D35-E0E2A221BA56}"/>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a:extLst>
            <a:ext uri="{FF2B5EF4-FFF2-40B4-BE49-F238E27FC236}">
              <a16:creationId xmlns:a16="http://schemas.microsoft.com/office/drawing/2014/main" id="{49A10AAE-4495-47A2-90DE-F223AAF269C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a:extLst>
            <a:ext uri="{FF2B5EF4-FFF2-40B4-BE49-F238E27FC236}">
              <a16:creationId xmlns:a16="http://schemas.microsoft.com/office/drawing/2014/main" id="{96348D3D-0708-4213-AA4D-88D2C3AE6E8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a:extLst>
            <a:ext uri="{FF2B5EF4-FFF2-40B4-BE49-F238E27FC236}">
              <a16:creationId xmlns:a16="http://schemas.microsoft.com/office/drawing/2014/main" id="{B9219640-E9BB-4AB8-BB6A-A3B600FB7B8F}"/>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a:extLst>
            <a:ext uri="{FF2B5EF4-FFF2-40B4-BE49-F238E27FC236}">
              <a16:creationId xmlns:a16="http://schemas.microsoft.com/office/drawing/2014/main" id="{601A4304-6854-40C5-AD86-3D7E2E832549}"/>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a:extLst>
            <a:ext uri="{FF2B5EF4-FFF2-40B4-BE49-F238E27FC236}">
              <a16:creationId xmlns:a16="http://schemas.microsoft.com/office/drawing/2014/main" id="{E84EA23E-B7CC-4346-A2BC-F342B16C997C}"/>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a:extLst>
            <a:ext uri="{FF2B5EF4-FFF2-40B4-BE49-F238E27FC236}">
              <a16:creationId xmlns:a16="http://schemas.microsoft.com/office/drawing/2014/main" id="{5EF42FC0-042F-490F-A7B1-BDD32196153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a:extLst>
            <a:ext uri="{FF2B5EF4-FFF2-40B4-BE49-F238E27FC236}">
              <a16:creationId xmlns:a16="http://schemas.microsoft.com/office/drawing/2014/main" id="{0873105B-BA4D-47A0-BACE-E056DA6C31BC}"/>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a:extLst>
            <a:ext uri="{FF2B5EF4-FFF2-40B4-BE49-F238E27FC236}">
              <a16:creationId xmlns:a16="http://schemas.microsoft.com/office/drawing/2014/main" id="{E0CD0445-55B4-416A-9110-499EC71D41D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a:extLst>
            <a:ext uri="{FF2B5EF4-FFF2-40B4-BE49-F238E27FC236}">
              <a16:creationId xmlns:a16="http://schemas.microsoft.com/office/drawing/2014/main" id="{48A9DA15-019E-4155-93B9-919F4BA77CCF}"/>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1" name="テキスト ボックス 460">
          <a:extLst>
            <a:ext uri="{FF2B5EF4-FFF2-40B4-BE49-F238E27FC236}">
              <a16:creationId xmlns:a16="http://schemas.microsoft.com/office/drawing/2014/main" id="{91700181-D7C2-4884-9BAF-AACB62DD584A}"/>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a:extLst>
            <a:ext uri="{FF2B5EF4-FFF2-40B4-BE49-F238E27FC236}">
              <a16:creationId xmlns:a16="http://schemas.microsoft.com/office/drawing/2014/main" id="{D4E14876-27E8-461F-99D4-1DB4F59E273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a:extLst>
            <a:ext uri="{FF2B5EF4-FFF2-40B4-BE49-F238E27FC236}">
              <a16:creationId xmlns:a16="http://schemas.microsoft.com/office/drawing/2014/main" id="{9BE37213-51FE-47AF-A0C5-9CB9C4A3977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64" name="直線コネクタ 463">
          <a:extLst>
            <a:ext uri="{FF2B5EF4-FFF2-40B4-BE49-F238E27FC236}">
              <a16:creationId xmlns:a16="http://schemas.microsoft.com/office/drawing/2014/main" id="{09DFFC98-891B-4CD2-9E04-68EC9A11A521}"/>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65" name="【学校施設】&#10;有形固定資産減価償却率最小値テキスト">
          <a:extLst>
            <a:ext uri="{FF2B5EF4-FFF2-40B4-BE49-F238E27FC236}">
              <a16:creationId xmlns:a16="http://schemas.microsoft.com/office/drawing/2014/main" id="{F5137E0C-9AEF-4360-9BD8-97816D1140C0}"/>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66" name="直線コネクタ 465">
          <a:extLst>
            <a:ext uri="{FF2B5EF4-FFF2-40B4-BE49-F238E27FC236}">
              <a16:creationId xmlns:a16="http://schemas.microsoft.com/office/drawing/2014/main" id="{30B6254C-301B-4312-BD2C-CAF571320558}"/>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67" name="【学校施設】&#10;有形固定資産減価償却率最大値テキスト">
          <a:extLst>
            <a:ext uri="{FF2B5EF4-FFF2-40B4-BE49-F238E27FC236}">
              <a16:creationId xmlns:a16="http://schemas.microsoft.com/office/drawing/2014/main" id="{4AC17CE8-CC4D-418C-B95A-1A10FC5CF81E}"/>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68" name="直線コネクタ 467">
          <a:extLst>
            <a:ext uri="{FF2B5EF4-FFF2-40B4-BE49-F238E27FC236}">
              <a16:creationId xmlns:a16="http://schemas.microsoft.com/office/drawing/2014/main" id="{D23DB266-8406-4732-BA2A-B46E45DC1CC4}"/>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469" name="【学校施設】&#10;有形固定資産減価償却率平均値テキスト">
          <a:extLst>
            <a:ext uri="{FF2B5EF4-FFF2-40B4-BE49-F238E27FC236}">
              <a16:creationId xmlns:a16="http://schemas.microsoft.com/office/drawing/2014/main" id="{DBF0D6DF-5DFF-44C2-BFB9-6CCCE00F7F1D}"/>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70" name="フローチャート: 判断 469">
          <a:extLst>
            <a:ext uri="{FF2B5EF4-FFF2-40B4-BE49-F238E27FC236}">
              <a16:creationId xmlns:a16="http://schemas.microsoft.com/office/drawing/2014/main" id="{48484E41-8C18-4AA1-B1BD-2C8E4593B8A7}"/>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71" name="フローチャート: 判断 470">
          <a:extLst>
            <a:ext uri="{FF2B5EF4-FFF2-40B4-BE49-F238E27FC236}">
              <a16:creationId xmlns:a16="http://schemas.microsoft.com/office/drawing/2014/main" id="{051A7E54-B364-4E0E-9567-CB6D8AB286CA}"/>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72" name="フローチャート: 判断 471">
          <a:extLst>
            <a:ext uri="{FF2B5EF4-FFF2-40B4-BE49-F238E27FC236}">
              <a16:creationId xmlns:a16="http://schemas.microsoft.com/office/drawing/2014/main" id="{BF52B4C5-5AFA-457A-90E3-86E6AE678614}"/>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73" name="フローチャート: 判断 472">
          <a:extLst>
            <a:ext uri="{FF2B5EF4-FFF2-40B4-BE49-F238E27FC236}">
              <a16:creationId xmlns:a16="http://schemas.microsoft.com/office/drawing/2014/main" id="{39191F62-2521-4239-A6E0-71689656ACB5}"/>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74" name="フローチャート: 判断 473">
          <a:extLst>
            <a:ext uri="{FF2B5EF4-FFF2-40B4-BE49-F238E27FC236}">
              <a16:creationId xmlns:a16="http://schemas.microsoft.com/office/drawing/2014/main" id="{48BCE659-894F-48F5-A25B-B9342E56067E}"/>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88A15F90-7115-4EFD-AF2E-B37018EDBEC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909EC721-5166-462F-99C4-0EB94DF1BDD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BF4B7EE0-FB16-44B4-9AC2-272CA08EF9B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E53C713E-420E-4C76-9A74-6C613EC022D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2BD56D7E-CABD-4A6C-AD64-56391F5C5CB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107587</xdr:rowOff>
    </xdr:from>
    <xdr:to>
      <xdr:col>72</xdr:col>
      <xdr:colOff>38100</xdr:colOff>
      <xdr:row>60</xdr:row>
      <xdr:rowOff>37737</xdr:rowOff>
    </xdr:to>
    <xdr:sp macro="" textlink="">
      <xdr:nvSpPr>
        <xdr:cNvPr id="480" name="楕円 479">
          <a:extLst>
            <a:ext uri="{FF2B5EF4-FFF2-40B4-BE49-F238E27FC236}">
              <a16:creationId xmlns:a16="http://schemas.microsoft.com/office/drawing/2014/main" id="{BD4B13D2-11B6-474B-874F-E3A604AD378A}"/>
            </a:ext>
          </a:extLst>
        </xdr:cNvPr>
        <xdr:cNvSpPr/>
      </xdr:nvSpPr>
      <xdr:spPr>
        <a:xfrm>
          <a:off x="12296775" y="96675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481" name="楕円 480">
          <a:extLst>
            <a:ext uri="{FF2B5EF4-FFF2-40B4-BE49-F238E27FC236}">
              <a16:creationId xmlns:a16="http://schemas.microsoft.com/office/drawing/2014/main" id="{FA99F0D4-F0D2-4151-9CE7-F3D31F9453DA}"/>
            </a:ext>
          </a:extLst>
        </xdr:cNvPr>
        <xdr:cNvSpPr/>
      </xdr:nvSpPr>
      <xdr:spPr>
        <a:xfrm>
          <a:off x="11487150" y="957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158387</xdr:rowOff>
    </xdr:to>
    <xdr:cxnSp macro="">
      <xdr:nvCxnSpPr>
        <xdr:cNvPr id="482" name="直線コネクタ 481">
          <a:extLst>
            <a:ext uri="{FF2B5EF4-FFF2-40B4-BE49-F238E27FC236}">
              <a16:creationId xmlns:a16="http://schemas.microsoft.com/office/drawing/2014/main" id="{E8BAB8B5-12D5-43B6-BD62-153BA0C0F571}"/>
            </a:ext>
          </a:extLst>
        </xdr:cNvPr>
        <xdr:cNvCxnSpPr/>
      </xdr:nvCxnSpPr>
      <xdr:spPr>
        <a:xfrm>
          <a:off x="11534775" y="9620250"/>
          <a:ext cx="809625" cy="10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83" name="n_1aveValue【学校施設】&#10;有形固定資産減価償却率">
          <a:extLst>
            <a:ext uri="{FF2B5EF4-FFF2-40B4-BE49-F238E27FC236}">
              <a16:creationId xmlns:a16="http://schemas.microsoft.com/office/drawing/2014/main" id="{246B8991-9DD1-4FD8-A16F-5265CCF558B3}"/>
            </a:ext>
          </a:extLst>
        </xdr:cNvPr>
        <xdr:cNvSpPr txBox="1"/>
      </xdr:nvSpPr>
      <xdr:spPr>
        <a:xfrm>
          <a:off x="13745219" y="968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84" name="n_2aveValue【学校施設】&#10;有形固定資産減価償却率">
          <a:extLst>
            <a:ext uri="{FF2B5EF4-FFF2-40B4-BE49-F238E27FC236}">
              <a16:creationId xmlns:a16="http://schemas.microsoft.com/office/drawing/2014/main" id="{BB969E36-53BF-4482-9B56-16401B1ADF93}"/>
            </a:ext>
          </a:extLst>
        </xdr:cNvPr>
        <xdr:cNvSpPr txBox="1"/>
      </xdr:nvSpPr>
      <xdr:spPr>
        <a:xfrm>
          <a:off x="12964169"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485" name="n_3aveValue【学校施設】&#10;有形固定資産減価償却率">
          <a:extLst>
            <a:ext uri="{FF2B5EF4-FFF2-40B4-BE49-F238E27FC236}">
              <a16:creationId xmlns:a16="http://schemas.microsoft.com/office/drawing/2014/main" id="{90168522-622F-46CF-A09B-B2FBA9C05421}"/>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486" name="n_4aveValue【学校施設】&#10;有形固定資産減価償却率">
          <a:extLst>
            <a:ext uri="{FF2B5EF4-FFF2-40B4-BE49-F238E27FC236}">
              <a16:creationId xmlns:a16="http://schemas.microsoft.com/office/drawing/2014/main" id="{BAAC376A-C758-4485-904E-3CAED4FF6A93}"/>
            </a:ext>
          </a:extLst>
        </xdr:cNvPr>
        <xdr:cNvSpPr txBox="1"/>
      </xdr:nvSpPr>
      <xdr:spPr>
        <a:xfrm>
          <a:off x="113544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54264</xdr:rowOff>
    </xdr:from>
    <xdr:ext cx="405111" cy="259045"/>
    <xdr:sp macro="" textlink="">
      <xdr:nvSpPr>
        <xdr:cNvPr id="487" name="n_3mainValue【学校施設】&#10;有形固定資産減価償却率">
          <a:extLst>
            <a:ext uri="{FF2B5EF4-FFF2-40B4-BE49-F238E27FC236}">
              <a16:creationId xmlns:a16="http://schemas.microsoft.com/office/drawing/2014/main" id="{A8799C0E-A34A-4379-BC5D-3736540FC00B}"/>
            </a:ext>
          </a:extLst>
        </xdr:cNvPr>
        <xdr:cNvSpPr txBox="1"/>
      </xdr:nvSpPr>
      <xdr:spPr>
        <a:xfrm>
          <a:off x="12164069" y="945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488" name="n_4mainValue【学校施設】&#10;有形固定資産減価償却率">
          <a:extLst>
            <a:ext uri="{FF2B5EF4-FFF2-40B4-BE49-F238E27FC236}">
              <a16:creationId xmlns:a16="http://schemas.microsoft.com/office/drawing/2014/main" id="{1631F256-C5D5-4903-9D2F-32C021473BCB}"/>
            </a:ext>
          </a:extLst>
        </xdr:cNvPr>
        <xdr:cNvSpPr txBox="1"/>
      </xdr:nvSpPr>
      <xdr:spPr>
        <a:xfrm>
          <a:off x="11354444" y="936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a:extLst>
            <a:ext uri="{FF2B5EF4-FFF2-40B4-BE49-F238E27FC236}">
              <a16:creationId xmlns:a16="http://schemas.microsoft.com/office/drawing/2014/main" id="{0C7E56B4-6379-4605-8CF2-72DC24200AF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a:extLst>
            <a:ext uri="{FF2B5EF4-FFF2-40B4-BE49-F238E27FC236}">
              <a16:creationId xmlns:a16="http://schemas.microsoft.com/office/drawing/2014/main" id="{BBE7B893-6169-4C58-9317-EBDDEDEE7A1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a:extLst>
            <a:ext uri="{FF2B5EF4-FFF2-40B4-BE49-F238E27FC236}">
              <a16:creationId xmlns:a16="http://schemas.microsoft.com/office/drawing/2014/main" id="{6DBDB8E4-9DCF-4BAE-8FE3-94FFB568FCA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a:extLst>
            <a:ext uri="{FF2B5EF4-FFF2-40B4-BE49-F238E27FC236}">
              <a16:creationId xmlns:a16="http://schemas.microsoft.com/office/drawing/2014/main" id="{4CF55FB0-1AF9-494B-A4D7-434629AC516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a:extLst>
            <a:ext uri="{FF2B5EF4-FFF2-40B4-BE49-F238E27FC236}">
              <a16:creationId xmlns:a16="http://schemas.microsoft.com/office/drawing/2014/main" id="{71BD9616-245C-49CA-9DB4-5CC84CACA37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a:extLst>
            <a:ext uri="{FF2B5EF4-FFF2-40B4-BE49-F238E27FC236}">
              <a16:creationId xmlns:a16="http://schemas.microsoft.com/office/drawing/2014/main" id="{10922DEE-7D76-40EB-9B74-A171E474CAB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a:extLst>
            <a:ext uri="{FF2B5EF4-FFF2-40B4-BE49-F238E27FC236}">
              <a16:creationId xmlns:a16="http://schemas.microsoft.com/office/drawing/2014/main" id="{472D3B81-10F0-4E66-8BBA-5F11AA4A733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a:extLst>
            <a:ext uri="{FF2B5EF4-FFF2-40B4-BE49-F238E27FC236}">
              <a16:creationId xmlns:a16="http://schemas.microsoft.com/office/drawing/2014/main" id="{291D9F6D-4B07-4356-93F0-63AD9A0D313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a:extLst>
            <a:ext uri="{FF2B5EF4-FFF2-40B4-BE49-F238E27FC236}">
              <a16:creationId xmlns:a16="http://schemas.microsoft.com/office/drawing/2014/main" id="{C1BB6E84-496A-430E-945D-14ACC4C7022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a:extLst>
            <a:ext uri="{FF2B5EF4-FFF2-40B4-BE49-F238E27FC236}">
              <a16:creationId xmlns:a16="http://schemas.microsoft.com/office/drawing/2014/main" id="{D6A5EED9-CFF6-410F-BA8D-BA5FD2BBC4D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9" name="直線コネクタ 498">
          <a:extLst>
            <a:ext uri="{FF2B5EF4-FFF2-40B4-BE49-F238E27FC236}">
              <a16:creationId xmlns:a16="http://schemas.microsoft.com/office/drawing/2014/main" id="{A7ADF463-8250-4B6A-B03B-B4F1A6C176DD}"/>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0" name="テキスト ボックス 499">
          <a:extLst>
            <a:ext uri="{FF2B5EF4-FFF2-40B4-BE49-F238E27FC236}">
              <a16:creationId xmlns:a16="http://schemas.microsoft.com/office/drawing/2014/main" id="{1B3E22E8-5AB5-406C-976E-792CDBFFFB3C}"/>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1" name="直線コネクタ 500">
          <a:extLst>
            <a:ext uri="{FF2B5EF4-FFF2-40B4-BE49-F238E27FC236}">
              <a16:creationId xmlns:a16="http://schemas.microsoft.com/office/drawing/2014/main" id="{C1D1D57A-3695-4B35-A53B-049652CF7CB7}"/>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2" name="テキスト ボックス 501">
          <a:extLst>
            <a:ext uri="{FF2B5EF4-FFF2-40B4-BE49-F238E27FC236}">
              <a16:creationId xmlns:a16="http://schemas.microsoft.com/office/drawing/2014/main" id="{D78695DD-6D68-4359-9021-CA53069967F3}"/>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3" name="直線コネクタ 502">
          <a:extLst>
            <a:ext uri="{FF2B5EF4-FFF2-40B4-BE49-F238E27FC236}">
              <a16:creationId xmlns:a16="http://schemas.microsoft.com/office/drawing/2014/main" id="{206A0465-4CD9-4C32-B27E-8120C3AF64C0}"/>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4" name="テキスト ボックス 503">
          <a:extLst>
            <a:ext uri="{FF2B5EF4-FFF2-40B4-BE49-F238E27FC236}">
              <a16:creationId xmlns:a16="http://schemas.microsoft.com/office/drawing/2014/main" id="{76F67785-0189-41A1-95BB-E89D636E1186}"/>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5" name="直線コネクタ 504">
          <a:extLst>
            <a:ext uri="{FF2B5EF4-FFF2-40B4-BE49-F238E27FC236}">
              <a16:creationId xmlns:a16="http://schemas.microsoft.com/office/drawing/2014/main" id="{D958DE5B-8D85-4E90-8BCD-AB5F25C6620D}"/>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6" name="テキスト ボックス 505">
          <a:extLst>
            <a:ext uri="{FF2B5EF4-FFF2-40B4-BE49-F238E27FC236}">
              <a16:creationId xmlns:a16="http://schemas.microsoft.com/office/drawing/2014/main" id="{DCAAC2B4-2051-4B9C-9904-9D03C9A1DCAC}"/>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7" name="直線コネクタ 506">
          <a:extLst>
            <a:ext uri="{FF2B5EF4-FFF2-40B4-BE49-F238E27FC236}">
              <a16:creationId xmlns:a16="http://schemas.microsoft.com/office/drawing/2014/main" id="{FFF2BE38-C31C-4DE7-B9BF-BF95780F210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8" name="テキスト ボックス 507">
          <a:extLst>
            <a:ext uri="{FF2B5EF4-FFF2-40B4-BE49-F238E27FC236}">
              <a16:creationId xmlns:a16="http://schemas.microsoft.com/office/drawing/2014/main" id="{7406E2CE-997F-4C55-9CBC-266B4AAB422A}"/>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9" name="【学校施設】&#10;一人当たり面積グラフ枠">
          <a:extLst>
            <a:ext uri="{FF2B5EF4-FFF2-40B4-BE49-F238E27FC236}">
              <a16:creationId xmlns:a16="http://schemas.microsoft.com/office/drawing/2014/main" id="{B3A4BD20-548A-466F-9B58-AFE2A3922F4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10" name="直線コネクタ 509">
          <a:extLst>
            <a:ext uri="{FF2B5EF4-FFF2-40B4-BE49-F238E27FC236}">
              <a16:creationId xmlns:a16="http://schemas.microsoft.com/office/drawing/2014/main" id="{6CE742DA-3795-4D24-9BE2-9E7A483C6F44}"/>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11" name="【学校施設】&#10;一人当たり面積最小値テキスト">
          <a:extLst>
            <a:ext uri="{FF2B5EF4-FFF2-40B4-BE49-F238E27FC236}">
              <a16:creationId xmlns:a16="http://schemas.microsoft.com/office/drawing/2014/main" id="{B8080953-5620-423D-AD5E-A4E13507826B}"/>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12" name="直線コネクタ 511">
          <a:extLst>
            <a:ext uri="{FF2B5EF4-FFF2-40B4-BE49-F238E27FC236}">
              <a16:creationId xmlns:a16="http://schemas.microsoft.com/office/drawing/2014/main" id="{96CDBC3D-CE6C-4288-B808-6E8ECDCB34B1}"/>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13" name="【学校施設】&#10;一人当たり面積最大値テキスト">
          <a:extLst>
            <a:ext uri="{FF2B5EF4-FFF2-40B4-BE49-F238E27FC236}">
              <a16:creationId xmlns:a16="http://schemas.microsoft.com/office/drawing/2014/main" id="{1E7598C4-F409-423B-AA2A-1AF038B59A7D}"/>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14" name="直線コネクタ 513">
          <a:extLst>
            <a:ext uri="{FF2B5EF4-FFF2-40B4-BE49-F238E27FC236}">
              <a16:creationId xmlns:a16="http://schemas.microsoft.com/office/drawing/2014/main" id="{A965926E-70B5-4469-B88D-0A9BA3895A0A}"/>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15" name="【学校施設】&#10;一人当たり面積平均値テキスト">
          <a:extLst>
            <a:ext uri="{FF2B5EF4-FFF2-40B4-BE49-F238E27FC236}">
              <a16:creationId xmlns:a16="http://schemas.microsoft.com/office/drawing/2014/main" id="{E15B535A-2293-4F92-894F-579C22FF0402}"/>
            </a:ext>
          </a:extLst>
        </xdr:cNvPr>
        <xdr:cNvSpPr txBox="1"/>
      </xdr:nvSpPr>
      <xdr:spPr>
        <a:xfrm>
          <a:off x="19992975" y="10115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16" name="フローチャート: 判断 515">
          <a:extLst>
            <a:ext uri="{FF2B5EF4-FFF2-40B4-BE49-F238E27FC236}">
              <a16:creationId xmlns:a16="http://schemas.microsoft.com/office/drawing/2014/main" id="{B440D0A1-6305-4FB0-AFA9-EF4E33CAAC79}"/>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17" name="フローチャート: 判断 516">
          <a:extLst>
            <a:ext uri="{FF2B5EF4-FFF2-40B4-BE49-F238E27FC236}">
              <a16:creationId xmlns:a16="http://schemas.microsoft.com/office/drawing/2014/main" id="{5A8E973D-9E5D-478C-AD3D-C5F38D7574DE}"/>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18" name="フローチャート: 判断 517">
          <a:extLst>
            <a:ext uri="{FF2B5EF4-FFF2-40B4-BE49-F238E27FC236}">
              <a16:creationId xmlns:a16="http://schemas.microsoft.com/office/drawing/2014/main" id="{4D8A88FC-F618-452D-9935-4F700A8D8154}"/>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19" name="フローチャート: 判断 518">
          <a:extLst>
            <a:ext uri="{FF2B5EF4-FFF2-40B4-BE49-F238E27FC236}">
              <a16:creationId xmlns:a16="http://schemas.microsoft.com/office/drawing/2014/main" id="{E398D67E-BD3A-49A8-95BF-E3CF58CB3403}"/>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20" name="フローチャート: 判断 519">
          <a:extLst>
            <a:ext uri="{FF2B5EF4-FFF2-40B4-BE49-F238E27FC236}">
              <a16:creationId xmlns:a16="http://schemas.microsoft.com/office/drawing/2014/main" id="{E289F6E2-4406-4F36-A32D-B3C2735FD039}"/>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D7709600-705C-4714-A5B2-9A1C540325F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33D0A04-1B82-469C-A56D-0DE2DFDF4B4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E947F881-9C28-4845-88A9-CA61709AF82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65D318CE-AC37-4EDA-8D42-6ACB0ED33CB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19E7F5D4-11A5-4E74-B9AA-FB8E8F1C231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167422</xdr:rowOff>
    </xdr:from>
    <xdr:to>
      <xdr:col>102</xdr:col>
      <xdr:colOff>165100</xdr:colOff>
      <xdr:row>62</xdr:row>
      <xdr:rowOff>97572</xdr:rowOff>
    </xdr:to>
    <xdr:sp macro="" textlink="">
      <xdr:nvSpPr>
        <xdr:cNvPr id="526" name="楕円 525">
          <a:extLst>
            <a:ext uri="{FF2B5EF4-FFF2-40B4-BE49-F238E27FC236}">
              <a16:creationId xmlns:a16="http://schemas.microsoft.com/office/drawing/2014/main" id="{D3394881-2374-4D41-B88D-3E82E19341A0}"/>
            </a:ext>
          </a:extLst>
        </xdr:cNvPr>
        <xdr:cNvSpPr/>
      </xdr:nvSpPr>
      <xdr:spPr>
        <a:xfrm>
          <a:off x="17554575" y="100511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1595</xdr:rowOff>
    </xdr:from>
    <xdr:to>
      <xdr:col>98</xdr:col>
      <xdr:colOff>38100</xdr:colOff>
      <xdr:row>62</xdr:row>
      <xdr:rowOff>103195</xdr:rowOff>
    </xdr:to>
    <xdr:sp macro="" textlink="">
      <xdr:nvSpPr>
        <xdr:cNvPr id="527" name="楕円 526">
          <a:extLst>
            <a:ext uri="{FF2B5EF4-FFF2-40B4-BE49-F238E27FC236}">
              <a16:creationId xmlns:a16="http://schemas.microsoft.com/office/drawing/2014/main" id="{D187DE6D-28AE-4251-BB0D-D434C76B0E47}"/>
            </a:ext>
          </a:extLst>
        </xdr:cNvPr>
        <xdr:cNvSpPr/>
      </xdr:nvSpPr>
      <xdr:spPr>
        <a:xfrm>
          <a:off x="16754475" y="100504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46772</xdr:rowOff>
    </xdr:from>
    <xdr:to>
      <xdr:col>102</xdr:col>
      <xdr:colOff>114300</xdr:colOff>
      <xdr:row>62</xdr:row>
      <xdr:rowOff>52395</xdr:rowOff>
    </xdr:to>
    <xdr:cxnSp macro="">
      <xdr:nvCxnSpPr>
        <xdr:cNvPr id="528" name="直線コネクタ 527">
          <a:extLst>
            <a:ext uri="{FF2B5EF4-FFF2-40B4-BE49-F238E27FC236}">
              <a16:creationId xmlns:a16="http://schemas.microsoft.com/office/drawing/2014/main" id="{78375533-72BB-4A64-9B57-6919D8F3A600}"/>
            </a:ext>
          </a:extLst>
        </xdr:cNvPr>
        <xdr:cNvCxnSpPr/>
      </xdr:nvCxnSpPr>
      <xdr:spPr>
        <a:xfrm flipV="1">
          <a:off x="16802100" y="1009882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29" name="n_1aveValue【学校施設】&#10;一人当たり面積">
          <a:extLst>
            <a:ext uri="{FF2B5EF4-FFF2-40B4-BE49-F238E27FC236}">
              <a16:creationId xmlns:a16="http://schemas.microsoft.com/office/drawing/2014/main" id="{1DF211EF-D32B-4145-B77D-613E1BD6E443}"/>
            </a:ext>
          </a:extLst>
        </xdr:cNvPr>
        <xdr:cNvSpPr txBox="1"/>
      </xdr:nvSpPr>
      <xdr:spPr>
        <a:xfrm>
          <a:off x="18983402"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30" name="n_2aveValue【学校施設】&#10;一人当たり面積">
          <a:extLst>
            <a:ext uri="{FF2B5EF4-FFF2-40B4-BE49-F238E27FC236}">
              <a16:creationId xmlns:a16="http://schemas.microsoft.com/office/drawing/2014/main" id="{A634225E-C4EF-4EC1-8444-2BCB5632FA12}"/>
            </a:ext>
          </a:extLst>
        </xdr:cNvPr>
        <xdr:cNvSpPr txBox="1"/>
      </xdr:nvSpPr>
      <xdr:spPr>
        <a:xfrm>
          <a:off x="18183302" y="99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31" name="n_3aveValue【学校施設】&#10;一人当たり面積">
          <a:extLst>
            <a:ext uri="{FF2B5EF4-FFF2-40B4-BE49-F238E27FC236}">
              <a16:creationId xmlns:a16="http://schemas.microsoft.com/office/drawing/2014/main" id="{6D09AD38-2709-40B9-A332-CE73D901B609}"/>
            </a:ext>
          </a:extLst>
        </xdr:cNvPr>
        <xdr:cNvSpPr txBox="1"/>
      </xdr:nvSpPr>
      <xdr:spPr>
        <a:xfrm>
          <a:off x="17383202" y="102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532" name="n_4aveValue【学校施設】&#10;一人当たり面積">
          <a:extLst>
            <a:ext uri="{FF2B5EF4-FFF2-40B4-BE49-F238E27FC236}">
              <a16:creationId xmlns:a16="http://schemas.microsoft.com/office/drawing/2014/main" id="{4C94CD53-FA4B-4075-9E10-9A0A85D113C0}"/>
            </a:ext>
          </a:extLst>
        </xdr:cNvPr>
        <xdr:cNvSpPr txBox="1"/>
      </xdr:nvSpPr>
      <xdr:spPr>
        <a:xfrm>
          <a:off x="16592627" y="1024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114099</xdr:rowOff>
    </xdr:from>
    <xdr:ext cx="469744" cy="259045"/>
    <xdr:sp macro="" textlink="">
      <xdr:nvSpPr>
        <xdr:cNvPr id="533" name="n_3mainValue【学校施設】&#10;一人当たり面積">
          <a:extLst>
            <a:ext uri="{FF2B5EF4-FFF2-40B4-BE49-F238E27FC236}">
              <a16:creationId xmlns:a16="http://schemas.microsoft.com/office/drawing/2014/main" id="{6019937E-C0CF-4EEC-8ECA-9C77163709CC}"/>
            </a:ext>
          </a:extLst>
        </xdr:cNvPr>
        <xdr:cNvSpPr txBox="1"/>
      </xdr:nvSpPr>
      <xdr:spPr>
        <a:xfrm>
          <a:off x="17383202" y="983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119722</xdr:rowOff>
    </xdr:from>
    <xdr:ext cx="469744" cy="259045"/>
    <xdr:sp macro="" textlink="">
      <xdr:nvSpPr>
        <xdr:cNvPr id="534" name="n_4mainValue【学校施設】&#10;一人当たり面積">
          <a:extLst>
            <a:ext uri="{FF2B5EF4-FFF2-40B4-BE49-F238E27FC236}">
              <a16:creationId xmlns:a16="http://schemas.microsoft.com/office/drawing/2014/main" id="{D10EF522-2064-46B0-90A6-5ADBF0B46EF9}"/>
            </a:ext>
          </a:extLst>
        </xdr:cNvPr>
        <xdr:cNvSpPr txBox="1"/>
      </xdr:nvSpPr>
      <xdr:spPr>
        <a:xfrm>
          <a:off x="16592627" y="98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a:extLst>
            <a:ext uri="{FF2B5EF4-FFF2-40B4-BE49-F238E27FC236}">
              <a16:creationId xmlns:a16="http://schemas.microsoft.com/office/drawing/2014/main" id="{F2BCFADA-CFA0-4899-B6B0-972B987C62E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a:extLst>
            <a:ext uri="{FF2B5EF4-FFF2-40B4-BE49-F238E27FC236}">
              <a16:creationId xmlns:a16="http://schemas.microsoft.com/office/drawing/2014/main" id="{F3880DF5-3528-4C9F-BD03-A3F84835765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a:extLst>
            <a:ext uri="{FF2B5EF4-FFF2-40B4-BE49-F238E27FC236}">
              <a16:creationId xmlns:a16="http://schemas.microsoft.com/office/drawing/2014/main" id="{B582D175-A1E6-4317-90CE-66726E29225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a:extLst>
            <a:ext uri="{FF2B5EF4-FFF2-40B4-BE49-F238E27FC236}">
              <a16:creationId xmlns:a16="http://schemas.microsoft.com/office/drawing/2014/main" id="{343701BD-9C71-42E9-8400-727573AC39E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a:extLst>
            <a:ext uri="{FF2B5EF4-FFF2-40B4-BE49-F238E27FC236}">
              <a16:creationId xmlns:a16="http://schemas.microsoft.com/office/drawing/2014/main" id="{182DDC06-B6D8-46AC-BEA6-D0EEB21F9F5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a:extLst>
            <a:ext uri="{FF2B5EF4-FFF2-40B4-BE49-F238E27FC236}">
              <a16:creationId xmlns:a16="http://schemas.microsoft.com/office/drawing/2014/main" id="{A610301C-B97E-4C13-ACF4-510825EEFAD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a:extLst>
            <a:ext uri="{FF2B5EF4-FFF2-40B4-BE49-F238E27FC236}">
              <a16:creationId xmlns:a16="http://schemas.microsoft.com/office/drawing/2014/main" id="{6FC9BB6A-2002-4B67-AC9A-D5D5FE6B728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a:extLst>
            <a:ext uri="{FF2B5EF4-FFF2-40B4-BE49-F238E27FC236}">
              <a16:creationId xmlns:a16="http://schemas.microsoft.com/office/drawing/2014/main" id="{1E1C1521-56C5-4F0C-9325-E5C9679D54F3}"/>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a:extLst>
            <a:ext uri="{FF2B5EF4-FFF2-40B4-BE49-F238E27FC236}">
              <a16:creationId xmlns:a16="http://schemas.microsoft.com/office/drawing/2014/main" id="{B3C511A0-6816-474C-9A25-F927DA927A8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a:extLst>
            <a:ext uri="{FF2B5EF4-FFF2-40B4-BE49-F238E27FC236}">
              <a16:creationId xmlns:a16="http://schemas.microsoft.com/office/drawing/2014/main" id="{67BC3FF0-F6C9-49AF-B424-B45F2F8356F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a:extLst>
            <a:ext uri="{FF2B5EF4-FFF2-40B4-BE49-F238E27FC236}">
              <a16:creationId xmlns:a16="http://schemas.microsoft.com/office/drawing/2014/main" id="{220DB593-66D0-4D36-8288-20E4F7AA442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a:extLst>
            <a:ext uri="{FF2B5EF4-FFF2-40B4-BE49-F238E27FC236}">
              <a16:creationId xmlns:a16="http://schemas.microsoft.com/office/drawing/2014/main" id="{F5CD7804-BD18-4AD7-B3EE-E0C9CF9CDD8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a:extLst>
            <a:ext uri="{FF2B5EF4-FFF2-40B4-BE49-F238E27FC236}">
              <a16:creationId xmlns:a16="http://schemas.microsoft.com/office/drawing/2014/main" id="{5CD330E5-6701-4AFD-95E8-F586A1A2F8F4}"/>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a:extLst>
            <a:ext uri="{FF2B5EF4-FFF2-40B4-BE49-F238E27FC236}">
              <a16:creationId xmlns:a16="http://schemas.microsoft.com/office/drawing/2014/main" id="{E7376F80-B897-4B14-9F3E-88E3C19230E9}"/>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a:extLst>
            <a:ext uri="{FF2B5EF4-FFF2-40B4-BE49-F238E27FC236}">
              <a16:creationId xmlns:a16="http://schemas.microsoft.com/office/drawing/2014/main" id="{960CBDB5-878B-40A5-A9C0-9AD3E17CE27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a:extLst>
            <a:ext uri="{FF2B5EF4-FFF2-40B4-BE49-F238E27FC236}">
              <a16:creationId xmlns:a16="http://schemas.microsoft.com/office/drawing/2014/main" id="{94305D03-7A78-498F-8E7B-5AE9E7EBBDAB}"/>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a:extLst>
            <a:ext uri="{FF2B5EF4-FFF2-40B4-BE49-F238E27FC236}">
              <a16:creationId xmlns:a16="http://schemas.microsoft.com/office/drawing/2014/main" id="{C07F1EF6-85B9-490A-98C3-0C1509E765F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a:extLst>
            <a:ext uri="{FF2B5EF4-FFF2-40B4-BE49-F238E27FC236}">
              <a16:creationId xmlns:a16="http://schemas.microsoft.com/office/drawing/2014/main" id="{4A61413B-7639-4CE4-8DF2-95527D9A0F7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a:extLst>
            <a:ext uri="{FF2B5EF4-FFF2-40B4-BE49-F238E27FC236}">
              <a16:creationId xmlns:a16="http://schemas.microsoft.com/office/drawing/2014/main" id="{C60C6A0E-0646-473F-A4EE-975D3501EBF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a:extLst>
            <a:ext uri="{FF2B5EF4-FFF2-40B4-BE49-F238E27FC236}">
              <a16:creationId xmlns:a16="http://schemas.microsoft.com/office/drawing/2014/main" id="{9DE634F2-2EAB-409B-8526-159C61D3762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a:extLst>
            <a:ext uri="{FF2B5EF4-FFF2-40B4-BE49-F238E27FC236}">
              <a16:creationId xmlns:a16="http://schemas.microsoft.com/office/drawing/2014/main" id="{56914450-E092-49AF-8CA7-992D07E7F7B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a:extLst>
            <a:ext uri="{FF2B5EF4-FFF2-40B4-BE49-F238E27FC236}">
              <a16:creationId xmlns:a16="http://schemas.microsoft.com/office/drawing/2014/main" id="{3C4B098D-341B-4B39-9C93-86F5DE87F6F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a:extLst>
            <a:ext uri="{FF2B5EF4-FFF2-40B4-BE49-F238E27FC236}">
              <a16:creationId xmlns:a16="http://schemas.microsoft.com/office/drawing/2014/main" id="{F901C88F-5449-4533-B1F9-5A70F4F1226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a:extLst>
            <a:ext uri="{FF2B5EF4-FFF2-40B4-BE49-F238E27FC236}">
              <a16:creationId xmlns:a16="http://schemas.microsoft.com/office/drawing/2014/main" id="{4C25C3D7-A2D8-40D8-9C7E-5396790BEBC7}"/>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9" name="正方形/長方形 558">
          <a:extLst>
            <a:ext uri="{FF2B5EF4-FFF2-40B4-BE49-F238E27FC236}">
              <a16:creationId xmlns:a16="http://schemas.microsoft.com/office/drawing/2014/main" id="{D50729D8-7B88-47CC-A6B6-81949A6EE45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0" name="正方形/長方形 559">
          <a:extLst>
            <a:ext uri="{FF2B5EF4-FFF2-40B4-BE49-F238E27FC236}">
              <a16:creationId xmlns:a16="http://schemas.microsoft.com/office/drawing/2014/main" id="{3483CD0C-8F7F-46B7-A058-573CEC85FEA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1" name="正方形/長方形 560">
          <a:extLst>
            <a:ext uri="{FF2B5EF4-FFF2-40B4-BE49-F238E27FC236}">
              <a16:creationId xmlns:a16="http://schemas.microsoft.com/office/drawing/2014/main" id="{CA4D8908-69AA-4877-B436-F550775E01D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2" name="正方形/長方形 561">
          <a:extLst>
            <a:ext uri="{FF2B5EF4-FFF2-40B4-BE49-F238E27FC236}">
              <a16:creationId xmlns:a16="http://schemas.microsoft.com/office/drawing/2014/main" id="{DD5E18AF-927F-4E0B-8795-3D42D5F9C20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3" name="正方形/長方形 562">
          <a:extLst>
            <a:ext uri="{FF2B5EF4-FFF2-40B4-BE49-F238E27FC236}">
              <a16:creationId xmlns:a16="http://schemas.microsoft.com/office/drawing/2014/main" id="{6454AD93-4F28-4544-AA99-CF893F70C8E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4" name="正方形/長方形 563">
          <a:extLst>
            <a:ext uri="{FF2B5EF4-FFF2-40B4-BE49-F238E27FC236}">
              <a16:creationId xmlns:a16="http://schemas.microsoft.com/office/drawing/2014/main" id="{06EA213A-86A5-484A-8D88-DC3655392B7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5" name="正方形/長方形 564">
          <a:extLst>
            <a:ext uri="{FF2B5EF4-FFF2-40B4-BE49-F238E27FC236}">
              <a16:creationId xmlns:a16="http://schemas.microsoft.com/office/drawing/2014/main" id="{26E8675A-BF86-4430-BE4D-8EB6148CF61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6" name="正方形/長方形 565">
          <a:extLst>
            <a:ext uri="{FF2B5EF4-FFF2-40B4-BE49-F238E27FC236}">
              <a16:creationId xmlns:a16="http://schemas.microsoft.com/office/drawing/2014/main" id="{A1D1B9AA-0745-4023-9498-3F3A4351014C}"/>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7" name="正方形/長方形 566">
          <a:extLst>
            <a:ext uri="{FF2B5EF4-FFF2-40B4-BE49-F238E27FC236}">
              <a16:creationId xmlns:a16="http://schemas.microsoft.com/office/drawing/2014/main" id="{79B2AE71-478F-4D55-9BE4-ED48504EF95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8" name="正方形/長方形 567">
          <a:extLst>
            <a:ext uri="{FF2B5EF4-FFF2-40B4-BE49-F238E27FC236}">
              <a16:creationId xmlns:a16="http://schemas.microsoft.com/office/drawing/2014/main" id="{3D363701-7F7A-4D55-91F6-A22FE826F28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9" name="テキスト ボックス 568">
          <a:extLst>
            <a:ext uri="{FF2B5EF4-FFF2-40B4-BE49-F238E27FC236}">
              <a16:creationId xmlns:a16="http://schemas.microsoft.com/office/drawing/2014/main" id="{5211DA82-E492-49E7-976A-935227B4B82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有形固定資産減価償却率は平均を上回る類型もあるが、全体的に経費の増加に留意しつつ、長期修繕計画に基づいて適切に修繕を行っていきたい。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DACB05-2749-4D63-9CA6-CA5FDC5F04A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996B9B-4AC9-4714-9907-408C5CC46B5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BDFF75-53BB-4670-8B50-31D8CD6D15C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8192C1-256C-442F-9D77-0D7D3941603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077987-B132-4A03-8516-F0AF3EF7972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9E3D6A-4FA7-43D3-935A-DF845BD4F9F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35F489-437F-43CF-B61A-611265074F8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F2A8AC-0C3D-4627-A22E-13FC7A535D5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74F10C-BEBF-4E41-82E8-6E084A777B2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66853B-D0D6-4469-8CD7-959916FB9D4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2DE0A1-096D-49D5-9E68-B63B1377BC4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F2C97B-7352-43FF-A7B8-8DC56567048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0B2F6D-A38A-4C13-BDB2-F7AB4272962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5C07B1-E57C-4CC2-BF27-56685DA8505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6E97F6-94B5-4DBB-8146-96B9660D909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01837A-A3CA-4581-A8AE-88AED041C93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6BD781-ECA4-42A7-892B-30B67837C54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81D5AC-D982-4A37-B338-7D497BFF168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E1D384-7FD5-4DB3-BF77-5920F89563C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D9DE22-22F6-4C01-939C-1DA5C7E67E2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A1F23A-C09C-4604-B32B-12719602584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01AE22-9DFC-475C-807D-6801535F1B0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936FDC-006D-4094-8140-2E0D42820B3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601859-DBF1-4305-B585-F5F00E2A9F7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496A95-B208-4A27-B382-5C2DB0C7C71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C54604-E699-4D01-A19B-D5D63FF82B6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DF07DC-913F-4A68-9DD7-AD1A01953DC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2C31A7-53EC-4219-8244-0F056D2506B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0F726F-2AAD-4993-800E-55E6EC8868B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ECBB27-A5D5-4274-A16A-F7D391F6FC5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18D10D-7728-42E7-A2B8-F2E3A584ACF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5D6354-D554-4813-96A0-D17D7EA964A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A74060-348F-4C74-A46E-8105ACA1B4A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7424B5-3403-4FAA-BFC3-A1966718B48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99DE44-B093-48E3-94A0-7CFCCFFEBC6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71F5B0-70C4-4E63-B255-33BC44D5D31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D5D3FC-8650-4D42-9CD7-8AAF2B560C8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DD2008-920E-40AA-B52F-8099E155EED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BB1B89-9D5C-4AAB-B892-5D574069AAA1}"/>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9C8F93A-3961-4D3F-BE26-E9F7299FBF9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3F0467F-9EF4-4DE6-B33F-72969194DCB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4796F3F-C1A7-4746-9191-7C7E55E83D7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C1136EA-06E5-461C-9CF9-9B537C0E938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D4E114B-4676-456B-B36C-F59D2B7C669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C2BD903-DF35-4E93-9830-7ECFCC02311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32AA657-185F-496B-926F-F0281CEE1D2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B790139-796D-4A0B-BC48-D82446278E34}"/>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F3B2D5E-77B3-475C-9F34-D4851993FA2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587BA61-D2A1-4D99-BE32-321A02B6A2E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6880071-1C85-4DDA-A6B0-211D49C1099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2280B4A-7FB7-461D-932E-BCF49769DA4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66E604D-7F47-4936-8F31-DF8C8A594C0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91B2528-3B86-4C7C-8706-BB4883B9D49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E34D34A-12F7-4A9A-BB08-CE103CB232F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D88B498-4AEA-4D4F-A8DA-310A9D262E1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13C90D0-DAE7-463D-B458-17A38593FD5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5395538-ADE5-4FF2-83FA-CB6A604DE11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2868792-B407-4939-8BAA-5D682B5ABABD}"/>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89BC0DB-2ED0-4DF2-A525-8DD436D323A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2598508-5921-47C5-8119-10859178A3E5}"/>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A9C61E7-05B1-4962-94F4-54D91CFB15BA}"/>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4D4A9CA-E351-4D10-AF80-33EDB2F3B4F4}"/>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CA17AB5-9E44-44D6-80A6-5DFC759220F7}"/>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9F121B4-5BD0-4EC9-A082-888430ACF24B}"/>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2FD02E8-E34F-4022-B237-FC139BCDC549}"/>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F4FF5E5-96BE-412C-AA47-2589EDDD595F}"/>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DA7B520-DBA3-4F08-89F3-EE2E98D637C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A8F2266-D830-40F7-8AAA-24941969D48E}"/>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ED06B4F-1372-4305-8A71-A4E3B6F98D8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61E5532-63E1-4260-A9AF-EC2483410CD0}"/>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96940DD-050E-41CA-90DC-BBFF0255F54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82C15E-5B71-4DC3-AEF6-9C7FE74E6427}"/>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10DB8AE-BEF2-424C-BE5F-88F503406482}"/>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F9BBC79-5921-46D2-9B67-F00C739A37E3}"/>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41A1EC9-772A-494D-8B61-777BA779D168}"/>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412AA1A-A56F-43A2-AEC2-C885008C96B4}"/>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30C5998-FCE3-4237-AF8B-06E0A3BD5140}"/>
            </a:ext>
          </a:extLst>
        </xdr:cNvPr>
        <xdr:cNvSpPr txBox="1"/>
      </xdr:nvSpPr>
      <xdr:spPr>
        <a:xfrm>
          <a:off x="4219575"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A13C9AB7-342A-489F-95E7-1C2E782B6340}"/>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87307ED1-A44C-4BBB-82D1-ED06A168B46E}"/>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384D4E0B-2914-43C7-861C-7A54E60FC017}"/>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728725B2-2242-4F90-9336-57FA1689684C}"/>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D64F27D6-DC0B-4C8B-8BD7-A853B44E787E}"/>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66F22DC-E798-4FDF-BD43-2A36DB26160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C6811B3-4C74-4470-9F0A-489E86B83A1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1F06A3D-FCD0-4BA9-B44B-9BC172C48D7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F8A5E76-BAF2-4826-A3BE-10FFACE32E3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A6A7C24-2EE2-447F-98B8-381500F6A589}"/>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158750</xdr:rowOff>
    </xdr:from>
    <xdr:to>
      <xdr:col>10</xdr:col>
      <xdr:colOff>165100</xdr:colOff>
      <xdr:row>59</xdr:row>
      <xdr:rowOff>88900</xdr:rowOff>
    </xdr:to>
    <xdr:sp macro="" textlink="">
      <xdr:nvSpPr>
        <xdr:cNvPr id="89" name="楕円 88">
          <a:extLst>
            <a:ext uri="{FF2B5EF4-FFF2-40B4-BE49-F238E27FC236}">
              <a16:creationId xmlns:a16="http://schemas.microsoft.com/office/drawing/2014/main" id="{818F6A5E-C3CA-4561-A0A7-ED3327CC199F}"/>
            </a:ext>
          </a:extLst>
        </xdr:cNvPr>
        <xdr:cNvSpPr/>
      </xdr:nvSpPr>
      <xdr:spPr>
        <a:xfrm>
          <a:off x="1781175" y="9563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128270</xdr:rowOff>
    </xdr:from>
    <xdr:to>
      <xdr:col>6</xdr:col>
      <xdr:colOff>38100</xdr:colOff>
      <xdr:row>62</xdr:row>
      <xdr:rowOff>58420</xdr:rowOff>
    </xdr:to>
    <xdr:sp macro="" textlink="">
      <xdr:nvSpPr>
        <xdr:cNvPr id="90" name="楕円 89">
          <a:extLst>
            <a:ext uri="{FF2B5EF4-FFF2-40B4-BE49-F238E27FC236}">
              <a16:creationId xmlns:a16="http://schemas.microsoft.com/office/drawing/2014/main" id="{21118964-2696-4611-A5B7-B7DA9F5FE618}"/>
            </a:ext>
          </a:extLst>
        </xdr:cNvPr>
        <xdr:cNvSpPr/>
      </xdr:nvSpPr>
      <xdr:spPr>
        <a:xfrm>
          <a:off x="981075" y="10012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62</xdr:row>
      <xdr:rowOff>7620</xdr:rowOff>
    </xdr:to>
    <xdr:cxnSp macro="">
      <xdr:nvCxnSpPr>
        <xdr:cNvPr id="91" name="直線コネクタ 90">
          <a:extLst>
            <a:ext uri="{FF2B5EF4-FFF2-40B4-BE49-F238E27FC236}">
              <a16:creationId xmlns:a16="http://schemas.microsoft.com/office/drawing/2014/main" id="{B866D311-EF98-41DA-8276-CC01162CA19D}"/>
            </a:ext>
          </a:extLst>
        </xdr:cNvPr>
        <xdr:cNvCxnSpPr/>
      </xdr:nvCxnSpPr>
      <xdr:spPr>
        <a:xfrm flipV="1">
          <a:off x="1028700" y="9601200"/>
          <a:ext cx="8001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2" name="n_1aveValue【体育館・プール】&#10;有形固定資産減価償却率">
          <a:extLst>
            <a:ext uri="{FF2B5EF4-FFF2-40B4-BE49-F238E27FC236}">
              <a16:creationId xmlns:a16="http://schemas.microsoft.com/office/drawing/2014/main" id="{9AE0DA39-67A9-4BDF-BF35-2328742335E6}"/>
            </a:ext>
          </a:extLst>
        </xdr:cNvPr>
        <xdr:cNvSpPr txBox="1"/>
      </xdr:nvSpPr>
      <xdr:spPr>
        <a:xfrm>
          <a:off x="3239144"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93" name="n_2aveValue【体育館・プール】&#10;有形固定資産減価償却率">
          <a:extLst>
            <a:ext uri="{FF2B5EF4-FFF2-40B4-BE49-F238E27FC236}">
              <a16:creationId xmlns:a16="http://schemas.microsoft.com/office/drawing/2014/main" id="{8DC1E19A-10AB-411C-9AB0-E9996F4CF315}"/>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94" name="n_3aveValue【体育館・プール】&#10;有形固定資産減価償却率">
          <a:extLst>
            <a:ext uri="{FF2B5EF4-FFF2-40B4-BE49-F238E27FC236}">
              <a16:creationId xmlns:a16="http://schemas.microsoft.com/office/drawing/2014/main" id="{495F6C1C-B5B9-4A00-B7BB-341770EDDC24}"/>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95" name="n_4aveValue【体育館・プール】&#10;有形固定資産減価償却率">
          <a:extLst>
            <a:ext uri="{FF2B5EF4-FFF2-40B4-BE49-F238E27FC236}">
              <a16:creationId xmlns:a16="http://schemas.microsoft.com/office/drawing/2014/main" id="{BE15F05D-130E-4093-AE9B-53CF95029B1D}"/>
            </a:ext>
          </a:extLst>
        </xdr:cNvPr>
        <xdr:cNvSpPr txBox="1"/>
      </xdr:nvSpPr>
      <xdr:spPr>
        <a:xfrm>
          <a:off x="848369"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96" name="n_3mainValue【体育館・プール】&#10;有形固定資産減価償却率">
          <a:extLst>
            <a:ext uri="{FF2B5EF4-FFF2-40B4-BE49-F238E27FC236}">
              <a16:creationId xmlns:a16="http://schemas.microsoft.com/office/drawing/2014/main" id="{BED34847-579B-4CAE-A597-68249318BB7C}"/>
            </a:ext>
          </a:extLst>
        </xdr:cNvPr>
        <xdr:cNvSpPr txBox="1"/>
      </xdr:nvSpPr>
      <xdr:spPr>
        <a:xfrm>
          <a:off x="1648469" y="934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49547</xdr:rowOff>
    </xdr:from>
    <xdr:ext cx="405111" cy="259045"/>
    <xdr:sp macro="" textlink="">
      <xdr:nvSpPr>
        <xdr:cNvPr id="97" name="n_4mainValue【体育館・プール】&#10;有形固定資産減価償却率">
          <a:extLst>
            <a:ext uri="{FF2B5EF4-FFF2-40B4-BE49-F238E27FC236}">
              <a16:creationId xmlns:a16="http://schemas.microsoft.com/office/drawing/2014/main" id="{E433600C-C4CB-42B0-959A-A5E1F7387190}"/>
            </a:ext>
          </a:extLst>
        </xdr:cNvPr>
        <xdr:cNvSpPr txBox="1"/>
      </xdr:nvSpPr>
      <xdr:spPr>
        <a:xfrm>
          <a:off x="848369"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35E6CAF7-7179-46B1-AE62-F0B87D58C440}"/>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3DBBFF18-3CCC-452C-B561-6A17A752A95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2BDFF434-234A-4F3E-8736-A4548E31608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2CA45F0B-B893-4FF3-8C41-689C7277761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B56F232C-B913-4EBE-AA18-B621478A8A7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C10DEE67-B5BC-4AF5-8D0C-48C20C8FE16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B5C22C63-58F9-4366-A9D8-F73CD2D73A8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0A872B56-C326-43A1-8518-4B57D0697E8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AD2A2C08-C78C-4B59-B605-0EA99423339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C9B93247-42BC-4BC1-9BB2-6555621F110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A9A1569C-3B0F-4ADE-8469-B5CBF701C7DC}"/>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873B7A74-317A-4A15-B6E7-FEB056E649D9}"/>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7A5747AB-E424-4713-9B3E-BCD69E71B4AA}"/>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04A080B7-33A0-4EBB-88B3-EE62603BB7AD}"/>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CACCA4D8-0EEA-4AE8-8A1B-EFAAC7FD0BF0}"/>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D752FE3D-E799-415A-A47E-2B077E0683BE}"/>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F21DE617-71E0-4492-B743-87AB275E41F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9ABE8787-2CDD-4146-AF19-9D2DBA837B18}"/>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3C8B1769-B5F0-477C-9FA3-715E646D0D3C}"/>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54037E03-157C-4267-9AB7-790461DBFCB7}"/>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B21E8D85-551E-4062-8E5C-94932D7E35D4}"/>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F7D4CC31-D408-492A-AD9C-AA3FE9377FC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F2BF5FC0-73C3-404C-BBC2-B35E695F867F}"/>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625CC4AF-2CD6-4B03-AF53-3691C1863540}"/>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797975E4-71C8-4B8A-961D-AFDDC05652A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3" name="直線コネクタ 122">
          <a:extLst>
            <a:ext uri="{FF2B5EF4-FFF2-40B4-BE49-F238E27FC236}">
              <a16:creationId xmlns:a16="http://schemas.microsoft.com/office/drawing/2014/main" id="{6822ABD9-1CC3-4600-A138-C900A560B0AD}"/>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24" name="【体育館・プール】&#10;一人当たり面積最小値テキスト">
          <a:extLst>
            <a:ext uri="{FF2B5EF4-FFF2-40B4-BE49-F238E27FC236}">
              <a16:creationId xmlns:a16="http://schemas.microsoft.com/office/drawing/2014/main" id="{79FD524A-68CC-4273-B0A2-78CB2ECB707A}"/>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25" name="直線コネクタ 124">
          <a:extLst>
            <a:ext uri="{FF2B5EF4-FFF2-40B4-BE49-F238E27FC236}">
              <a16:creationId xmlns:a16="http://schemas.microsoft.com/office/drawing/2014/main" id="{1276573A-F1C0-4D31-88A8-DA2704EDCF6A}"/>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26" name="【体育館・プール】&#10;一人当たり面積最大値テキスト">
          <a:extLst>
            <a:ext uri="{FF2B5EF4-FFF2-40B4-BE49-F238E27FC236}">
              <a16:creationId xmlns:a16="http://schemas.microsoft.com/office/drawing/2014/main" id="{997A8F5F-61BF-47FF-9E6F-9B1ABFA0C28D}"/>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27" name="直線コネクタ 126">
          <a:extLst>
            <a:ext uri="{FF2B5EF4-FFF2-40B4-BE49-F238E27FC236}">
              <a16:creationId xmlns:a16="http://schemas.microsoft.com/office/drawing/2014/main" id="{884D062F-CBD8-43A2-86E5-23EA0303C807}"/>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28" name="【体育館・プール】&#10;一人当たり面積平均値テキスト">
          <a:extLst>
            <a:ext uri="{FF2B5EF4-FFF2-40B4-BE49-F238E27FC236}">
              <a16:creationId xmlns:a16="http://schemas.microsoft.com/office/drawing/2014/main" id="{8C212FB6-1458-4E1B-9FEF-C1D77BB97D1F}"/>
            </a:ext>
          </a:extLst>
        </xdr:cNvPr>
        <xdr:cNvSpPr txBox="1"/>
      </xdr:nvSpPr>
      <xdr:spPr>
        <a:xfrm>
          <a:off x="9467850" y="10086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29" name="フローチャート: 判断 128">
          <a:extLst>
            <a:ext uri="{FF2B5EF4-FFF2-40B4-BE49-F238E27FC236}">
              <a16:creationId xmlns:a16="http://schemas.microsoft.com/office/drawing/2014/main" id="{25664E07-7350-4100-A8C2-E0C15A265400}"/>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0" name="フローチャート: 判断 129">
          <a:extLst>
            <a:ext uri="{FF2B5EF4-FFF2-40B4-BE49-F238E27FC236}">
              <a16:creationId xmlns:a16="http://schemas.microsoft.com/office/drawing/2014/main" id="{1C51A721-1939-4091-A8E0-04CAA00ACF42}"/>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1" name="フローチャート: 判断 130">
          <a:extLst>
            <a:ext uri="{FF2B5EF4-FFF2-40B4-BE49-F238E27FC236}">
              <a16:creationId xmlns:a16="http://schemas.microsoft.com/office/drawing/2014/main" id="{A417A171-D028-404D-A4BC-B855680F17CE}"/>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2" name="フローチャート: 判断 131">
          <a:extLst>
            <a:ext uri="{FF2B5EF4-FFF2-40B4-BE49-F238E27FC236}">
              <a16:creationId xmlns:a16="http://schemas.microsoft.com/office/drawing/2014/main" id="{468B4257-2F3B-4C4C-986C-E99EEC2BBB32}"/>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3" name="フローチャート: 判断 132">
          <a:extLst>
            <a:ext uri="{FF2B5EF4-FFF2-40B4-BE49-F238E27FC236}">
              <a16:creationId xmlns:a16="http://schemas.microsoft.com/office/drawing/2014/main" id="{B0A3CD7B-938B-4ABC-B33B-530C2FB0D9A1}"/>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12C9CC2E-D077-419E-8B0C-F0DCD0748BE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742BE5DA-0C2B-4544-AF3C-4AE146B7F67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FBA279E-9E87-45A5-9CB1-D4EB9DB7483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2C4A9B35-76AF-4BCA-ACD9-31B5F8E6C85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DAE88377-90D2-4298-92F9-A55BE8E793D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77869</xdr:rowOff>
    </xdr:from>
    <xdr:to>
      <xdr:col>41</xdr:col>
      <xdr:colOff>101600</xdr:colOff>
      <xdr:row>63</xdr:row>
      <xdr:rowOff>8019</xdr:rowOff>
    </xdr:to>
    <xdr:sp macro="" textlink="">
      <xdr:nvSpPr>
        <xdr:cNvPr id="139" name="楕円 138">
          <a:extLst>
            <a:ext uri="{FF2B5EF4-FFF2-40B4-BE49-F238E27FC236}">
              <a16:creationId xmlns:a16="http://schemas.microsoft.com/office/drawing/2014/main" id="{EFBF3AE2-CB21-407C-A787-7E37DE336422}"/>
            </a:ext>
          </a:extLst>
        </xdr:cNvPr>
        <xdr:cNvSpPr/>
      </xdr:nvSpPr>
      <xdr:spPr>
        <a:xfrm>
          <a:off x="7029450" y="101267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84400</xdr:rowOff>
    </xdr:from>
    <xdr:to>
      <xdr:col>36</xdr:col>
      <xdr:colOff>165100</xdr:colOff>
      <xdr:row>63</xdr:row>
      <xdr:rowOff>14550</xdr:rowOff>
    </xdr:to>
    <xdr:sp macro="" textlink="">
      <xdr:nvSpPr>
        <xdr:cNvPr id="140" name="楕円 139">
          <a:extLst>
            <a:ext uri="{FF2B5EF4-FFF2-40B4-BE49-F238E27FC236}">
              <a16:creationId xmlns:a16="http://schemas.microsoft.com/office/drawing/2014/main" id="{829B8257-F114-4DC7-9CFC-CF686CD4006F}"/>
            </a:ext>
          </a:extLst>
        </xdr:cNvPr>
        <xdr:cNvSpPr/>
      </xdr:nvSpPr>
      <xdr:spPr>
        <a:xfrm>
          <a:off x="6238875" y="10136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128669</xdr:rowOff>
    </xdr:from>
    <xdr:to>
      <xdr:col>41</xdr:col>
      <xdr:colOff>50800</xdr:colOff>
      <xdr:row>62</xdr:row>
      <xdr:rowOff>135200</xdr:rowOff>
    </xdr:to>
    <xdr:cxnSp macro="">
      <xdr:nvCxnSpPr>
        <xdr:cNvPr id="141" name="直線コネクタ 140">
          <a:extLst>
            <a:ext uri="{FF2B5EF4-FFF2-40B4-BE49-F238E27FC236}">
              <a16:creationId xmlns:a16="http://schemas.microsoft.com/office/drawing/2014/main" id="{E19BCF8A-0717-4C1F-9CCA-6612DCA59B4A}"/>
            </a:ext>
          </a:extLst>
        </xdr:cNvPr>
        <xdr:cNvCxnSpPr/>
      </xdr:nvCxnSpPr>
      <xdr:spPr>
        <a:xfrm flipV="1">
          <a:off x="6286500" y="10174369"/>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42" name="n_1aveValue【体育館・プール】&#10;一人当たり面積">
          <a:extLst>
            <a:ext uri="{FF2B5EF4-FFF2-40B4-BE49-F238E27FC236}">
              <a16:creationId xmlns:a16="http://schemas.microsoft.com/office/drawing/2014/main" id="{A23FA441-5AE7-4516-8763-AF64287CA37C}"/>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43" name="n_2aveValue【体育館・プール】&#10;一人当たり面積">
          <a:extLst>
            <a:ext uri="{FF2B5EF4-FFF2-40B4-BE49-F238E27FC236}">
              <a16:creationId xmlns:a16="http://schemas.microsoft.com/office/drawing/2014/main" id="{F8D34B5F-34E4-428E-BE1A-96EB28F93EB9}"/>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44" name="n_3aveValue【体育館・プール】&#10;一人当たり面積">
          <a:extLst>
            <a:ext uri="{FF2B5EF4-FFF2-40B4-BE49-F238E27FC236}">
              <a16:creationId xmlns:a16="http://schemas.microsoft.com/office/drawing/2014/main" id="{748E0C1B-74FE-49FF-819D-B58A099E0040}"/>
            </a:ext>
          </a:extLst>
        </xdr:cNvPr>
        <xdr:cNvSpPr txBox="1"/>
      </xdr:nvSpPr>
      <xdr:spPr>
        <a:xfrm>
          <a:off x="6867602" y="1022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45" name="n_4aveValue【体育館・プール】&#10;一人当たり面積">
          <a:extLst>
            <a:ext uri="{FF2B5EF4-FFF2-40B4-BE49-F238E27FC236}">
              <a16:creationId xmlns:a16="http://schemas.microsoft.com/office/drawing/2014/main" id="{F73D3B1D-F575-40F6-BBEC-A4D8B0B434D6}"/>
            </a:ext>
          </a:extLst>
        </xdr:cNvPr>
        <xdr:cNvSpPr txBox="1"/>
      </xdr:nvSpPr>
      <xdr:spPr>
        <a:xfrm>
          <a:off x="606750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24546</xdr:rowOff>
    </xdr:from>
    <xdr:ext cx="469744" cy="259045"/>
    <xdr:sp macro="" textlink="">
      <xdr:nvSpPr>
        <xdr:cNvPr id="146" name="n_3mainValue【体育館・プール】&#10;一人当たり面積">
          <a:extLst>
            <a:ext uri="{FF2B5EF4-FFF2-40B4-BE49-F238E27FC236}">
              <a16:creationId xmlns:a16="http://schemas.microsoft.com/office/drawing/2014/main" id="{4093C88A-5B59-4797-85A6-3E846F162B00}"/>
            </a:ext>
          </a:extLst>
        </xdr:cNvPr>
        <xdr:cNvSpPr txBox="1"/>
      </xdr:nvSpPr>
      <xdr:spPr>
        <a:xfrm>
          <a:off x="6867602" y="991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31077</xdr:rowOff>
    </xdr:from>
    <xdr:ext cx="469744" cy="259045"/>
    <xdr:sp macro="" textlink="">
      <xdr:nvSpPr>
        <xdr:cNvPr id="147" name="n_4mainValue【体育館・プール】&#10;一人当たり面積">
          <a:extLst>
            <a:ext uri="{FF2B5EF4-FFF2-40B4-BE49-F238E27FC236}">
              <a16:creationId xmlns:a16="http://schemas.microsoft.com/office/drawing/2014/main" id="{9AC01C4C-35A0-4497-939B-DC8E7232A61C}"/>
            </a:ext>
          </a:extLst>
        </xdr:cNvPr>
        <xdr:cNvSpPr txBox="1"/>
      </xdr:nvSpPr>
      <xdr:spPr>
        <a:xfrm>
          <a:off x="6067502" y="991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291CC483-351E-48FA-98A8-ACE52B16A6B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D972715B-ECF0-4AFB-B003-BEFB9356704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8E9B6BF8-22AD-4920-BC84-39F8E4A09B3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C651D960-8958-4995-B9DB-3262EA1D3F0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AF9FB08F-0321-42F8-8F15-D2474608CC9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297A5CDD-50AA-400E-BD14-B20F1FC2FA5E}"/>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3313A31E-9C63-4FD3-B493-488717DEFB9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53C3C8C0-4122-4615-8AC1-BF5DCDE3661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641256A8-A56E-4131-B238-CB1DBD81D95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2650CCB8-B3CC-48F4-928B-1FADD76F5BA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a:extLst>
            <a:ext uri="{FF2B5EF4-FFF2-40B4-BE49-F238E27FC236}">
              <a16:creationId xmlns:a16="http://schemas.microsoft.com/office/drawing/2014/main" id="{FFD4D66D-A140-4DC1-A1D5-1C2B2835109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a16="http://schemas.microsoft.com/office/drawing/2014/main" id="{EB139569-E981-4D6D-9C19-0A66D110A84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0" name="テキスト ボックス 159">
          <a:extLst>
            <a:ext uri="{FF2B5EF4-FFF2-40B4-BE49-F238E27FC236}">
              <a16:creationId xmlns:a16="http://schemas.microsoft.com/office/drawing/2014/main" id="{012E1560-7B7E-4664-92B1-FC61EEAC258F}"/>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a16="http://schemas.microsoft.com/office/drawing/2014/main" id="{77D1F1E4-28B2-4657-8BBC-B46BE749DDF0}"/>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a16="http://schemas.microsoft.com/office/drawing/2014/main" id="{F2D4FCA9-70AE-4545-AF4B-FB36C0A189CD}"/>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a16="http://schemas.microsoft.com/office/drawing/2014/main" id="{008C2AE0-4459-4665-A486-E188EAC82B7E}"/>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a16="http://schemas.microsoft.com/office/drawing/2014/main" id="{5029B294-B060-47F1-B4C9-A5CC8727ADF0}"/>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a16="http://schemas.microsoft.com/office/drawing/2014/main" id="{37C99748-469D-46C2-AA8F-FEE3FE9F4CE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a16="http://schemas.microsoft.com/office/drawing/2014/main" id="{0D7872B9-B01D-411E-B139-EA02A5D0819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a16="http://schemas.microsoft.com/office/drawing/2014/main" id="{33116577-E53F-4322-B831-DBE8091AE43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a16="http://schemas.microsoft.com/office/drawing/2014/main" id="{2A5A3991-ACD3-4276-8B35-189DA8B2C42E}"/>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a16="http://schemas.microsoft.com/office/drawing/2014/main" id="{D8E9F0B9-A3E0-4764-BD2A-B0EB8CA37567}"/>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0" name="テキスト ボックス 169">
          <a:extLst>
            <a:ext uri="{FF2B5EF4-FFF2-40B4-BE49-F238E27FC236}">
              <a16:creationId xmlns:a16="http://schemas.microsoft.com/office/drawing/2014/main" id="{4997E00F-29CB-4C94-842F-425D990C6669}"/>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9DC58502-541F-41E9-B29C-24733E00172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6E2A45FB-AF20-4A8C-9ED9-FDD5D0F0014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73" name="直線コネクタ 172">
          <a:extLst>
            <a:ext uri="{FF2B5EF4-FFF2-40B4-BE49-F238E27FC236}">
              <a16:creationId xmlns:a16="http://schemas.microsoft.com/office/drawing/2014/main" id="{75758C6A-F5D0-49BF-A2BC-39280EA5EF08}"/>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C23DECFE-2BB5-48DC-827F-F4BCD6B2CD2F}"/>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5" name="直線コネクタ 174">
          <a:extLst>
            <a:ext uri="{FF2B5EF4-FFF2-40B4-BE49-F238E27FC236}">
              <a16:creationId xmlns:a16="http://schemas.microsoft.com/office/drawing/2014/main" id="{FABDE85D-1B06-4875-9655-8A76980A32CA}"/>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79B80DA9-1E96-45FE-B5F7-C69DFFC3FA8F}"/>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77" name="直線コネクタ 176">
          <a:extLst>
            <a:ext uri="{FF2B5EF4-FFF2-40B4-BE49-F238E27FC236}">
              <a16:creationId xmlns:a16="http://schemas.microsoft.com/office/drawing/2014/main" id="{F1BA6391-88C1-42A3-B6ED-B74C92D63D11}"/>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85C1B194-D77F-4BE2-9CDD-3240FA1108C5}"/>
            </a:ext>
          </a:extLst>
        </xdr:cNvPr>
        <xdr:cNvSpPr txBox="1"/>
      </xdr:nvSpPr>
      <xdr:spPr>
        <a:xfrm>
          <a:off x="4219575" y="13450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79" name="フローチャート: 判断 178">
          <a:extLst>
            <a:ext uri="{FF2B5EF4-FFF2-40B4-BE49-F238E27FC236}">
              <a16:creationId xmlns:a16="http://schemas.microsoft.com/office/drawing/2014/main" id="{950CF760-C0CD-43FC-9D59-5817B96E066E}"/>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80" name="フローチャート: 判断 179">
          <a:extLst>
            <a:ext uri="{FF2B5EF4-FFF2-40B4-BE49-F238E27FC236}">
              <a16:creationId xmlns:a16="http://schemas.microsoft.com/office/drawing/2014/main" id="{4E411C5D-46D2-4F82-9E5D-0C1153C119A3}"/>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81" name="フローチャート: 判断 180">
          <a:extLst>
            <a:ext uri="{FF2B5EF4-FFF2-40B4-BE49-F238E27FC236}">
              <a16:creationId xmlns:a16="http://schemas.microsoft.com/office/drawing/2014/main" id="{FC4A0A62-F9C3-4B5E-B281-2BF63ADD1E33}"/>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82" name="フローチャート: 判断 181">
          <a:extLst>
            <a:ext uri="{FF2B5EF4-FFF2-40B4-BE49-F238E27FC236}">
              <a16:creationId xmlns:a16="http://schemas.microsoft.com/office/drawing/2014/main" id="{D33E976D-EE22-4F54-B697-BA563A78369D}"/>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83" name="フローチャート: 判断 182">
          <a:extLst>
            <a:ext uri="{FF2B5EF4-FFF2-40B4-BE49-F238E27FC236}">
              <a16:creationId xmlns:a16="http://schemas.microsoft.com/office/drawing/2014/main" id="{361343FA-9848-4B99-B3BC-1238F40CBC7E}"/>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DA662F5D-9168-4153-94B4-9A15E1E5F96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3FB8018D-CE50-4313-B35F-BB9A87E093D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41084C1E-5882-4E33-8E8E-D506191EC46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254571C3-3276-4F0E-9A34-70CE5D18B9F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7BFC579A-3C12-451D-BDFC-83627A897A9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157118</xdr:rowOff>
    </xdr:from>
    <xdr:to>
      <xdr:col>10</xdr:col>
      <xdr:colOff>165100</xdr:colOff>
      <xdr:row>81</xdr:row>
      <xdr:rowOff>87268</xdr:rowOff>
    </xdr:to>
    <xdr:sp macro="" textlink="">
      <xdr:nvSpPr>
        <xdr:cNvPr id="189" name="楕円 188">
          <a:extLst>
            <a:ext uri="{FF2B5EF4-FFF2-40B4-BE49-F238E27FC236}">
              <a16:creationId xmlns:a16="http://schemas.microsoft.com/office/drawing/2014/main" id="{34957BB0-00D0-428D-938E-512432E18BCD}"/>
            </a:ext>
          </a:extLst>
        </xdr:cNvPr>
        <xdr:cNvSpPr/>
      </xdr:nvSpPr>
      <xdr:spPr>
        <a:xfrm>
          <a:off x="1781175" y="131238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72208</xdr:rowOff>
    </xdr:from>
    <xdr:to>
      <xdr:col>6</xdr:col>
      <xdr:colOff>38100</xdr:colOff>
      <xdr:row>81</xdr:row>
      <xdr:rowOff>2358</xdr:rowOff>
    </xdr:to>
    <xdr:sp macro="" textlink="">
      <xdr:nvSpPr>
        <xdr:cNvPr id="190" name="楕円 189">
          <a:extLst>
            <a:ext uri="{FF2B5EF4-FFF2-40B4-BE49-F238E27FC236}">
              <a16:creationId xmlns:a16="http://schemas.microsoft.com/office/drawing/2014/main" id="{A927EAD1-4EF2-4B0B-9503-2277A6338D15}"/>
            </a:ext>
          </a:extLst>
        </xdr:cNvPr>
        <xdr:cNvSpPr/>
      </xdr:nvSpPr>
      <xdr:spPr>
        <a:xfrm>
          <a:off x="981075" y="13032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123008</xdr:rowOff>
    </xdr:from>
    <xdr:to>
      <xdr:col>10</xdr:col>
      <xdr:colOff>114300</xdr:colOff>
      <xdr:row>81</xdr:row>
      <xdr:rowOff>36468</xdr:rowOff>
    </xdr:to>
    <xdr:cxnSp macro="">
      <xdr:nvCxnSpPr>
        <xdr:cNvPr id="191" name="直線コネクタ 190">
          <a:extLst>
            <a:ext uri="{FF2B5EF4-FFF2-40B4-BE49-F238E27FC236}">
              <a16:creationId xmlns:a16="http://schemas.microsoft.com/office/drawing/2014/main" id="{75A7EFF9-1A5D-4930-9B2E-BF33F1529037}"/>
            </a:ext>
          </a:extLst>
        </xdr:cNvPr>
        <xdr:cNvCxnSpPr/>
      </xdr:nvCxnSpPr>
      <xdr:spPr>
        <a:xfrm>
          <a:off x="1028700" y="13089708"/>
          <a:ext cx="800100" cy="7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192" name="n_1aveValue【福祉施設】&#10;有形固定資産減価償却率">
          <a:extLst>
            <a:ext uri="{FF2B5EF4-FFF2-40B4-BE49-F238E27FC236}">
              <a16:creationId xmlns:a16="http://schemas.microsoft.com/office/drawing/2014/main" id="{4EE1D231-1182-4F62-99D6-62997E390BF7}"/>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93" name="n_2aveValue【福祉施設】&#10;有形固定資産減価償却率">
          <a:extLst>
            <a:ext uri="{FF2B5EF4-FFF2-40B4-BE49-F238E27FC236}">
              <a16:creationId xmlns:a16="http://schemas.microsoft.com/office/drawing/2014/main" id="{B19C6D69-4A26-4832-A1E4-FD90D34D2C75}"/>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194" name="n_3aveValue【福祉施設】&#10;有形固定資産減価償却率">
          <a:extLst>
            <a:ext uri="{FF2B5EF4-FFF2-40B4-BE49-F238E27FC236}">
              <a16:creationId xmlns:a16="http://schemas.microsoft.com/office/drawing/2014/main" id="{5035FFA9-D392-4188-9615-F7FB7EE5D236}"/>
            </a:ext>
          </a:extLst>
        </xdr:cNvPr>
        <xdr:cNvSpPr txBox="1"/>
      </xdr:nvSpPr>
      <xdr:spPr>
        <a:xfrm>
          <a:off x="1648469"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195" name="n_4aveValue【福祉施設】&#10;有形固定資産減価償却率">
          <a:extLst>
            <a:ext uri="{FF2B5EF4-FFF2-40B4-BE49-F238E27FC236}">
              <a16:creationId xmlns:a16="http://schemas.microsoft.com/office/drawing/2014/main" id="{A463B0AF-AB91-45A3-AE5D-F87FE86C4830}"/>
            </a:ext>
          </a:extLst>
        </xdr:cNvPr>
        <xdr:cNvSpPr txBox="1"/>
      </xdr:nvSpPr>
      <xdr:spPr>
        <a:xfrm>
          <a:off x="848369"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103795</xdr:rowOff>
    </xdr:from>
    <xdr:ext cx="405111" cy="259045"/>
    <xdr:sp macro="" textlink="">
      <xdr:nvSpPr>
        <xdr:cNvPr id="196" name="n_3mainValue【福祉施設】&#10;有形固定資産減価償却率">
          <a:extLst>
            <a:ext uri="{FF2B5EF4-FFF2-40B4-BE49-F238E27FC236}">
              <a16:creationId xmlns:a16="http://schemas.microsoft.com/office/drawing/2014/main" id="{ED33A303-3CF4-47C4-AFE5-DF2E87E92BEB}"/>
            </a:ext>
          </a:extLst>
        </xdr:cNvPr>
        <xdr:cNvSpPr txBox="1"/>
      </xdr:nvSpPr>
      <xdr:spPr>
        <a:xfrm>
          <a:off x="1648469" y="1290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18885</xdr:rowOff>
    </xdr:from>
    <xdr:ext cx="405111" cy="259045"/>
    <xdr:sp macro="" textlink="">
      <xdr:nvSpPr>
        <xdr:cNvPr id="197" name="n_4mainValue【福祉施設】&#10;有形固定資産減価償却率">
          <a:extLst>
            <a:ext uri="{FF2B5EF4-FFF2-40B4-BE49-F238E27FC236}">
              <a16:creationId xmlns:a16="http://schemas.microsoft.com/office/drawing/2014/main" id="{C6F4F0DC-775E-426C-A0C4-6CEC78F98F3D}"/>
            </a:ext>
          </a:extLst>
        </xdr:cNvPr>
        <xdr:cNvSpPr txBox="1"/>
      </xdr:nvSpPr>
      <xdr:spPr>
        <a:xfrm>
          <a:off x="848369" y="12820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a:extLst>
            <a:ext uri="{FF2B5EF4-FFF2-40B4-BE49-F238E27FC236}">
              <a16:creationId xmlns:a16="http://schemas.microsoft.com/office/drawing/2014/main" id="{E35FB141-0C85-4AC1-8B68-E050CA6A1CC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a:extLst>
            <a:ext uri="{FF2B5EF4-FFF2-40B4-BE49-F238E27FC236}">
              <a16:creationId xmlns:a16="http://schemas.microsoft.com/office/drawing/2014/main" id="{5E9D1150-0B49-47DE-9D50-742DE2FB185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a:extLst>
            <a:ext uri="{FF2B5EF4-FFF2-40B4-BE49-F238E27FC236}">
              <a16:creationId xmlns:a16="http://schemas.microsoft.com/office/drawing/2014/main" id="{949E7E5B-4C31-453E-A12E-705F6917E404}"/>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a:extLst>
            <a:ext uri="{FF2B5EF4-FFF2-40B4-BE49-F238E27FC236}">
              <a16:creationId xmlns:a16="http://schemas.microsoft.com/office/drawing/2014/main" id="{5E97C10B-FBFC-4927-BA09-E9BC9433BED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a:extLst>
            <a:ext uri="{FF2B5EF4-FFF2-40B4-BE49-F238E27FC236}">
              <a16:creationId xmlns:a16="http://schemas.microsoft.com/office/drawing/2014/main" id="{36E119DD-A7B7-4779-9AE0-5FBA48BEC7E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a:extLst>
            <a:ext uri="{FF2B5EF4-FFF2-40B4-BE49-F238E27FC236}">
              <a16:creationId xmlns:a16="http://schemas.microsoft.com/office/drawing/2014/main" id="{6B0F3B80-3996-4C31-83B6-9D27A3082F0D}"/>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a:extLst>
            <a:ext uri="{FF2B5EF4-FFF2-40B4-BE49-F238E27FC236}">
              <a16:creationId xmlns:a16="http://schemas.microsoft.com/office/drawing/2014/main" id="{F39C1714-023C-46DE-90F7-93C53EB313B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a:extLst>
            <a:ext uri="{FF2B5EF4-FFF2-40B4-BE49-F238E27FC236}">
              <a16:creationId xmlns:a16="http://schemas.microsoft.com/office/drawing/2014/main" id="{B7D12BA8-2878-4AC3-B175-2469A80465E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a:extLst>
            <a:ext uri="{FF2B5EF4-FFF2-40B4-BE49-F238E27FC236}">
              <a16:creationId xmlns:a16="http://schemas.microsoft.com/office/drawing/2014/main" id="{09CA4842-9B4B-4EDF-88F8-95D5C290964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a:extLst>
            <a:ext uri="{FF2B5EF4-FFF2-40B4-BE49-F238E27FC236}">
              <a16:creationId xmlns:a16="http://schemas.microsoft.com/office/drawing/2014/main" id="{8BA8C40D-8532-48FD-87EF-D1E753ADA87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8" name="直線コネクタ 207">
          <a:extLst>
            <a:ext uri="{FF2B5EF4-FFF2-40B4-BE49-F238E27FC236}">
              <a16:creationId xmlns:a16="http://schemas.microsoft.com/office/drawing/2014/main" id="{316E4BEA-7D1C-4A0F-8CE5-B74451C6B1C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9" name="テキスト ボックス 208">
          <a:extLst>
            <a:ext uri="{FF2B5EF4-FFF2-40B4-BE49-F238E27FC236}">
              <a16:creationId xmlns:a16="http://schemas.microsoft.com/office/drawing/2014/main" id="{9F2E58BA-B991-4283-B18E-3BBCDD99272C}"/>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0" name="直線コネクタ 209">
          <a:extLst>
            <a:ext uri="{FF2B5EF4-FFF2-40B4-BE49-F238E27FC236}">
              <a16:creationId xmlns:a16="http://schemas.microsoft.com/office/drawing/2014/main" id="{F7FBA159-1D10-4C03-929C-4CF56D5A3D8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1" name="テキスト ボックス 210">
          <a:extLst>
            <a:ext uri="{FF2B5EF4-FFF2-40B4-BE49-F238E27FC236}">
              <a16:creationId xmlns:a16="http://schemas.microsoft.com/office/drawing/2014/main" id="{5A944E2C-2AD7-4ADA-8E9A-CA657D564ACB}"/>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2" name="直線コネクタ 211">
          <a:extLst>
            <a:ext uri="{FF2B5EF4-FFF2-40B4-BE49-F238E27FC236}">
              <a16:creationId xmlns:a16="http://schemas.microsoft.com/office/drawing/2014/main" id="{74C1436F-2768-4617-822F-2CD4F86EF216}"/>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3" name="テキスト ボックス 212">
          <a:extLst>
            <a:ext uri="{FF2B5EF4-FFF2-40B4-BE49-F238E27FC236}">
              <a16:creationId xmlns:a16="http://schemas.microsoft.com/office/drawing/2014/main" id="{C9FBCAE6-B72D-41A5-B7CD-DFF460BF419C}"/>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4" name="直線コネクタ 213">
          <a:extLst>
            <a:ext uri="{FF2B5EF4-FFF2-40B4-BE49-F238E27FC236}">
              <a16:creationId xmlns:a16="http://schemas.microsoft.com/office/drawing/2014/main" id="{CB4F7FBE-71E8-4CD5-9F81-4CC16E52BD38}"/>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5" name="テキスト ボックス 214">
          <a:extLst>
            <a:ext uri="{FF2B5EF4-FFF2-40B4-BE49-F238E27FC236}">
              <a16:creationId xmlns:a16="http://schemas.microsoft.com/office/drawing/2014/main" id="{B260B0C8-B4D7-472D-8288-5A5E0B134019}"/>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6" name="直線コネクタ 215">
          <a:extLst>
            <a:ext uri="{FF2B5EF4-FFF2-40B4-BE49-F238E27FC236}">
              <a16:creationId xmlns:a16="http://schemas.microsoft.com/office/drawing/2014/main" id="{C8EC3CF0-ADA7-4449-9353-AA516D21A627}"/>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7" name="テキスト ボックス 216">
          <a:extLst>
            <a:ext uri="{FF2B5EF4-FFF2-40B4-BE49-F238E27FC236}">
              <a16:creationId xmlns:a16="http://schemas.microsoft.com/office/drawing/2014/main" id="{F2562295-4392-4D9E-9AD8-B1FB34FAA98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a:extLst>
            <a:ext uri="{FF2B5EF4-FFF2-40B4-BE49-F238E27FC236}">
              <a16:creationId xmlns:a16="http://schemas.microsoft.com/office/drawing/2014/main" id="{8DEE7CDF-51D5-4F56-94E2-4582C79DB89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9C843477-2C7B-4C54-BB9E-9B6CA7FFE0F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a:extLst>
            <a:ext uri="{FF2B5EF4-FFF2-40B4-BE49-F238E27FC236}">
              <a16:creationId xmlns:a16="http://schemas.microsoft.com/office/drawing/2014/main" id="{2C3C83FD-A490-48F4-96CA-CF66707BBA1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21" name="直線コネクタ 220">
          <a:extLst>
            <a:ext uri="{FF2B5EF4-FFF2-40B4-BE49-F238E27FC236}">
              <a16:creationId xmlns:a16="http://schemas.microsoft.com/office/drawing/2014/main" id="{95E65B55-3412-4308-81FF-4CFF8D71FDB2}"/>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22" name="【福祉施設】&#10;一人当たり面積最小値テキスト">
          <a:extLst>
            <a:ext uri="{FF2B5EF4-FFF2-40B4-BE49-F238E27FC236}">
              <a16:creationId xmlns:a16="http://schemas.microsoft.com/office/drawing/2014/main" id="{D78BCCDB-DF88-4999-9220-E8DA7FFD182A}"/>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23" name="直線コネクタ 222">
          <a:extLst>
            <a:ext uri="{FF2B5EF4-FFF2-40B4-BE49-F238E27FC236}">
              <a16:creationId xmlns:a16="http://schemas.microsoft.com/office/drawing/2014/main" id="{1A0D1AA0-E581-43B8-B5A6-7E09148DCF70}"/>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24" name="【福祉施設】&#10;一人当たり面積最大値テキスト">
          <a:extLst>
            <a:ext uri="{FF2B5EF4-FFF2-40B4-BE49-F238E27FC236}">
              <a16:creationId xmlns:a16="http://schemas.microsoft.com/office/drawing/2014/main" id="{5564FFCA-AD58-4E7E-BFF6-405A7717D33C}"/>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25" name="直線コネクタ 224">
          <a:extLst>
            <a:ext uri="{FF2B5EF4-FFF2-40B4-BE49-F238E27FC236}">
              <a16:creationId xmlns:a16="http://schemas.microsoft.com/office/drawing/2014/main" id="{409C8CA0-97DD-4F67-A18D-7DA48875DA91}"/>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26" name="【福祉施設】&#10;一人当たり面積平均値テキスト">
          <a:extLst>
            <a:ext uri="{FF2B5EF4-FFF2-40B4-BE49-F238E27FC236}">
              <a16:creationId xmlns:a16="http://schemas.microsoft.com/office/drawing/2014/main" id="{E4299910-AC4D-4177-B5DB-7EDB53AC0BFF}"/>
            </a:ext>
          </a:extLst>
        </xdr:cNvPr>
        <xdr:cNvSpPr txBox="1"/>
      </xdr:nvSpPr>
      <xdr:spPr>
        <a:xfrm>
          <a:off x="9467850" y="1369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27" name="フローチャート: 判断 226">
          <a:extLst>
            <a:ext uri="{FF2B5EF4-FFF2-40B4-BE49-F238E27FC236}">
              <a16:creationId xmlns:a16="http://schemas.microsoft.com/office/drawing/2014/main" id="{DF2F5A5F-59B2-4C25-9840-84D049217180}"/>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28" name="フローチャート: 判断 227">
          <a:extLst>
            <a:ext uri="{FF2B5EF4-FFF2-40B4-BE49-F238E27FC236}">
              <a16:creationId xmlns:a16="http://schemas.microsoft.com/office/drawing/2014/main" id="{986AC644-7A93-4720-921F-BE2ADFDDB763}"/>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29" name="フローチャート: 判断 228">
          <a:extLst>
            <a:ext uri="{FF2B5EF4-FFF2-40B4-BE49-F238E27FC236}">
              <a16:creationId xmlns:a16="http://schemas.microsoft.com/office/drawing/2014/main" id="{778CCAE4-870E-46C4-A6F3-F6D3A7407E75}"/>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30" name="フローチャート: 判断 229">
          <a:extLst>
            <a:ext uri="{FF2B5EF4-FFF2-40B4-BE49-F238E27FC236}">
              <a16:creationId xmlns:a16="http://schemas.microsoft.com/office/drawing/2014/main" id="{F4ADB461-43B7-42C6-BE84-7CD44D7D1EA6}"/>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31" name="フローチャート: 判断 230">
          <a:extLst>
            <a:ext uri="{FF2B5EF4-FFF2-40B4-BE49-F238E27FC236}">
              <a16:creationId xmlns:a16="http://schemas.microsoft.com/office/drawing/2014/main" id="{677EAAFB-729F-4C55-8CE7-2BF652D0847D}"/>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6EF4584B-0FE2-41BD-BF2A-FDC7DDCF902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D39891AB-51A8-4B19-A932-05D38980F19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FDF5D257-80CA-4D31-ACB0-F10335E9CA3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A2677AEF-3E62-4E4B-A4F4-387FA42E792A}"/>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5DAC2F9-5D88-47D3-B36A-9F25468DA0F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37592</xdr:rowOff>
    </xdr:from>
    <xdr:to>
      <xdr:col>41</xdr:col>
      <xdr:colOff>101600</xdr:colOff>
      <xdr:row>81</xdr:row>
      <xdr:rowOff>139192</xdr:rowOff>
    </xdr:to>
    <xdr:sp macro="" textlink="">
      <xdr:nvSpPr>
        <xdr:cNvPr id="237" name="楕円 236">
          <a:extLst>
            <a:ext uri="{FF2B5EF4-FFF2-40B4-BE49-F238E27FC236}">
              <a16:creationId xmlns:a16="http://schemas.microsoft.com/office/drawing/2014/main" id="{715F8EAD-8AEF-45AF-A3C1-F661D4434457}"/>
            </a:ext>
          </a:extLst>
        </xdr:cNvPr>
        <xdr:cNvSpPr/>
      </xdr:nvSpPr>
      <xdr:spPr>
        <a:xfrm>
          <a:off x="7029450" y="131630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54356</xdr:rowOff>
    </xdr:from>
    <xdr:to>
      <xdr:col>36</xdr:col>
      <xdr:colOff>165100</xdr:colOff>
      <xdr:row>81</xdr:row>
      <xdr:rowOff>155956</xdr:rowOff>
    </xdr:to>
    <xdr:sp macro="" textlink="">
      <xdr:nvSpPr>
        <xdr:cNvPr id="238" name="楕円 237">
          <a:extLst>
            <a:ext uri="{FF2B5EF4-FFF2-40B4-BE49-F238E27FC236}">
              <a16:creationId xmlns:a16="http://schemas.microsoft.com/office/drawing/2014/main" id="{0B24B550-EC30-4E9C-BAE7-B8A366B17AA4}"/>
            </a:ext>
          </a:extLst>
        </xdr:cNvPr>
        <xdr:cNvSpPr/>
      </xdr:nvSpPr>
      <xdr:spPr>
        <a:xfrm>
          <a:off x="6238875" y="131798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88392</xdr:rowOff>
    </xdr:from>
    <xdr:to>
      <xdr:col>41</xdr:col>
      <xdr:colOff>50800</xdr:colOff>
      <xdr:row>81</xdr:row>
      <xdr:rowOff>105156</xdr:rowOff>
    </xdr:to>
    <xdr:cxnSp macro="">
      <xdr:nvCxnSpPr>
        <xdr:cNvPr id="239" name="直線コネクタ 238">
          <a:extLst>
            <a:ext uri="{FF2B5EF4-FFF2-40B4-BE49-F238E27FC236}">
              <a16:creationId xmlns:a16="http://schemas.microsoft.com/office/drawing/2014/main" id="{F6F2292B-692F-4391-A6B6-5FCB7230A8E3}"/>
            </a:ext>
          </a:extLst>
        </xdr:cNvPr>
        <xdr:cNvCxnSpPr/>
      </xdr:nvCxnSpPr>
      <xdr:spPr>
        <a:xfrm flipV="1">
          <a:off x="6286500" y="13210667"/>
          <a:ext cx="790575"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40" name="n_1aveValue【福祉施設】&#10;一人当たり面積">
          <a:extLst>
            <a:ext uri="{FF2B5EF4-FFF2-40B4-BE49-F238E27FC236}">
              <a16:creationId xmlns:a16="http://schemas.microsoft.com/office/drawing/2014/main" id="{BB9EE604-356B-4F12-87AB-86BE9B88D514}"/>
            </a:ext>
          </a:extLst>
        </xdr:cNvPr>
        <xdr:cNvSpPr txBox="1"/>
      </xdr:nvSpPr>
      <xdr:spPr>
        <a:xfrm>
          <a:off x="8458277"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41" name="n_2aveValue【福祉施設】&#10;一人当たり面積">
          <a:extLst>
            <a:ext uri="{FF2B5EF4-FFF2-40B4-BE49-F238E27FC236}">
              <a16:creationId xmlns:a16="http://schemas.microsoft.com/office/drawing/2014/main" id="{7A3FBD0E-CF96-4B74-A522-F9F3752C3559}"/>
            </a:ext>
          </a:extLst>
        </xdr:cNvPr>
        <xdr:cNvSpPr txBox="1"/>
      </xdr:nvSpPr>
      <xdr:spPr>
        <a:xfrm>
          <a:off x="7677227" y="134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42" name="n_3aveValue【福祉施設】&#10;一人当たり面積">
          <a:extLst>
            <a:ext uri="{FF2B5EF4-FFF2-40B4-BE49-F238E27FC236}">
              <a16:creationId xmlns:a16="http://schemas.microsoft.com/office/drawing/2014/main" id="{4560F246-1284-43FA-A5AF-43F6A70F0303}"/>
            </a:ext>
          </a:extLst>
        </xdr:cNvPr>
        <xdr:cNvSpPr txBox="1"/>
      </xdr:nvSpPr>
      <xdr:spPr>
        <a:xfrm>
          <a:off x="6867602"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43" name="n_4aveValue【福祉施設】&#10;一人当たり面積">
          <a:extLst>
            <a:ext uri="{FF2B5EF4-FFF2-40B4-BE49-F238E27FC236}">
              <a16:creationId xmlns:a16="http://schemas.microsoft.com/office/drawing/2014/main" id="{D548A72E-EBC2-4385-AE12-6EAA9DB1EF61}"/>
            </a:ext>
          </a:extLst>
        </xdr:cNvPr>
        <xdr:cNvSpPr txBox="1"/>
      </xdr:nvSpPr>
      <xdr:spPr>
        <a:xfrm>
          <a:off x="6067502" y="137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155719</xdr:rowOff>
    </xdr:from>
    <xdr:ext cx="469744" cy="259045"/>
    <xdr:sp macro="" textlink="">
      <xdr:nvSpPr>
        <xdr:cNvPr id="244" name="n_3mainValue【福祉施設】&#10;一人当たり面積">
          <a:extLst>
            <a:ext uri="{FF2B5EF4-FFF2-40B4-BE49-F238E27FC236}">
              <a16:creationId xmlns:a16="http://schemas.microsoft.com/office/drawing/2014/main" id="{1B440E58-EF19-475A-BF1A-2F3B7F4FEAF7}"/>
            </a:ext>
          </a:extLst>
        </xdr:cNvPr>
        <xdr:cNvSpPr txBox="1"/>
      </xdr:nvSpPr>
      <xdr:spPr>
        <a:xfrm>
          <a:off x="6867602" y="129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1033</xdr:rowOff>
    </xdr:from>
    <xdr:ext cx="469744" cy="259045"/>
    <xdr:sp macro="" textlink="">
      <xdr:nvSpPr>
        <xdr:cNvPr id="245" name="n_4mainValue【福祉施設】&#10;一人当たり面積">
          <a:extLst>
            <a:ext uri="{FF2B5EF4-FFF2-40B4-BE49-F238E27FC236}">
              <a16:creationId xmlns:a16="http://schemas.microsoft.com/office/drawing/2014/main" id="{2F1E31BE-FC50-4636-B0EE-B020F24B0A77}"/>
            </a:ext>
          </a:extLst>
        </xdr:cNvPr>
        <xdr:cNvSpPr txBox="1"/>
      </xdr:nvSpPr>
      <xdr:spPr>
        <a:xfrm>
          <a:off x="6067502" y="1296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42E762BE-F0A2-4C04-A240-99E0AC812AC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CDDCFB8F-F69E-49C1-A928-8067E95E6E6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C9E52B81-B713-471C-BDA4-614B01ED8B1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96525D4C-90DD-4876-8044-E113FF45F79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868C9A50-72F9-4787-BE9B-562B2F4E549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87CD6670-9812-4644-AB2C-D3C53B38CD2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F8D8D716-60CA-4D31-BD74-6FD0FA479C2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BE733A91-C64B-4295-9BC7-E24C9A0C629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a:extLst>
            <a:ext uri="{FF2B5EF4-FFF2-40B4-BE49-F238E27FC236}">
              <a16:creationId xmlns:a16="http://schemas.microsoft.com/office/drawing/2014/main" id="{4F328878-5C91-4C7C-9FE2-81B4ECC5DC2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a:extLst>
            <a:ext uri="{FF2B5EF4-FFF2-40B4-BE49-F238E27FC236}">
              <a16:creationId xmlns:a16="http://schemas.microsoft.com/office/drawing/2014/main" id="{F8D34FA0-35FC-4E6B-8788-D47753D65B9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a:extLst>
            <a:ext uri="{FF2B5EF4-FFF2-40B4-BE49-F238E27FC236}">
              <a16:creationId xmlns:a16="http://schemas.microsoft.com/office/drawing/2014/main" id="{FC24BF51-2726-4077-AE36-766CF982A13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a:extLst>
            <a:ext uri="{FF2B5EF4-FFF2-40B4-BE49-F238E27FC236}">
              <a16:creationId xmlns:a16="http://schemas.microsoft.com/office/drawing/2014/main" id="{D999773A-2576-4834-9838-BD9D23EEA35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a:extLst>
            <a:ext uri="{FF2B5EF4-FFF2-40B4-BE49-F238E27FC236}">
              <a16:creationId xmlns:a16="http://schemas.microsoft.com/office/drawing/2014/main" id="{751BA873-8448-437B-AEC5-08DBE7D0794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a:extLst>
            <a:ext uri="{FF2B5EF4-FFF2-40B4-BE49-F238E27FC236}">
              <a16:creationId xmlns:a16="http://schemas.microsoft.com/office/drawing/2014/main" id="{9F1C723A-5A1F-410A-83EE-35A71460341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a:extLst>
            <a:ext uri="{FF2B5EF4-FFF2-40B4-BE49-F238E27FC236}">
              <a16:creationId xmlns:a16="http://schemas.microsoft.com/office/drawing/2014/main" id="{6D12C2D5-EC48-4FE3-9559-2616A8F1C60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a:extLst>
            <a:ext uri="{FF2B5EF4-FFF2-40B4-BE49-F238E27FC236}">
              <a16:creationId xmlns:a16="http://schemas.microsoft.com/office/drawing/2014/main" id="{FA92D83D-170D-4E3E-AFC9-EADBDA28BE8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a:extLst>
            <a:ext uri="{FF2B5EF4-FFF2-40B4-BE49-F238E27FC236}">
              <a16:creationId xmlns:a16="http://schemas.microsoft.com/office/drawing/2014/main" id="{35119D66-258C-4028-9189-331AEF7FB5A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a:extLst>
            <a:ext uri="{FF2B5EF4-FFF2-40B4-BE49-F238E27FC236}">
              <a16:creationId xmlns:a16="http://schemas.microsoft.com/office/drawing/2014/main" id="{B9D6ED10-CA6B-4AAB-99A6-63575E0BBDB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a:extLst>
            <a:ext uri="{FF2B5EF4-FFF2-40B4-BE49-F238E27FC236}">
              <a16:creationId xmlns:a16="http://schemas.microsoft.com/office/drawing/2014/main" id="{BB5DE3F3-B273-4EFC-93D5-0BB5783DBB6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a:extLst>
            <a:ext uri="{FF2B5EF4-FFF2-40B4-BE49-F238E27FC236}">
              <a16:creationId xmlns:a16="http://schemas.microsoft.com/office/drawing/2014/main" id="{178D5392-2A06-4900-B53A-AA19AFF1194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a:extLst>
            <a:ext uri="{FF2B5EF4-FFF2-40B4-BE49-F238E27FC236}">
              <a16:creationId xmlns:a16="http://schemas.microsoft.com/office/drawing/2014/main" id="{2A8443A7-5BE1-4A02-A1E3-DC093FB605F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a:extLst>
            <a:ext uri="{FF2B5EF4-FFF2-40B4-BE49-F238E27FC236}">
              <a16:creationId xmlns:a16="http://schemas.microsoft.com/office/drawing/2014/main" id="{655814B5-1784-438E-BC50-FBE8B755577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a:extLst>
            <a:ext uri="{FF2B5EF4-FFF2-40B4-BE49-F238E27FC236}">
              <a16:creationId xmlns:a16="http://schemas.microsoft.com/office/drawing/2014/main" id="{2A4C0AE5-89BE-431F-9294-BF6AB626389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a:extLst>
            <a:ext uri="{FF2B5EF4-FFF2-40B4-BE49-F238E27FC236}">
              <a16:creationId xmlns:a16="http://schemas.microsoft.com/office/drawing/2014/main" id="{26EFB1F7-39D4-4713-A2F8-FF5874F7E3FF}"/>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a:extLst>
            <a:ext uri="{FF2B5EF4-FFF2-40B4-BE49-F238E27FC236}">
              <a16:creationId xmlns:a16="http://schemas.microsoft.com/office/drawing/2014/main" id="{C22B8705-8B7D-4BE3-B7BA-9DAF4CF5A3F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a:extLst>
            <a:ext uri="{FF2B5EF4-FFF2-40B4-BE49-F238E27FC236}">
              <a16:creationId xmlns:a16="http://schemas.microsoft.com/office/drawing/2014/main" id="{10F8C30C-48BC-4BA4-97FF-433C084AB0F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a:extLst>
            <a:ext uri="{FF2B5EF4-FFF2-40B4-BE49-F238E27FC236}">
              <a16:creationId xmlns:a16="http://schemas.microsoft.com/office/drawing/2014/main" id="{A2E58FD8-E90E-427E-894D-544668C8CDF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a:extLst>
            <a:ext uri="{FF2B5EF4-FFF2-40B4-BE49-F238E27FC236}">
              <a16:creationId xmlns:a16="http://schemas.microsoft.com/office/drawing/2014/main" id="{11532065-8F35-4683-A5D7-4234B70595B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a:extLst>
            <a:ext uri="{FF2B5EF4-FFF2-40B4-BE49-F238E27FC236}">
              <a16:creationId xmlns:a16="http://schemas.microsoft.com/office/drawing/2014/main" id="{12C04390-B7C7-4206-9819-51D262F76DD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a:extLst>
            <a:ext uri="{FF2B5EF4-FFF2-40B4-BE49-F238E27FC236}">
              <a16:creationId xmlns:a16="http://schemas.microsoft.com/office/drawing/2014/main" id="{8975BFEB-3CAF-4E16-BD9F-F2AB984E46C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a:extLst>
            <a:ext uri="{FF2B5EF4-FFF2-40B4-BE49-F238E27FC236}">
              <a16:creationId xmlns:a16="http://schemas.microsoft.com/office/drawing/2014/main" id="{13FA3002-11DC-4DEA-85C8-FD67ED6E564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a:extLst>
            <a:ext uri="{FF2B5EF4-FFF2-40B4-BE49-F238E27FC236}">
              <a16:creationId xmlns:a16="http://schemas.microsoft.com/office/drawing/2014/main" id="{45AAFAD0-2A8D-4656-8314-8CE43C4B5598}"/>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8" name="正方形/長方形 277">
          <a:extLst>
            <a:ext uri="{FF2B5EF4-FFF2-40B4-BE49-F238E27FC236}">
              <a16:creationId xmlns:a16="http://schemas.microsoft.com/office/drawing/2014/main" id="{85552DFA-424B-4CC9-AAB1-F420A25265F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9" name="正方形/長方形 278">
          <a:extLst>
            <a:ext uri="{FF2B5EF4-FFF2-40B4-BE49-F238E27FC236}">
              <a16:creationId xmlns:a16="http://schemas.microsoft.com/office/drawing/2014/main" id="{0F5AB2A7-DCAB-4F6C-81DB-FA6D247F771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0" name="正方形/長方形 279">
          <a:extLst>
            <a:ext uri="{FF2B5EF4-FFF2-40B4-BE49-F238E27FC236}">
              <a16:creationId xmlns:a16="http://schemas.microsoft.com/office/drawing/2014/main" id="{9D9BFFCE-036C-48BA-A07D-94FEB36790F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1" name="正方形/長方形 280">
          <a:extLst>
            <a:ext uri="{FF2B5EF4-FFF2-40B4-BE49-F238E27FC236}">
              <a16:creationId xmlns:a16="http://schemas.microsoft.com/office/drawing/2014/main" id="{3E6C5678-E249-4984-B9DC-CAC017B5E2B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2" name="正方形/長方形 281">
          <a:extLst>
            <a:ext uri="{FF2B5EF4-FFF2-40B4-BE49-F238E27FC236}">
              <a16:creationId xmlns:a16="http://schemas.microsoft.com/office/drawing/2014/main" id="{6953D550-63DF-4C0B-8A10-861C09979F5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3" name="正方形/長方形 282">
          <a:extLst>
            <a:ext uri="{FF2B5EF4-FFF2-40B4-BE49-F238E27FC236}">
              <a16:creationId xmlns:a16="http://schemas.microsoft.com/office/drawing/2014/main" id="{384F5D90-DB89-4D88-A22C-BC2A4B1C2FA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4" name="正方形/長方形 283">
          <a:extLst>
            <a:ext uri="{FF2B5EF4-FFF2-40B4-BE49-F238E27FC236}">
              <a16:creationId xmlns:a16="http://schemas.microsoft.com/office/drawing/2014/main" id="{E54BB083-6673-4D5B-A948-066846BB13B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5" name="正方形/長方形 284">
          <a:extLst>
            <a:ext uri="{FF2B5EF4-FFF2-40B4-BE49-F238E27FC236}">
              <a16:creationId xmlns:a16="http://schemas.microsoft.com/office/drawing/2014/main" id="{9407B6BB-5D27-4304-BAA3-DD662BDF44F4}"/>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6" name="テキスト ボックス 285">
          <a:extLst>
            <a:ext uri="{FF2B5EF4-FFF2-40B4-BE49-F238E27FC236}">
              <a16:creationId xmlns:a16="http://schemas.microsoft.com/office/drawing/2014/main" id="{42C725EB-7FAB-4686-943F-93E200ACFF7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7" name="直線コネクタ 286">
          <a:extLst>
            <a:ext uri="{FF2B5EF4-FFF2-40B4-BE49-F238E27FC236}">
              <a16:creationId xmlns:a16="http://schemas.microsoft.com/office/drawing/2014/main" id="{2E7B73E8-577C-4328-AFC9-988CB0DFB90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88" name="テキスト ボックス 287">
          <a:extLst>
            <a:ext uri="{FF2B5EF4-FFF2-40B4-BE49-F238E27FC236}">
              <a16:creationId xmlns:a16="http://schemas.microsoft.com/office/drawing/2014/main" id="{7B761518-E9B2-4012-8FBA-681C722EBFB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9" name="直線コネクタ 288">
          <a:extLst>
            <a:ext uri="{FF2B5EF4-FFF2-40B4-BE49-F238E27FC236}">
              <a16:creationId xmlns:a16="http://schemas.microsoft.com/office/drawing/2014/main" id="{1081D241-6400-4022-9CBD-9C6FF1F88C1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90" name="テキスト ボックス 289">
          <a:extLst>
            <a:ext uri="{FF2B5EF4-FFF2-40B4-BE49-F238E27FC236}">
              <a16:creationId xmlns:a16="http://schemas.microsoft.com/office/drawing/2014/main" id="{53D27FCA-5BD3-4E44-B4E9-900F118F0290}"/>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1" name="直線コネクタ 290">
          <a:extLst>
            <a:ext uri="{FF2B5EF4-FFF2-40B4-BE49-F238E27FC236}">
              <a16:creationId xmlns:a16="http://schemas.microsoft.com/office/drawing/2014/main" id="{CFDDA0BC-E5A8-45F3-81A6-E2C7139224AD}"/>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2" name="テキスト ボックス 291">
          <a:extLst>
            <a:ext uri="{FF2B5EF4-FFF2-40B4-BE49-F238E27FC236}">
              <a16:creationId xmlns:a16="http://schemas.microsoft.com/office/drawing/2014/main" id="{EA952458-50AB-44FD-96FE-4C65100775D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3" name="直線コネクタ 292">
          <a:extLst>
            <a:ext uri="{FF2B5EF4-FFF2-40B4-BE49-F238E27FC236}">
              <a16:creationId xmlns:a16="http://schemas.microsoft.com/office/drawing/2014/main" id="{1FE8E250-32DC-43DF-B4B3-FBA13CD1B642}"/>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4" name="テキスト ボックス 293">
          <a:extLst>
            <a:ext uri="{FF2B5EF4-FFF2-40B4-BE49-F238E27FC236}">
              <a16:creationId xmlns:a16="http://schemas.microsoft.com/office/drawing/2014/main" id="{B2254754-1427-4946-866E-6F15329291C3}"/>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95" name="直線コネクタ 294">
          <a:extLst>
            <a:ext uri="{FF2B5EF4-FFF2-40B4-BE49-F238E27FC236}">
              <a16:creationId xmlns:a16="http://schemas.microsoft.com/office/drawing/2014/main" id="{6F332FEA-6E5F-4F00-980D-AECEC458733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96" name="テキスト ボックス 295">
          <a:extLst>
            <a:ext uri="{FF2B5EF4-FFF2-40B4-BE49-F238E27FC236}">
              <a16:creationId xmlns:a16="http://schemas.microsoft.com/office/drawing/2014/main" id="{F5CD524F-A0AC-467E-B64E-6D1B9E525793}"/>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7" name="直線コネクタ 296">
          <a:extLst>
            <a:ext uri="{FF2B5EF4-FFF2-40B4-BE49-F238E27FC236}">
              <a16:creationId xmlns:a16="http://schemas.microsoft.com/office/drawing/2014/main" id="{585739EA-14A6-40B9-A391-014589FDEB4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98" name="テキスト ボックス 297">
          <a:extLst>
            <a:ext uri="{FF2B5EF4-FFF2-40B4-BE49-F238E27FC236}">
              <a16:creationId xmlns:a16="http://schemas.microsoft.com/office/drawing/2014/main" id="{2775AD1A-F81A-4DCA-8EA1-074D82438DB8}"/>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9" name="直線コネクタ 298">
          <a:extLst>
            <a:ext uri="{FF2B5EF4-FFF2-40B4-BE49-F238E27FC236}">
              <a16:creationId xmlns:a16="http://schemas.microsoft.com/office/drawing/2014/main" id="{63929C1C-4714-4DC2-9351-717265F0C68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00" name="テキスト ボックス 299">
          <a:extLst>
            <a:ext uri="{FF2B5EF4-FFF2-40B4-BE49-F238E27FC236}">
              <a16:creationId xmlns:a16="http://schemas.microsoft.com/office/drawing/2014/main" id="{B6C52F15-6861-4579-A2C5-EC95D5E4A07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1" name="【保健センター・保健所】&#10;有形固定資産減価償却率グラフ枠">
          <a:extLst>
            <a:ext uri="{FF2B5EF4-FFF2-40B4-BE49-F238E27FC236}">
              <a16:creationId xmlns:a16="http://schemas.microsoft.com/office/drawing/2014/main" id="{246A0F9A-66F9-4982-A852-7D76D79974E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02" name="直線コネクタ 301">
          <a:extLst>
            <a:ext uri="{FF2B5EF4-FFF2-40B4-BE49-F238E27FC236}">
              <a16:creationId xmlns:a16="http://schemas.microsoft.com/office/drawing/2014/main" id="{D8B1C3BA-4ACA-4EC3-9A24-8B0FA7441A1F}"/>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03" name="【保健センター・保健所】&#10;有形固定資産減価償却率最小値テキスト">
          <a:extLst>
            <a:ext uri="{FF2B5EF4-FFF2-40B4-BE49-F238E27FC236}">
              <a16:creationId xmlns:a16="http://schemas.microsoft.com/office/drawing/2014/main" id="{126FF871-CDC1-4D2D-9A07-BD644E8BD05C}"/>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04" name="直線コネクタ 303">
          <a:extLst>
            <a:ext uri="{FF2B5EF4-FFF2-40B4-BE49-F238E27FC236}">
              <a16:creationId xmlns:a16="http://schemas.microsoft.com/office/drawing/2014/main" id="{E236D46C-33B7-4EB9-ADD7-B46EC2615AE6}"/>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05" name="【保健センター・保健所】&#10;有形固定資産減価償却率最大値テキスト">
          <a:extLst>
            <a:ext uri="{FF2B5EF4-FFF2-40B4-BE49-F238E27FC236}">
              <a16:creationId xmlns:a16="http://schemas.microsoft.com/office/drawing/2014/main" id="{3BA629D7-5A39-4E6A-B4B9-9EEA81620A46}"/>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06" name="直線コネクタ 305">
          <a:extLst>
            <a:ext uri="{FF2B5EF4-FFF2-40B4-BE49-F238E27FC236}">
              <a16:creationId xmlns:a16="http://schemas.microsoft.com/office/drawing/2014/main" id="{FD000B85-06E1-4883-A862-28B60E3AF277}"/>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307" name="【保健センター・保健所】&#10;有形固定資産減価償却率平均値テキスト">
          <a:extLst>
            <a:ext uri="{FF2B5EF4-FFF2-40B4-BE49-F238E27FC236}">
              <a16:creationId xmlns:a16="http://schemas.microsoft.com/office/drawing/2014/main" id="{B0E0CE4F-011D-4324-AC0A-4098566D5D1E}"/>
            </a:ext>
          </a:extLst>
        </xdr:cNvPr>
        <xdr:cNvSpPr txBox="1"/>
      </xdr:nvSpPr>
      <xdr:spPr>
        <a:xfrm>
          <a:off x="14735175" y="9561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08" name="フローチャート: 判断 307">
          <a:extLst>
            <a:ext uri="{FF2B5EF4-FFF2-40B4-BE49-F238E27FC236}">
              <a16:creationId xmlns:a16="http://schemas.microsoft.com/office/drawing/2014/main" id="{0E3FB927-210C-40E1-A7CE-D564010CB355}"/>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09" name="フローチャート: 判断 308">
          <a:extLst>
            <a:ext uri="{FF2B5EF4-FFF2-40B4-BE49-F238E27FC236}">
              <a16:creationId xmlns:a16="http://schemas.microsoft.com/office/drawing/2014/main" id="{61972179-E59C-4A32-851E-399EC68D78D8}"/>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10" name="フローチャート: 判断 309">
          <a:extLst>
            <a:ext uri="{FF2B5EF4-FFF2-40B4-BE49-F238E27FC236}">
              <a16:creationId xmlns:a16="http://schemas.microsoft.com/office/drawing/2014/main" id="{F1BD2B20-3200-41E3-B391-45A23921D8D4}"/>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11" name="フローチャート: 判断 310">
          <a:extLst>
            <a:ext uri="{FF2B5EF4-FFF2-40B4-BE49-F238E27FC236}">
              <a16:creationId xmlns:a16="http://schemas.microsoft.com/office/drawing/2014/main" id="{16202179-CD78-4F7C-8BBD-9321F58A8871}"/>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312" name="フローチャート: 判断 311">
          <a:extLst>
            <a:ext uri="{FF2B5EF4-FFF2-40B4-BE49-F238E27FC236}">
              <a16:creationId xmlns:a16="http://schemas.microsoft.com/office/drawing/2014/main" id="{4963A3DA-3A04-4CE8-9912-7725FBD158A2}"/>
            </a:ext>
          </a:extLst>
        </xdr:cNvPr>
        <xdr:cNvSpPr/>
      </xdr:nvSpPr>
      <xdr:spPr>
        <a:xfrm>
          <a:off x="114871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3" name="テキスト ボックス 312">
          <a:extLst>
            <a:ext uri="{FF2B5EF4-FFF2-40B4-BE49-F238E27FC236}">
              <a16:creationId xmlns:a16="http://schemas.microsoft.com/office/drawing/2014/main" id="{1B38465E-3DBA-4DF8-B729-238A30684D1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4" name="テキスト ボックス 313">
          <a:extLst>
            <a:ext uri="{FF2B5EF4-FFF2-40B4-BE49-F238E27FC236}">
              <a16:creationId xmlns:a16="http://schemas.microsoft.com/office/drawing/2014/main" id="{AFF28237-780A-48DC-ADF8-EE2B64E4140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5" name="テキスト ボックス 314">
          <a:extLst>
            <a:ext uri="{FF2B5EF4-FFF2-40B4-BE49-F238E27FC236}">
              <a16:creationId xmlns:a16="http://schemas.microsoft.com/office/drawing/2014/main" id="{0816A7A3-7FD6-4BF5-8130-EE135AD45E5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6" name="テキスト ボックス 315">
          <a:extLst>
            <a:ext uri="{FF2B5EF4-FFF2-40B4-BE49-F238E27FC236}">
              <a16:creationId xmlns:a16="http://schemas.microsoft.com/office/drawing/2014/main" id="{857AF488-A8C5-418E-B6CA-891925E85F6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7" name="テキスト ボックス 316">
          <a:extLst>
            <a:ext uri="{FF2B5EF4-FFF2-40B4-BE49-F238E27FC236}">
              <a16:creationId xmlns:a16="http://schemas.microsoft.com/office/drawing/2014/main" id="{6ECA68C0-EAFD-4974-89D5-9BD5A68077E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63500</xdr:rowOff>
    </xdr:from>
    <xdr:to>
      <xdr:col>72</xdr:col>
      <xdr:colOff>38100</xdr:colOff>
      <xdr:row>58</xdr:row>
      <xdr:rowOff>165100</xdr:rowOff>
    </xdr:to>
    <xdr:sp macro="" textlink="">
      <xdr:nvSpPr>
        <xdr:cNvPr id="318" name="楕円 317">
          <a:extLst>
            <a:ext uri="{FF2B5EF4-FFF2-40B4-BE49-F238E27FC236}">
              <a16:creationId xmlns:a16="http://schemas.microsoft.com/office/drawing/2014/main" id="{03B447A3-4014-4831-91CF-61AE8F6F9E11}"/>
            </a:ext>
          </a:extLst>
        </xdr:cNvPr>
        <xdr:cNvSpPr/>
      </xdr:nvSpPr>
      <xdr:spPr>
        <a:xfrm>
          <a:off x="12296775" y="9467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107315</xdr:rowOff>
    </xdr:from>
    <xdr:to>
      <xdr:col>67</xdr:col>
      <xdr:colOff>101600</xdr:colOff>
      <xdr:row>58</xdr:row>
      <xdr:rowOff>37465</xdr:rowOff>
    </xdr:to>
    <xdr:sp macro="" textlink="">
      <xdr:nvSpPr>
        <xdr:cNvPr id="319" name="楕円 318">
          <a:extLst>
            <a:ext uri="{FF2B5EF4-FFF2-40B4-BE49-F238E27FC236}">
              <a16:creationId xmlns:a16="http://schemas.microsoft.com/office/drawing/2014/main" id="{634E7862-E61F-4A97-A25F-AABC23C9FC7B}"/>
            </a:ext>
          </a:extLst>
        </xdr:cNvPr>
        <xdr:cNvSpPr/>
      </xdr:nvSpPr>
      <xdr:spPr>
        <a:xfrm>
          <a:off x="11487150" y="93433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58</xdr:row>
      <xdr:rowOff>114300</xdr:rowOff>
    </xdr:to>
    <xdr:cxnSp macro="">
      <xdr:nvCxnSpPr>
        <xdr:cNvPr id="320" name="直線コネクタ 319">
          <a:extLst>
            <a:ext uri="{FF2B5EF4-FFF2-40B4-BE49-F238E27FC236}">
              <a16:creationId xmlns:a16="http://schemas.microsoft.com/office/drawing/2014/main" id="{56622685-1613-495D-B26D-D0FC7550C601}"/>
            </a:ext>
          </a:extLst>
        </xdr:cNvPr>
        <xdr:cNvCxnSpPr/>
      </xdr:nvCxnSpPr>
      <xdr:spPr>
        <a:xfrm>
          <a:off x="11534775" y="9400540"/>
          <a:ext cx="809625" cy="1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21" name="n_1aveValue【保健センター・保健所】&#10;有形固定資産減価償却率">
          <a:extLst>
            <a:ext uri="{FF2B5EF4-FFF2-40B4-BE49-F238E27FC236}">
              <a16:creationId xmlns:a16="http://schemas.microsoft.com/office/drawing/2014/main" id="{EF118EC9-0FAF-485B-9F60-6B865AD0A4B8}"/>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322" name="n_2aveValue【保健センター・保健所】&#10;有形固定資産減価償却率">
          <a:extLst>
            <a:ext uri="{FF2B5EF4-FFF2-40B4-BE49-F238E27FC236}">
              <a16:creationId xmlns:a16="http://schemas.microsoft.com/office/drawing/2014/main" id="{AF64F132-E511-4E8C-9293-C8BC61778BD7}"/>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323" name="n_3aveValue【保健センター・保健所】&#10;有形固定資産減価償却率">
          <a:extLst>
            <a:ext uri="{FF2B5EF4-FFF2-40B4-BE49-F238E27FC236}">
              <a16:creationId xmlns:a16="http://schemas.microsoft.com/office/drawing/2014/main" id="{3D5D7D0D-4767-4C31-9E45-D2CABD8FB32A}"/>
            </a:ext>
          </a:extLst>
        </xdr:cNvPr>
        <xdr:cNvSpPr txBox="1"/>
      </xdr:nvSpPr>
      <xdr:spPr>
        <a:xfrm>
          <a:off x="12164069" y="964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324" name="n_4aveValue【保健センター・保健所】&#10;有形固定資産減価償却率">
          <a:extLst>
            <a:ext uri="{FF2B5EF4-FFF2-40B4-BE49-F238E27FC236}">
              <a16:creationId xmlns:a16="http://schemas.microsoft.com/office/drawing/2014/main" id="{414DC9DD-6290-46E2-9FE1-B35AA6B1EC12}"/>
            </a:ext>
          </a:extLst>
        </xdr:cNvPr>
        <xdr:cNvSpPr txBox="1"/>
      </xdr:nvSpPr>
      <xdr:spPr>
        <a:xfrm>
          <a:off x="11354444" y="961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325" name="n_3mainValue【保健センター・保健所】&#10;有形固定資産減価償却率">
          <a:extLst>
            <a:ext uri="{FF2B5EF4-FFF2-40B4-BE49-F238E27FC236}">
              <a16:creationId xmlns:a16="http://schemas.microsoft.com/office/drawing/2014/main" id="{2D8D5812-DA2A-4118-82FF-CEFC4C57F286}"/>
            </a:ext>
          </a:extLst>
        </xdr:cNvPr>
        <xdr:cNvSpPr txBox="1"/>
      </xdr:nvSpPr>
      <xdr:spPr>
        <a:xfrm>
          <a:off x="12164069" y="924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53992</xdr:rowOff>
    </xdr:from>
    <xdr:ext cx="405111" cy="259045"/>
    <xdr:sp macro="" textlink="">
      <xdr:nvSpPr>
        <xdr:cNvPr id="326" name="n_4mainValue【保健センター・保健所】&#10;有形固定資産減価償却率">
          <a:extLst>
            <a:ext uri="{FF2B5EF4-FFF2-40B4-BE49-F238E27FC236}">
              <a16:creationId xmlns:a16="http://schemas.microsoft.com/office/drawing/2014/main" id="{2BAA4F7D-96B4-4B6F-AC8C-3E3B1D11C2F3}"/>
            </a:ext>
          </a:extLst>
        </xdr:cNvPr>
        <xdr:cNvSpPr txBox="1"/>
      </xdr:nvSpPr>
      <xdr:spPr>
        <a:xfrm>
          <a:off x="11354444" y="913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7" name="正方形/長方形 326">
          <a:extLst>
            <a:ext uri="{FF2B5EF4-FFF2-40B4-BE49-F238E27FC236}">
              <a16:creationId xmlns:a16="http://schemas.microsoft.com/office/drawing/2014/main" id="{B95E96B1-5E31-4393-8CC7-355820E9BD1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8" name="正方形/長方形 327">
          <a:extLst>
            <a:ext uri="{FF2B5EF4-FFF2-40B4-BE49-F238E27FC236}">
              <a16:creationId xmlns:a16="http://schemas.microsoft.com/office/drawing/2014/main" id="{D0987A4A-9840-4166-9515-6DCD0110D57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9" name="正方形/長方形 328">
          <a:extLst>
            <a:ext uri="{FF2B5EF4-FFF2-40B4-BE49-F238E27FC236}">
              <a16:creationId xmlns:a16="http://schemas.microsoft.com/office/drawing/2014/main" id="{4C080802-0A1C-4F57-A227-68480BEBC28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0" name="正方形/長方形 329">
          <a:extLst>
            <a:ext uri="{FF2B5EF4-FFF2-40B4-BE49-F238E27FC236}">
              <a16:creationId xmlns:a16="http://schemas.microsoft.com/office/drawing/2014/main" id="{BDD6D376-6E04-4664-A1C7-20E526B0556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1" name="正方形/長方形 330">
          <a:extLst>
            <a:ext uri="{FF2B5EF4-FFF2-40B4-BE49-F238E27FC236}">
              <a16:creationId xmlns:a16="http://schemas.microsoft.com/office/drawing/2014/main" id="{BE06FCD8-26B4-4984-AA2B-25DDF26B45F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2" name="正方形/長方形 331">
          <a:extLst>
            <a:ext uri="{FF2B5EF4-FFF2-40B4-BE49-F238E27FC236}">
              <a16:creationId xmlns:a16="http://schemas.microsoft.com/office/drawing/2014/main" id="{A409BF7A-E9AD-4A7F-83FD-A9A4AFE44E2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3" name="正方形/長方形 332">
          <a:extLst>
            <a:ext uri="{FF2B5EF4-FFF2-40B4-BE49-F238E27FC236}">
              <a16:creationId xmlns:a16="http://schemas.microsoft.com/office/drawing/2014/main" id="{21004676-F49E-4328-B05F-5D2774D5E5B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4" name="正方形/長方形 333">
          <a:extLst>
            <a:ext uri="{FF2B5EF4-FFF2-40B4-BE49-F238E27FC236}">
              <a16:creationId xmlns:a16="http://schemas.microsoft.com/office/drawing/2014/main" id="{E5419ECC-6FB5-4C7E-8634-F86C7BEB125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5" name="テキスト ボックス 334">
          <a:extLst>
            <a:ext uri="{FF2B5EF4-FFF2-40B4-BE49-F238E27FC236}">
              <a16:creationId xmlns:a16="http://schemas.microsoft.com/office/drawing/2014/main" id="{90E85359-D9B5-478A-BFC8-43DD90D76E7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6" name="直線コネクタ 335">
          <a:extLst>
            <a:ext uri="{FF2B5EF4-FFF2-40B4-BE49-F238E27FC236}">
              <a16:creationId xmlns:a16="http://schemas.microsoft.com/office/drawing/2014/main" id="{D98F3A92-C6BE-43EF-B78E-C18C92160D7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37" name="直線コネクタ 336">
          <a:extLst>
            <a:ext uri="{FF2B5EF4-FFF2-40B4-BE49-F238E27FC236}">
              <a16:creationId xmlns:a16="http://schemas.microsoft.com/office/drawing/2014/main" id="{CB6C4271-72E8-4258-9477-2502BC9A1FA5}"/>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38" name="テキスト ボックス 337">
          <a:extLst>
            <a:ext uri="{FF2B5EF4-FFF2-40B4-BE49-F238E27FC236}">
              <a16:creationId xmlns:a16="http://schemas.microsoft.com/office/drawing/2014/main" id="{BF755235-4FBC-4934-B9CC-319121C4727C}"/>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9" name="直線コネクタ 338">
          <a:extLst>
            <a:ext uri="{FF2B5EF4-FFF2-40B4-BE49-F238E27FC236}">
              <a16:creationId xmlns:a16="http://schemas.microsoft.com/office/drawing/2014/main" id="{C7EC9643-0BBF-44FE-BAB1-9B5E695CF095}"/>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40" name="テキスト ボックス 339">
          <a:extLst>
            <a:ext uri="{FF2B5EF4-FFF2-40B4-BE49-F238E27FC236}">
              <a16:creationId xmlns:a16="http://schemas.microsoft.com/office/drawing/2014/main" id="{6FBB5ECC-2F77-43D6-A150-5CA470DD3747}"/>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41" name="直線コネクタ 340">
          <a:extLst>
            <a:ext uri="{FF2B5EF4-FFF2-40B4-BE49-F238E27FC236}">
              <a16:creationId xmlns:a16="http://schemas.microsoft.com/office/drawing/2014/main" id="{2D679A2B-9B69-4184-A8EB-D33B2645AC40}"/>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42" name="テキスト ボックス 341">
          <a:extLst>
            <a:ext uri="{FF2B5EF4-FFF2-40B4-BE49-F238E27FC236}">
              <a16:creationId xmlns:a16="http://schemas.microsoft.com/office/drawing/2014/main" id="{D99081A3-77E7-4C15-9FFA-57F7D0D9EA31}"/>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3" name="直線コネクタ 342">
          <a:extLst>
            <a:ext uri="{FF2B5EF4-FFF2-40B4-BE49-F238E27FC236}">
              <a16:creationId xmlns:a16="http://schemas.microsoft.com/office/drawing/2014/main" id="{43E06C23-48EF-4B8A-8CCA-E4E354079E0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4" name="テキスト ボックス 343">
          <a:extLst>
            <a:ext uri="{FF2B5EF4-FFF2-40B4-BE49-F238E27FC236}">
              <a16:creationId xmlns:a16="http://schemas.microsoft.com/office/drawing/2014/main" id="{23C55FAC-93D6-432F-A350-A5E9C39B35F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5" name="【保健センター・保健所】&#10;一人当たり面積グラフ枠">
          <a:extLst>
            <a:ext uri="{FF2B5EF4-FFF2-40B4-BE49-F238E27FC236}">
              <a16:creationId xmlns:a16="http://schemas.microsoft.com/office/drawing/2014/main" id="{7B78B315-6DD5-4BEB-84C7-2214F6DDE37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46" name="直線コネクタ 345">
          <a:extLst>
            <a:ext uri="{FF2B5EF4-FFF2-40B4-BE49-F238E27FC236}">
              <a16:creationId xmlns:a16="http://schemas.microsoft.com/office/drawing/2014/main" id="{E47B34F9-A122-4066-A333-94EE09DCB7EC}"/>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47" name="【保健センター・保健所】&#10;一人当たり面積最小値テキスト">
          <a:extLst>
            <a:ext uri="{FF2B5EF4-FFF2-40B4-BE49-F238E27FC236}">
              <a16:creationId xmlns:a16="http://schemas.microsoft.com/office/drawing/2014/main" id="{6D2BA967-E842-4B11-9031-CACB57D965B4}"/>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48" name="直線コネクタ 347">
          <a:extLst>
            <a:ext uri="{FF2B5EF4-FFF2-40B4-BE49-F238E27FC236}">
              <a16:creationId xmlns:a16="http://schemas.microsoft.com/office/drawing/2014/main" id="{7D209E1F-28CD-47CA-BBE2-409D5F41C0A3}"/>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49" name="【保健センター・保健所】&#10;一人当たり面積最大値テキスト">
          <a:extLst>
            <a:ext uri="{FF2B5EF4-FFF2-40B4-BE49-F238E27FC236}">
              <a16:creationId xmlns:a16="http://schemas.microsoft.com/office/drawing/2014/main" id="{18430A68-9181-4A4D-8A45-6926E8BBFAA6}"/>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50" name="直線コネクタ 349">
          <a:extLst>
            <a:ext uri="{FF2B5EF4-FFF2-40B4-BE49-F238E27FC236}">
              <a16:creationId xmlns:a16="http://schemas.microsoft.com/office/drawing/2014/main" id="{4078DE12-6C37-41C6-A01E-93691A49831A}"/>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351" name="【保健センター・保健所】&#10;一人当たり面積平均値テキスト">
          <a:extLst>
            <a:ext uri="{FF2B5EF4-FFF2-40B4-BE49-F238E27FC236}">
              <a16:creationId xmlns:a16="http://schemas.microsoft.com/office/drawing/2014/main" id="{114D5D43-4CA8-41C1-B5C7-F51646C9AABA}"/>
            </a:ext>
          </a:extLst>
        </xdr:cNvPr>
        <xdr:cNvSpPr txBox="1"/>
      </xdr:nvSpPr>
      <xdr:spPr>
        <a:xfrm>
          <a:off x="19992975" y="9925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52" name="フローチャート: 判断 351">
          <a:extLst>
            <a:ext uri="{FF2B5EF4-FFF2-40B4-BE49-F238E27FC236}">
              <a16:creationId xmlns:a16="http://schemas.microsoft.com/office/drawing/2014/main" id="{91D56709-4EF9-4F91-9238-D2E702B1184F}"/>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53" name="フローチャート: 判断 352">
          <a:extLst>
            <a:ext uri="{FF2B5EF4-FFF2-40B4-BE49-F238E27FC236}">
              <a16:creationId xmlns:a16="http://schemas.microsoft.com/office/drawing/2014/main" id="{DCED601B-EBFD-4529-8168-BDEA321C974E}"/>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354" name="フローチャート: 判断 353">
          <a:extLst>
            <a:ext uri="{FF2B5EF4-FFF2-40B4-BE49-F238E27FC236}">
              <a16:creationId xmlns:a16="http://schemas.microsoft.com/office/drawing/2014/main" id="{9DA225C8-CDCF-4474-980E-A2BF4BA0F66C}"/>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355" name="フローチャート: 判断 354">
          <a:extLst>
            <a:ext uri="{FF2B5EF4-FFF2-40B4-BE49-F238E27FC236}">
              <a16:creationId xmlns:a16="http://schemas.microsoft.com/office/drawing/2014/main" id="{AEC0FF1A-4EA5-48DF-8412-69248FFE91B4}"/>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356" name="フローチャート: 判断 355">
          <a:extLst>
            <a:ext uri="{FF2B5EF4-FFF2-40B4-BE49-F238E27FC236}">
              <a16:creationId xmlns:a16="http://schemas.microsoft.com/office/drawing/2014/main" id="{F2F7DBFC-159E-4A8E-B2D3-27E0D20A5E42}"/>
            </a:ext>
          </a:extLst>
        </xdr:cNvPr>
        <xdr:cNvSpPr/>
      </xdr:nvSpPr>
      <xdr:spPr>
        <a:xfrm>
          <a:off x="16754475" y="10003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7" name="テキスト ボックス 356">
          <a:extLst>
            <a:ext uri="{FF2B5EF4-FFF2-40B4-BE49-F238E27FC236}">
              <a16:creationId xmlns:a16="http://schemas.microsoft.com/office/drawing/2014/main" id="{1E69DCB6-7309-4D0E-A7B4-12C15A6D2F2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2AC12C01-1CF0-4EBF-858F-256E55574B6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id="{4FF58EB6-8B00-4D7A-A5BF-9593357FF445}"/>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1C6F0872-0189-4621-AC5B-8D35B12EB10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79B87B3D-0DA2-4261-A678-0A820E09536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137223</xdr:rowOff>
    </xdr:from>
    <xdr:to>
      <xdr:col>102</xdr:col>
      <xdr:colOff>165100</xdr:colOff>
      <xdr:row>61</xdr:row>
      <xdr:rowOff>67373</xdr:rowOff>
    </xdr:to>
    <xdr:sp macro="" textlink="">
      <xdr:nvSpPr>
        <xdr:cNvPr id="362" name="楕円 361">
          <a:extLst>
            <a:ext uri="{FF2B5EF4-FFF2-40B4-BE49-F238E27FC236}">
              <a16:creationId xmlns:a16="http://schemas.microsoft.com/office/drawing/2014/main" id="{8C411E99-A332-4D39-A45F-FD4B19FC12FB}"/>
            </a:ext>
          </a:extLst>
        </xdr:cNvPr>
        <xdr:cNvSpPr/>
      </xdr:nvSpPr>
      <xdr:spPr>
        <a:xfrm>
          <a:off x="17554575" y="98654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363" name="楕円 362">
          <a:extLst>
            <a:ext uri="{FF2B5EF4-FFF2-40B4-BE49-F238E27FC236}">
              <a16:creationId xmlns:a16="http://schemas.microsoft.com/office/drawing/2014/main" id="{53986B08-BD2D-4BD4-8068-A0A3534382D9}"/>
            </a:ext>
          </a:extLst>
        </xdr:cNvPr>
        <xdr:cNvSpPr/>
      </xdr:nvSpPr>
      <xdr:spPr>
        <a:xfrm>
          <a:off x="16754475" y="98665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16573</xdr:rowOff>
    </xdr:from>
    <xdr:to>
      <xdr:col>102</xdr:col>
      <xdr:colOff>114300</xdr:colOff>
      <xdr:row>61</xdr:row>
      <xdr:rowOff>24003</xdr:rowOff>
    </xdr:to>
    <xdr:cxnSp macro="">
      <xdr:nvCxnSpPr>
        <xdr:cNvPr id="364" name="直線コネクタ 363">
          <a:extLst>
            <a:ext uri="{FF2B5EF4-FFF2-40B4-BE49-F238E27FC236}">
              <a16:creationId xmlns:a16="http://schemas.microsoft.com/office/drawing/2014/main" id="{D8CEE766-C0CA-4171-990C-DE3B8397E096}"/>
            </a:ext>
          </a:extLst>
        </xdr:cNvPr>
        <xdr:cNvCxnSpPr/>
      </xdr:nvCxnSpPr>
      <xdr:spPr>
        <a:xfrm flipV="1">
          <a:off x="16802100" y="9903523"/>
          <a:ext cx="8001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365" name="n_1aveValue【保健センター・保健所】&#10;一人当たり面積">
          <a:extLst>
            <a:ext uri="{FF2B5EF4-FFF2-40B4-BE49-F238E27FC236}">
              <a16:creationId xmlns:a16="http://schemas.microsoft.com/office/drawing/2014/main" id="{E4A62BB7-1DB5-4594-B456-B27C772E3C49}"/>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366" name="n_2aveValue【保健センター・保健所】&#10;一人当たり面積">
          <a:extLst>
            <a:ext uri="{FF2B5EF4-FFF2-40B4-BE49-F238E27FC236}">
              <a16:creationId xmlns:a16="http://schemas.microsoft.com/office/drawing/2014/main" id="{41363E7E-50B7-45B2-ABE1-96B39920D7E0}"/>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367" name="n_3aveValue【保健センター・保健所】&#10;一人当たり面積">
          <a:extLst>
            <a:ext uri="{FF2B5EF4-FFF2-40B4-BE49-F238E27FC236}">
              <a16:creationId xmlns:a16="http://schemas.microsoft.com/office/drawing/2014/main" id="{95F009A2-1576-4B15-B04C-3BADA7CBC5C5}"/>
            </a:ext>
          </a:extLst>
        </xdr:cNvPr>
        <xdr:cNvSpPr txBox="1"/>
      </xdr:nvSpPr>
      <xdr:spPr>
        <a:xfrm>
          <a:off x="17383202"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368" name="n_4aveValue【保健センター・保健所】&#10;一人当たり面積">
          <a:extLst>
            <a:ext uri="{FF2B5EF4-FFF2-40B4-BE49-F238E27FC236}">
              <a16:creationId xmlns:a16="http://schemas.microsoft.com/office/drawing/2014/main" id="{3B23BED7-5128-4A83-BE5F-8EE01F93DF34}"/>
            </a:ext>
          </a:extLst>
        </xdr:cNvPr>
        <xdr:cNvSpPr txBox="1"/>
      </xdr:nvSpPr>
      <xdr:spPr>
        <a:xfrm>
          <a:off x="16592627" y="1008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83900</xdr:rowOff>
    </xdr:from>
    <xdr:ext cx="469744" cy="259045"/>
    <xdr:sp macro="" textlink="">
      <xdr:nvSpPr>
        <xdr:cNvPr id="369" name="n_3mainValue【保健センター・保健所】&#10;一人当たり面積">
          <a:extLst>
            <a:ext uri="{FF2B5EF4-FFF2-40B4-BE49-F238E27FC236}">
              <a16:creationId xmlns:a16="http://schemas.microsoft.com/office/drawing/2014/main" id="{3E18DD64-679C-4504-B1EE-A76A4681FD32}"/>
            </a:ext>
          </a:extLst>
        </xdr:cNvPr>
        <xdr:cNvSpPr txBox="1"/>
      </xdr:nvSpPr>
      <xdr:spPr>
        <a:xfrm>
          <a:off x="17383202" y="96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370" name="n_4mainValue【保健センター・保健所】&#10;一人当たり面積">
          <a:extLst>
            <a:ext uri="{FF2B5EF4-FFF2-40B4-BE49-F238E27FC236}">
              <a16:creationId xmlns:a16="http://schemas.microsoft.com/office/drawing/2014/main" id="{A964865D-547B-4A40-AC34-AD062EC644C9}"/>
            </a:ext>
          </a:extLst>
        </xdr:cNvPr>
        <xdr:cNvSpPr txBox="1"/>
      </xdr:nvSpPr>
      <xdr:spPr>
        <a:xfrm>
          <a:off x="16592627" y="965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1" name="正方形/長方形 370">
          <a:extLst>
            <a:ext uri="{FF2B5EF4-FFF2-40B4-BE49-F238E27FC236}">
              <a16:creationId xmlns:a16="http://schemas.microsoft.com/office/drawing/2014/main" id="{F9400C0A-0CF3-491C-9B54-570E2968B8E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2" name="正方形/長方形 371">
          <a:extLst>
            <a:ext uri="{FF2B5EF4-FFF2-40B4-BE49-F238E27FC236}">
              <a16:creationId xmlns:a16="http://schemas.microsoft.com/office/drawing/2014/main" id="{1A4871F9-AA2A-443B-8D06-88280A99FE2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3" name="正方形/長方形 372">
          <a:extLst>
            <a:ext uri="{FF2B5EF4-FFF2-40B4-BE49-F238E27FC236}">
              <a16:creationId xmlns:a16="http://schemas.microsoft.com/office/drawing/2014/main" id="{0C23BC36-04D4-4ADE-AFB3-922CC04B591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4" name="正方形/長方形 373">
          <a:extLst>
            <a:ext uri="{FF2B5EF4-FFF2-40B4-BE49-F238E27FC236}">
              <a16:creationId xmlns:a16="http://schemas.microsoft.com/office/drawing/2014/main" id="{92A8A3B8-E4C3-4B82-8B3F-1E03369F3FF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5" name="正方形/長方形 374">
          <a:extLst>
            <a:ext uri="{FF2B5EF4-FFF2-40B4-BE49-F238E27FC236}">
              <a16:creationId xmlns:a16="http://schemas.microsoft.com/office/drawing/2014/main" id="{0B11D6C0-E959-4364-A4E2-CCD29ECB863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6" name="正方形/長方形 375">
          <a:extLst>
            <a:ext uri="{FF2B5EF4-FFF2-40B4-BE49-F238E27FC236}">
              <a16:creationId xmlns:a16="http://schemas.microsoft.com/office/drawing/2014/main" id="{D9A659F3-4D31-4C9C-860C-1295DE11A79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7" name="正方形/長方形 376">
          <a:extLst>
            <a:ext uri="{FF2B5EF4-FFF2-40B4-BE49-F238E27FC236}">
              <a16:creationId xmlns:a16="http://schemas.microsoft.com/office/drawing/2014/main" id="{BD49A1E3-3A32-4742-BE29-4EECEBB5F26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8" name="正方形/長方形 377">
          <a:extLst>
            <a:ext uri="{FF2B5EF4-FFF2-40B4-BE49-F238E27FC236}">
              <a16:creationId xmlns:a16="http://schemas.microsoft.com/office/drawing/2014/main" id="{22BFDAD1-FFC9-4ADD-998A-6942A5B062A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9" name="テキスト ボックス 378">
          <a:extLst>
            <a:ext uri="{FF2B5EF4-FFF2-40B4-BE49-F238E27FC236}">
              <a16:creationId xmlns:a16="http://schemas.microsoft.com/office/drawing/2014/main" id="{92BC4A38-5E83-4EBF-A988-BDFCDBC0CCB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0" name="直線コネクタ 379">
          <a:extLst>
            <a:ext uri="{FF2B5EF4-FFF2-40B4-BE49-F238E27FC236}">
              <a16:creationId xmlns:a16="http://schemas.microsoft.com/office/drawing/2014/main" id="{4FF25E29-0051-40E3-9C61-EC8914C28A2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1" name="テキスト ボックス 380">
          <a:extLst>
            <a:ext uri="{FF2B5EF4-FFF2-40B4-BE49-F238E27FC236}">
              <a16:creationId xmlns:a16="http://schemas.microsoft.com/office/drawing/2014/main" id="{FA080FCE-A00F-467D-B747-4D839FEE994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82" name="直線コネクタ 381">
          <a:extLst>
            <a:ext uri="{FF2B5EF4-FFF2-40B4-BE49-F238E27FC236}">
              <a16:creationId xmlns:a16="http://schemas.microsoft.com/office/drawing/2014/main" id="{8C52CC04-0423-45EF-BEFC-8AC18F9919EC}"/>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83" name="テキスト ボックス 382">
          <a:extLst>
            <a:ext uri="{FF2B5EF4-FFF2-40B4-BE49-F238E27FC236}">
              <a16:creationId xmlns:a16="http://schemas.microsoft.com/office/drawing/2014/main" id="{95D8BF01-3570-4491-A7A8-4A1DA3D18D58}"/>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4" name="直線コネクタ 383">
          <a:extLst>
            <a:ext uri="{FF2B5EF4-FFF2-40B4-BE49-F238E27FC236}">
              <a16:creationId xmlns:a16="http://schemas.microsoft.com/office/drawing/2014/main" id="{9A871A3A-D8FD-4550-8B49-098CB43A6F4D}"/>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5" name="テキスト ボックス 384">
          <a:extLst>
            <a:ext uri="{FF2B5EF4-FFF2-40B4-BE49-F238E27FC236}">
              <a16:creationId xmlns:a16="http://schemas.microsoft.com/office/drawing/2014/main" id="{47748BBD-C4C6-4CBB-B129-AE66F0F11948}"/>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6" name="直線コネクタ 385">
          <a:extLst>
            <a:ext uri="{FF2B5EF4-FFF2-40B4-BE49-F238E27FC236}">
              <a16:creationId xmlns:a16="http://schemas.microsoft.com/office/drawing/2014/main" id="{6AC601F9-D19A-420A-BF1A-68E8E44BAC3A}"/>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7" name="テキスト ボックス 386">
          <a:extLst>
            <a:ext uri="{FF2B5EF4-FFF2-40B4-BE49-F238E27FC236}">
              <a16:creationId xmlns:a16="http://schemas.microsoft.com/office/drawing/2014/main" id="{EEEC7C99-EFA6-472C-A8AC-950DCD651D83}"/>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8" name="直線コネクタ 387">
          <a:extLst>
            <a:ext uri="{FF2B5EF4-FFF2-40B4-BE49-F238E27FC236}">
              <a16:creationId xmlns:a16="http://schemas.microsoft.com/office/drawing/2014/main" id="{1C4DC528-7CE9-4D30-8765-683DD1D35C54}"/>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9" name="テキスト ボックス 388">
          <a:extLst>
            <a:ext uri="{FF2B5EF4-FFF2-40B4-BE49-F238E27FC236}">
              <a16:creationId xmlns:a16="http://schemas.microsoft.com/office/drawing/2014/main" id="{4AB519D5-03C7-47DB-ADA1-A2893DD46683}"/>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0" name="直線コネクタ 389">
          <a:extLst>
            <a:ext uri="{FF2B5EF4-FFF2-40B4-BE49-F238E27FC236}">
              <a16:creationId xmlns:a16="http://schemas.microsoft.com/office/drawing/2014/main" id="{B3FD0701-EAB6-4372-AB5E-3259743F4652}"/>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1" name="テキスト ボックス 390">
          <a:extLst>
            <a:ext uri="{FF2B5EF4-FFF2-40B4-BE49-F238E27FC236}">
              <a16:creationId xmlns:a16="http://schemas.microsoft.com/office/drawing/2014/main" id="{752529DA-38E4-498E-B671-F064EA189A9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2" name="直線コネクタ 391">
          <a:extLst>
            <a:ext uri="{FF2B5EF4-FFF2-40B4-BE49-F238E27FC236}">
              <a16:creationId xmlns:a16="http://schemas.microsoft.com/office/drawing/2014/main" id="{50CFF247-FCCC-4244-AA05-42FA0C6DC170}"/>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93" name="テキスト ボックス 392">
          <a:extLst>
            <a:ext uri="{FF2B5EF4-FFF2-40B4-BE49-F238E27FC236}">
              <a16:creationId xmlns:a16="http://schemas.microsoft.com/office/drawing/2014/main" id="{4CA16710-BE43-4741-95A6-109F1964989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4" name="直線コネクタ 393">
          <a:extLst>
            <a:ext uri="{FF2B5EF4-FFF2-40B4-BE49-F238E27FC236}">
              <a16:creationId xmlns:a16="http://schemas.microsoft.com/office/drawing/2014/main" id="{6F546F3C-4693-4C6F-B7CF-09B4B6D7340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消防施設】&#10;有形固定資産減価償却率グラフ枠">
          <a:extLst>
            <a:ext uri="{FF2B5EF4-FFF2-40B4-BE49-F238E27FC236}">
              <a16:creationId xmlns:a16="http://schemas.microsoft.com/office/drawing/2014/main" id="{6BE3C2F5-C583-4744-A575-C6063F364F1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96" name="直線コネクタ 395">
          <a:extLst>
            <a:ext uri="{FF2B5EF4-FFF2-40B4-BE49-F238E27FC236}">
              <a16:creationId xmlns:a16="http://schemas.microsoft.com/office/drawing/2014/main" id="{88089CBA-F3B8-48B5-8D37-B6B010855EB8}"/>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97" name="【消防施設】&#10;有形固定資産減価償却率最小値テキスト">
          <a:extLst>
            <a:ext uri="{FF2B5EF4-FFF2-40B4-BE49-F238E27FC236}">
              <a16:creationId xmlns:a16="http://schemas.microsoft.com/office/drawing/2014/main" id="{0D2E1163-CFC4-43E8-B2C6-84C464C9ACA8}"/>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98" name="直線コネクタ 397">
          <a:extLst>
            <a:ext uri="{FF2B5EF4-FFF2-40B4-BE49-F238E27FC236}">
              <a16:creationId xmlns:a16="http://schemas.microsoft.com/office/drawing/2014/main" id="{8CEAC3AC-5277-4B1F-991D-B52720010336}"/>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99" name="【消防施設】&#10;有形固定資産減価償却率最大値テキスト">
          <a:extLst>
            <a:ext uri="{FF2B5EF4-FFF2-40B4-BE49-F238E27FC236}">
              <a16:creationId xmlns:a16="http://schemas.microsoft.com/office/drawing/2014/main" id="{FAE99EAB-DADE-449C-8772-70C8FD3FC296}"/>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00" name="直線コネクタ 399">
          <a:extLst>
            <a:ext uri="{FF2B5EF4-FFF2-40B4-BE49-F238E27FC236}">
              <a16:creationId xmlns:a16="http://schemas.microsoft.com/office/drawing/2014/main" id="{146779B6-8CB4-41EE-9176-0B3184EC84CD}"/>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01" name="【消防施設】&#10;有形固定資産減価償却率平均値テキスト">
          <a:extLst>
            <a:ext uri="{FF2B5EF4-FFF2-40B4-BE49-F238E27FC236}">
              <a16:creationId xmlns:a16="http://schemas.microsoft.com/office/drawing/2014/main" id="{998B8FEF-A012-4C87-A32D-05EC854823BA}"/>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02" name="フローチャート: 判断 401">
          <a:extLst>
            <a:ext uri="{FF2B5EF4-FFF2-40B4-BE49-F238E27FC236}">
              <a16:creationId xmlns:a16="http://schemas.microsoft.com/office/drawing/2014/main" id="{168D36A6-462D-4093-A1A6-AE842CD4BD99}"/>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03" name="フローチャート: 判断 402">
          <a:extLst>
            <a:ext uri="{FF2B5EF4-FFF2-40B4-BE49-F238E27FC236}">
              <a16:creationId xmlns:a16="http://schemas.microsoft.com/office/drawing/2014/main" id="{82D205BD-DB15-4E46-9E9B-BBB10FF8DFAE}"/>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04" name="フローチャート: 判断 403">
          <a:extLst>
            <a:ext uri="{FF2B5EF4-FFF2-40B4-BE49-F238E27FC236}">
              <a16:creationId xmlns:a16="http://schemas.microsoft.com/office/drawing/2014/main" id="{1A26D1D7-248E-45DE-AD45-436814EB8C5D}"/>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05" name="フローチャート: 判断 404">
          <a:extLst>
            <a:ext uri="{FF2B5EF4-FFF2-40B4-BE49-F238E27FC236}">
              <a16:creationId xmlns:a16="http://schemas.microsoft.com/office/drawing/2014/main" id="{93C60A29-4EB2-4FBF-9A8C-07CF02DAD4E6}"/>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06" name="フローチャート: 判断 405">
          <a:extLst>
            <a:ext uri="{FF2B5EF4-FFF2-40B4-BE49-F238E27FC236}">
              <a16:creationId xmlns:a16="http://schemas.microsoft.com/office/drawing/2014/main" id="{FD04BFC9-E1A7-42B2-8834-1A11348E2F3D}"/>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E4296571-1750-47C4-808C-63CE5E3FD3E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54957670-E004-482C-B646-2B0E4ED30AC7}"/>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DE369290-8281-4857-ACBC-4093D14D1E6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9D0B7D37-559F-405D-AFFF-286F41482CB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FDC7A705-73BF-49F5-982B-E0B7AAE2EF5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155484</xdr:rowOff>
    </xdr:from>
    <xdr:to>
      <xdr:col>72</xdr:col>
      <xdr:colOff>38100</xdr:colOff>
      <xdr:row>84</xdr:row>
      <xdr:rowOff>85634</xdr:rowOff>
    </xdr:to>
    <xdr:sp macro="" textlink="">
      <xdr:nvSpPr>
        <xdr:cNvPr id="412" name="楕円 411">
          <a:extLst>
            <a:ext uri="{FF2B5EF4-FFF2-40B4-BE49-F238E27FC236}">
              <a16:creationId xmlns:a16="http://schemas.microsoft.com/office/drawing/2014/main" id="{7526C236-C1CF-4CD4-8C29-DDA0EFD36B8B}"/>
            </a:ext>
          </a:extLst>
        </xdr:cNvPr>
        <xdr:cNvSpPr/>
      </xdr:nvSpPr>
      <xdr:spPr>
        <a:xfrm>
          <a:off x="12296775" y="136047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166914</xdr:rowOff>
    </xdr:from>
    <xdr:to>
      <xdr:col>67</xdr:col>
      <xdr:colOff>101600</xdr:colOff>
      <xdr:row>85</xdr:row>
      <xdr:rowOff>97064</xdr:rowOff>
    </xdr:to>
    <xdr:sp macro="" textlink="">
      <xdr:nvSpPr>
        <xdr:cNvPr id="413" name="楕円 412">
          <a:extLst>
            <a:ext uri="{FF2B5EF4-FFF2-40B4-BE49-F238E27FC236}">
              <a16:creationId xmlns:a16="http://schemas.microsoft.com/office/drawing/2014/main" id="{5E83F674-BB79-49C9-9232-34BD64F46E3A}"/>
            </a:ext>
          </a:extLst>
        </xdr:cNvPr>
        <xdr:cNvSpPr/>
      </xdr:nvSpPr>
      <xdr:spPr>
        <a:xfrm>
          <a:off x="11487150" y="137749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34834</xdr:rowOff>
    </xdr:from>
    <xdr:to>
      <xdr:col>71</xdr:col>
      <xdr:colOff>177800</xdr:colOff>
      <xdr:row>85</xdr:row>
      <xdr:rowOff>46264</xdr:rowOff>
    </xdr:to>
    <xdr:cxnSp macro="">
      <xdr:nvCxnSpPr>
        <xdr:cNvPr id="414" name="直線コネクタ 413">
          <a:extLst>
            <a:ext uri="{FF2B5EF4-FFF2-40B4-BE49-F238E27FC236}">
              <a16:creationId xmlns:a16="http://schemas.microsoft.com/office/drawing/2014/main" id="{74F544AF-F639-4E60-A138-BA8AABC95823}"/>
            </a:ext>
          </a:extLst>
        </xdr:cNvPr>
        <xdr:cNvCxnSpPr/>
      </xdr:nvCxnSpPr>
      <xdr:spPr>
        <a:xfrm flipV="1">
          <a:off x="11534775" y="13642884"/>
          <a:ext cx="809625"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15" name="n_1aveValue【消防施設】&#10;有形固定資産減価償却率">
          <a:extLst>
            <a:ext uri="{FF2B5EF4-FFF2-40B4-BE49-F238E27FC236}">
              <a16:creationId xmlns:a16="http://schemas.microsoft.com/office/drawing/2014/main" id="{EC0473D4-FA78-421D-855D-C9C44AF7F614}"/>
            </a:ext>
          </a:extLst>
        </xdr:cNvPr>
        <xdr:cNvSpPr txBox="1"/>
      </xdr:nvSpPr>
      <xdr:spPr>
        <a:xfrm>
          <a:off x="13745219" y="1323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16" name="n_2aveValue【消防施設】&#10;有形固定資産減価償却率">
          <a:extLst>
            <a:ext uri="{FF2B5EF4-FFF2-40B4-BE49-F238E27FC236}">
              <a16:creationId xmlns:a16="http://schemas.microsoft.com/office/drawing/2014/main" id="{E5810F16-4CA4-4635-BB60-FE5D8B0FA0C4}"/>
            </a:ext>
          </a:extLst>
        </xdr:cNvPr>
        <xdr:cNvSpPr txBox="1"/>
      </xdr:nvSpPr>
      <xdr:spPr>
        <a:xfrm>
          <a:off x="12964169" y="131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17" name="n_3aveValue【消防施設】&#10;有形固定資産減価償却率">
          <a:extLst>
            <a:ext uri="{FF2B5EF4-FFF2-40B4-BE49-F238E27FC236}">
              <a16:creationId xmlns:a16="http://schemas.microsoft.com/office/drawing/2014/main" id="{44B549E0-266E-4B6D-BB25-9FD0BDB4BDAE}"/>
            </a:ext>
          </a:extLst>
        </xdr:cNvPr>
        <xdr:cNvSpPr txBox="1"/>
      </xdr:nvSpPr>
      <xdr:spPr>
        <a:xfrm>
          <a:off x="12164069"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18" name="n_4aveValue【消防施設】&#10;有形固定資産減価償却率">
          <a:extLst>
            <a:ext uri="{FF2B5EF4-FFF2-40B4-BE49-F238E27FC236}">
              <a16:creationId xmlns:a16="http://schemas.microsoft.com/office/drawing/2014/main" id="{90F97D42-17D9-4BBD-B1C7-1C60FC9EA973}"/>
            </a:ext>
          </a:extLst>
        </xdr:cNvPr>
        <xdr:cNvSpPr txBox="1"/>
      </xdr:nvSpPr>
      <xdr:spPr>
        <a:xfrm>
          <a:off x="11354444" y="1326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76761</xdr:rowOff>
    </xdr:from>
    <xdr:ext cx="405111" cy="259045"/>
    <xdr:sp macro="" textlink="">
      <xdr:nvSpPr>
        <xdr:cNvPr id="419" name="n_3mainValue【消防施設】&#10;有形固定資産減価償却率">
          <a:extLst>
            <a:ext uri="{FF2B5EF4-FFF2-40B4-BE49-F238E27FC236}">
              <a16:creationId xmlns:a16="http://schemas.microsoft.com/office/drawing/2014/main" id="{EDC7B784-C384-4BD7-B144-561BE6A2C309}"/>
            </a:ext>
          </a:extLst>
        </xdr:cNvPr>
        <xdr:cNvSpPr txBox="1"/>
      </xdr:nvSpPr>
      <xdr:spPr>
        <a:xfrm>
          <a:off x="12164069" y="13687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88191</xdr:rowOff>
    </xdr:from>
    <xdr:ext cx="405111" cy="259045"/>
    <xdr:sp macro="" textlink="">
      <xdr:nvSpPr>
        <xdr:cNvPr id="420" name="n_4mainValue【消防施設】&#10;有形固定資産減価償却率">
          <a:extLst>
            <a:ext uri="{FF2B5EF4-FFF2-40B4-BE49-F238E27FC236}">
              <a16:creationId xmlns:a16="http://schemas.microsoft.com/office/drawing/2014/main" id="{0DFCA526-7BEE-4439-8232-781B6BA03357}"/>
            </a:ext>
          </a:extLst>
        </xdr:cNvPr>
        <xdr:cNvSpPr txBox="1"/>
      </xdr:nvSpPr>
      <xdr:spPr>
        <a:xfrm>
          <a:off x="11354444" y="1385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1" name="正方形/長方形 420">
          <a:extLst>
            <a:ext uri="{FF2B5EF4-FFF2-40B4-BE49-F238E27FC236}">
              <a16:creationId xmlns:a16="http://schemas.microsoft.com/office/drawing/2014/main" id="{4F075909-0BF2-4D6D-9FFA-E36927E6955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2" name="正方形/長方形 421">
          <a:extLst>
            <a:ext uri="{FF2B5EF4-FFF2-40B4-BE49-F238E27FC236}">
              <a16:creationId xmlns:a16="http://schemas.microsoft.com/office/drawing/2014/main" id="{DFC8647A-7053-432F-99EE-03A45D4DBCA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3" name="正方形/長方形 422">
          <a:extLst>
            <a:ext uri="{FF2B5EF4-FFF2-40B4-BE49-F238E27FC236}">
              <a16:creationId xmlns:a16="http://schemas.microsoft.com/office/drawing/2014/main" id="{BFF1BF86-66E1-4B72-8042-FA42397A7F6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4" name="正方形/長方形 423">
          <a:extLst>
            <a:ext uri="{FF2B5EF4-FFF2-40B4-BE49-F238E27FC236}">
              <a16:creationId xmlns:a16="http://schemas.microsoft.com/office/drawing/2014/main" id="{479448B3-59F2-4333-98EB-EFF9F9FAF94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5" name="正方形/長方形 424">
          <a:extLst>
            <a:ext uri="{FF2B5EF4-FFF2-40B4-BE49-F238E27FC236}">
              <a16:creationId xmlns:a16="http://schemas.microsoft.com/office/drawing/2014/main" id="{8A5D9E74-A108-4F30-B3FA-A886ABDFB8C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6" name="正方形/長方形 425">
          <a:extLst>
            <a:ext uri="{FF2B5EF4-FFF2-40B4-BE49-F238E27FC236}">
              <a16:creationId xmlns:a16="http://schemas.microsoft.com/office/drawing/2014/main" id="{B71751C4-CD04-4FC1-A0C5-08D3DA8978C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7" name="正方形/長方形 426">
          <a:extLst>
            <a:ext uri="{FF2B5EF4-FFF2-40B4-BE49-F238E27FC236}">
              <a16:creationId xmlns:a16="http://schemas.microsoft.com/office/drawing/2014/main" id="{2EF3902D-EB4A-452C-B2E5-678560ED12A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8" name="正方形/長方形 427">
          <a:extLst>
            <a:ext uri="{FF2B5EF4-FFF2-40B4-BE49-F238E27FC236}">
              <a16:creationId xmlns:a16="http://schemas.microsoft.com/office/drawing/2014/main" id="{8AE88BB2-4892-464E-81B5-47498C987C2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9" name="テキスト ボックス 428">
          <a:extLst>
            <a:ext uri="{FF2B5EF4-FFF2-40B4-BE49-F238E27FC236}">
              <a16:creationId xmlns:a16="http://schemas.microsoft.com/office/drawing/2014/main" id="{80923E02-9036-40D7-8C1B-0597FEEE0B8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0" name="直線コネクタ 429">
          <a:extLst>
            <a:ext uri="{FF2B5EF4-FFF2-40B4-BE49-F238E27FC236}">
              <a16:creationId xmlns:a16="http://schemas.microsoft.com/office/drawing/2014/main" id="{21C2FD3B-AC3B-46B2-B68D-9D431450A01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1" name="直線コネクタ 430">
          <a:extLst>
            <a:ext uri="{FF2B5EF4-FFF2-40B4-BE49-F238E27FC236}">
              <a16:creationId xmlns:a16="http://schemas.microsoft.com/office/drawing/2014/main" id="{AEAAE878-8B9F-4442-B069-0B48B1853BFD}"/>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32" name="テキスト ボックス 431">
          <a:extLst>
            <a:ext uri="{FF2B5EF4-FFF2-40B4-BE49-F238E27FC236}">
              <a16:creationId xmlns:a16="http://schemas.microsoft.com/office/drawing/2014/main" id="{84BDAFF4-630D-4C21-A2BE-D4FE5AA17515}"/>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3" name="直線コネクタ 432">
          <a:extLst>
            <a:ext uri="{FF2B5EF4-FFF2-40B4-BE49-F238E27FC236}">
              <a16:creationId xmlns:a16="http://schemas.microsoft.com/office/drawing/2014/main" id="{FFDF1F11-F30C-43F5-98E7-3EF7051A2EF5}"/>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4" name="テキスト ボックス 433">
          <a:extLst>
            <a:ext uri="{FF2B5EF4-FFF2-40B4-BE49-F238E27FC236}">
              <a16:creationId xmlns:a16="http://schemas.microsoft.com/office/drawing/2014/main" id="{114412E9-983E-41BE-B4E5-35C9BB2DDA60}"/>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5" name="直線コネクタ 434">
          <a:extLst>
            <a:ext uri="{FF2B5EF4-FFF2-40B4-BE49-F238E27FC236}">
              <a16:creationId xmlns:a16="http://schemas.microsoft.com/office/drawing/2014/main" id="{A59F1663-3CB8-45E3-B6A2-55C860DE6F25}"/>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6" name="テキスト ボックス 435">
          <a:extLst>
            <a:ext uri="{FF2B5EF4-FFF2-40B4-BE49-F238E27FC236}">
              <a16:creationId xmlns:a16="http://schemas.microsoft.com/office/drawing/2014/main" id="{F8068291-3230-485C-B4FF-EE29C618C077}"/>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7" name="直線コネクタ 436">
          <a:extLst>
            <a:ext uri="{FF2B5EF4-FFF2-40B4-BE49-F238E27FC236}">
              <a16:creationId xmlns:a16="http://schemas.microsoft.com/office/drawing/2014/main" id="{97DC0D54-8B5C-4CF2-822D-FB88800E441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8" name="テキスト ボックス 437">
          <a:extLst>
            <a:ext uri="{FF2B5EF4-FFF2-40B4-BE49-F238E27FC236}">
              <a16:creationId xmlns:a16="http://schemas.microsoft.com/office/drawing/2014/main" id="{773C8EC4-6943-4398-952C-6E6B420F4614}"/>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9" name="直線コネクタ 438">
          <a:extLst>
            <a:ext uri="{FF2B5EF4-FFF2-40B4-BE49-F238E27FC236}">
              <a16:creationId xmlns:a16="http://schemas.microsoft.com/office/drawing/2014/main" id="{B36B72FB-C5A0-4E7E-A3B2-4C3B6491BE0B}"/>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0" name="テキスト ボックス 439">
          <a:extLst>
            <a:ext uri="{FF2B5EF4-FFF2-40B4-BE49-F238E27FC236}">
              <a16:creationId xmlns:a16="http://schemas.microsoft.com/office/drawing/2014/main" id="{2743350A-C37F-43A4-BFAF-D81ACD09059E}"/>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1" name="直線コネクタ 440">
          <a:extLst>
            <a:ext uri="{FF2B5EF4-FFF2-40B4-BE49-F238E27FC236}">
              <a16:creationId xmlns:a16="http://schemas.microsoft.com/office/drawing/2014/main" id="{46D011EA-916C-4138-A735-AAC04B2B2D1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42" name="テキスト ボックス 441">
          <a:extLst>
            <a:ext uri="{FF2B5EF4-FFF2-40B4-BE49-F238E27FC236}">
              <a16:creationId xmlns:a16="http://schemas.microsoft.com/office/drawing/2014/main" id="{B3B40249-F911-49B9-B1C1-E52CF5E1B037}"/>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3" name="【消防施設】&#10;一人当たり面積グラフ枠">
          <a:extLst>
            <a:ext uri="{FF2B5EF4-FFF2-40B4-BE49-F238E27FC236}">
              <a16:creationId xmlns:a16="http://schemas.microsoft.com/office/drawing/2014/main" id="{8141A33A-6F09-41F2-8EBC-5E3799621CC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44" name="直線コネクタ 443">
          <a:extLst>
            <a:ext uri="{FF2B5EF4-FFF2-40B4-BE49-F238E27FC236}">
              <a16:creationId xmlns:a16="http://schemas.microsoft.com/office/drawing/2014/main" id="{C3375944-D422-43F1-A076-68B01A8DE315}"/>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45" name="【消防施設】&#10;一人当たり面積最小値テキスト">
          <a:extLst>
            <a:ext uri="{FF2B5EF4-FFF2-40B4-BE49-F238E27FC236}">
              <a16:creationId xmlns:a16="http://schemas.microsoft.com/office/drawing/2014/main" id="{56F294B6-CA63-4E84-BE0E-8BACD2760E05}"/>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46" name="直線コネクタ 445">
          <a:extLst>
            <a:ext uri="{FF2B5EF4-FFF2-40B4-BE49-F238E27FC236}">
              <a16:creationId xmlns:a16="http://schemas.microsoft.com/office/drawing/2014/main" id="{529D63F4-4CC5-4C9C-A71E-5DE082FD12C7}"/>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47" name="【消防施設】&#10;一人当たり面積最大値テキスト">
          <a:extLst>
            <a:ext uri="{FF2B5EF4-FFF2-40B4-BE49-F238E27FC236}">
              <a16:creationId xmlns:a16="http://schemas.microsoft.com/office/drawing/2014/main" id="{27602D7D-4F21-43BB-8A4E-FE3D7FF57924}"/>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48" name="直線コネクタ 447">
          <a:extLst>
            <a:ext uri="{FF2B5EF4-FFF2-40B4-BE49-F238E27FC236}">
              <a16:creationId xmlns:a16="http://schemas.microsoft.com/office/drawing/2014/main" id="{34EDD077-39F2-4736-9337-B2478FD853E6}"/>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449" name="【消防施設】&#10;一人当たり面積平均値テキスト">
          <a:extLst>
            <a:ext uri="{FF2B5EF4-FFF2-40B4-BE49-F238E27FC236}">
              <a16:creationId xmlns:a16="http://schemas.microsoft.com/office/drawing/2014/main" id="{259FD1DA-A264-45AB-B580-0CB529C6909A}"/>
            </a:ext>
          </a:extLst>
        </xdr:cNvPr>
        <xdr:cNvSpPr txBox="1"/>
      </xdr:nvSpPr>
      <xdr:spPr>
        <a:xfrm>
          <a:off x="19992975" y="1391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50" name="フローチャート: 判断 449">
          <a:extLst>
            <a:ext uri="{FF2B5EF4-FFF2-40B4-BE49-F238E27FC236}">
              <a16:creationId xmlns:a16="http://schemas.microsoft.com/office/drawing/2014/main" id="{29DFDF96-A5B5-4C61-A914-11EF4932ADF8}"/>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51" name="フローチャート: 判断 450">
          <a:extLst>
            <a:ext uri="{FF2B5EF4-FFF2-40B4-BE49-F238E27FC236}">
              <a16:creationId xmlns:a16="http://schemas.microsoft.com/office/drawing/2014/main" id="{A8EAEF75-11B3-41E3-8473-7FA3886A0A13}"/>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52" name="フローチャート: 判断 451">
          <a:extLst>
            <a:ext uri="{FF2B5EF4-FFF2-40B4-BE49-F238E27FC236}">
              <a16:creationId xmlns:a16="http://schemas.microsoft.com/office/drawing/2014/main" id="{8A3CEFA7-3D6D-4E57-820F-C2657546BD74}"/>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53" name="フローチャート: 判断 452">
          <a:extLst>
            <a:ext uri="{FF2B5EF4-FFF2-40B4-BE49-F238E27FC236}">
              <a16:creationId xmlns:a16="http://schemas.microsoft.com/office/drawing/2014/main" id="{430CB29F-713C-440C-91D3-42D150F1083E}"/>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454" name="フローチャート: 判断 453">
          <a:extLst>
            <a:ext uri="{FF2B5EF4-FFF2-40B4-BE49-F238E27FC236}">
              <a16:creationId xmlns:a16="http://schemas.microsoft.com/office/drawing/2014/main" id="{37B37228-F334-46BC-8A6D-6B3027749E1C}"/>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5AF20F0A-53F3-47AF-AB14-BA7341B643A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849EF9F0-A2B5-4625-9726-9AC394C7012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CCDCF73C-2966-434B-BCB8-5A759F1F684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93BE172E-BF28-42B2-B179-1632BA7CA1E2}"/>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4131DAE-1CDD-48E3-AF75-908C108B135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55118</xdr:rowOff>
    </xdr:from>
    <xdr:to>
      <xdr:col>102</xdr:col>
      <xdr:colOff>165100</xdr:colOff>
      <xdr:row>86</xdr:row>
      <xdr:rowOff>156718</xdr:rowOff>
    </xdr:to>
    <xdr:sp macro="" textlink="">
      <xdr:nvSpPr>
        <xdr:cNvPr id="460" name="楕円 459">
          <a:extLst>
            <a:ext uri="{FF2B5EF4-FFF2-40B4-BE49-F238E27FC236}">
              <a16:creationId xmlns:a16="http://schemas.microsoft.com/office/drawing/2014/main" id="{5A33FD8A-8021-48EA-B0A6-BACDD570BD49}"/>
            </a:ext>
          </a:extLst>
        </xdr:cNvPr>
        <xdr:cNvSpPr/>
      </xdr:nvSpPr>
      <xdr:spPr>
        <a:xfrm>
          <a:off x="17554575" y="139901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55308</xdr:rowOff>
    </xdr:from>
    <xdr:to>
      <xdr:col>98</xdr:col>
      <xdr:colOff>38100</xdr:colOff>
      <xdr:row>86</xdr:row>
      <xdr:rowOff>156908</xdr:rowOff>
    </xdr:to>
    <xdr:sp macro="" textlink="">
      <xdr:nvSpPr>
        <xdr:cNvPr id="461" name="楕円 460">
          <a:extLst>
            <a:ext uri="{FF2B5EF4-FFF2-40B4-BE49-F238E27FC236}">
              <a16:creationId xmlns:a16="http://schemas.microsoft.com/office/drawing/2014/main" id="{E7A1792A-9AE9-472B-94AC-B35AFDCA006A}"/>
            </a:ext>
          </a:extLst>
        </xdr:cNvPr>
        <xdr:cNvSpPr/>
      </xdr:nvSpPr>
      <xdr:spPr>
        <a:xfrm>
          <a:off x="16754475" y="139903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105918</xdr:rowOff>
    </xdr:from>
    <xdr:to>
      <xdr:col>102</xdr:col>
      <xdr:colOff>114300</xdr:colOff>
      <xdr:row>86</xdr:row>
      <xdr:rowOff>106108</xdr:rowOff>
    </xdr:to>
    <xdr:cxnSp macro="">
      <xdr:nvCxnSpPr>
        <xdr:cNvPr id="462" name="直線コネクタ 461">
          <a:extLst>
            <a:ext uri="{FF2B5EF4-FFF2-40B4-BE49-F238E27FC236}">
              <a16:creationId xmlns:a16="http://schemas.microsoft.com/office/drawing/2014/main" id="{044AD19E-A552-47E7-91C7-89EA80632BDC}"/>
            </a:ext>
          </a:extLst>
        </xdr:cNvPr>
        <xdr:cNvCxnSpPr/>
      </xdr:nvCxnSpPr>
      <xdr:spPr>
        <a:xfrm flipV="1">
          <a:off x="16802100" y="14037818"/>
          <a:ext cx="8001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463" name="n_1aveValue【消防施設】&#10;一人当たり面積">
          <a:extLst>
            <a:ext uri="{FF2B5EF4-FFF2-40B4-BE49-F238E27FC236}">
              <a16:creationId xmlns:a16="http://schemas.microsoft.com/office/drawing/2014/main" id="{66D5BD9E-03D6-45A9-9A36-E1F36ACC8B3C}"/>
            </a:ext>
          </a:extLst>
        </xdr:cNvPr>
        <xdr:cNvSpPr txBox="1"/>
      </xdr:nvSpPr>
      <xdr:spPr>
        <a:xfrm>
          <a:off x="18983402"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464" name="n_2aveValue【消防施設】&#10;一人当たり面積">
          <a:extLst>
            <a:ext uri="{FF2B5EF4-FFF2-40B4-BE49-F238E27FC236}">
              <a16:creationId xmlns:a16="http://schemas.microsoft.com/office/drawing/2014/main" id="{D0D4BAC2-1FF2-4412-82D3-4DDC92751406}"/>
            </a:ext>
          </a:extLst>
        </xdr:cNvPr>
        <xdr:cNvSpPr txBox="1"/>
      </xdr:nvSpPr>
      <xdr:spPr>
        <a:xfrm>
          <a:off x="18183302"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465" name="n_3aveValue【消防施設】&#10;一人当たり面積">
          <a:extLst>
            <a:ext uri="{FF2B5EF4-FFF2-40B4-BE49-F238E27FC236}">
              <a16:creationId xmlns:a16="http://schemas.microsoft.com/office/drawing/2014/main" id="{F1B80876-050B-4CF1-9D87-E5E24BAFD696}"/>
            </a:ext>
          </a:extLst>
        </xdr:cNvPr>
        <xdr:cNvSpPr txBox="1"/>
      </xdr:nvSpPr>
      <xdr:spPr>
        <a:xfrm>
          <a:off x="17383202" y="137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466" name="n_4aveValue【消防施設】&#10;一人当たり面積">
          <a:extLst>
            <a:ext uri="{FF2B5EF4-FFF2-40B4-BE49-F238E27FC236}">
              <a16:creationId xmlns:a16="http://schemas.microsoft.com/office/drawing/2014/main" id="{3AB5A6C7-633A-4CEB-9B90-297D25EF9F3B}"/>
            </a:ext>
          </a:extLst>
        </xdr:cNvPr>
        <xdr:cNvSpPr txBox="1"/>
      </xdr:nvSpPr>
      <xdr:spPr>
        <a:xfrm>
          <a:off x="16592627" y="137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147845</xdr:rowOff>
    </xdr:from>
    <xdr:ext cx="469744" cy="259045"/>
    <xdr:sp macro="" textlink="">
      <xdr:nvSpPr>
        <xdr:cNvPr id="467" name="n_3mainValue【消防施設】&#10;一人当たり面積">
          <a:extLst>
            <a:ext uri="{FF2B5EF4-FFF2-40B4-BE49-F238E27FC236}">
              <a16:creationId xmlns:a16="http://schemas.microsoft.com/office/drawing/2014/main" id="{2E35C699-940E-49D3-9F8D-28DC9FA20F96}"/>
            </a:ext>
          </a:extLst>
        </xdr:cNvPr>
        <xdr:cNvSpPr txBox="1"/>
      </xdr:nvSpPr>
      <xdr:spPr>
        <a:xfrm>
          <a:off x="17383202"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148035</xdr:rowOff>
    </xdr:from>
    <xdr:ext cx="469744" cy="259045"/>
    <xdr:sp macro="" textlink="">
      <xdr:nvSpPr>
        <xdr:cNvPr id="468" name="n_4mainValue【消防施設】&#10;一人当たり面積">
          <a:extLst>
            <a:ext uri="{FF2B5EF4-FFF2-40B4-BE49-F238E27FC236}">
              <a16:creationId xmlns:a16="http://schemas.microsoft.com/office/drawing/2014/main" id="{55F7BCDB-83CE-468D-9F8F-D83258314A68}"/>
            </a:ext>
          </a:extLst>
        </xdr:cNvPr>
        <xdr:cNvSpPr txBox="1"/>
      </xdr:nvSpPr>
      <xdr:spPr>
        <a:xfrm>
          <a:off x="16592627" y="140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9" name="正方形/長方形 468">
          <a:extLst>
            <a:ext uri="{FF2B5EF4-FFF2-40B4-BE49-F238E27FC236}">
              <a16:creationId xmlns:a16="http://schemas.microsoft.com/office/drawing/2014/main" id="{1B8626B9-9685-48A4-AD5B-5CAD2FA5207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0" name="正方形/長方形 469">
          <a:extLst>
            <a:ext uri="{FF2B5EF4-FFF2-40B4-BE49-F238E27FC236}">
              <a16:creationId xmlns:a16="http://schemas.microsoft.com/office/drawing/2014/main" id="{6BF82715-50E0-4C26-AAB6-56648886505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1" name="正方形/長方形 470">
          <a:extLst>
            <a:ext uri="{FF2B5EF4-FFF2-40B4-BE49-F238E27FC236}">
              <a16:creationId xmlns:a16="http://schemas.microsoft.com/office/drawing/2014/main" id="{165D50FC-F814-4B29-A5B0-638A29AF0BD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2" name="正方形/長方形 471">
          <a:extLst>
            <a:ext uri="{FF2B5EF4-FFF2-40B4-BE49-F238E27FC236}">
              <a16:creationId xmlns:a16="http://schemas.microsoft.com/office/drawing/2014/main" id="{1B7068DA-2390-4967-BE21-DAA19D2C75E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3" name="正方形/長方形 472">
          <a:extLst>
            <a:ext uri="{FF2B5EF4-FFF2-40B4-BE49-F238E27FC236}">
              <a16:creationId xmlns:a16="http://schemas.microsoft.com/office/drawing/2014/main" id="{BC21FA7D-B707-4388-BE72-00316459151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4" name="正方形/長方形 473">
          <a:extLst>
            <a:ext uri="{FF2B5EF4-FFF2-40B4-BE49-F238E27FC236}">
              <a16:creationId xmlns:a16="http://schemas.microsoft.com/office/drawing/2014/main" id="{B6AB06FB-2854-4A85-93A8-16A8F5764EC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5" name="正方形/長方形 474">
          <a:extLst>
            <a:ext uri="{FF2B5EF4-FFF2-40B4-BE49-F238E27FC236}">
              <a16:creationId xmlns:a16="http://schemas.microsoft.com/office/drawing/2014/main" id="{351E035F-477D-4A28-91E5-D69FA0A7032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6" name="正方形/長方形 475">
          <a:extLst>
            <a:ext uri="{FF2B5EF4-FFF2-40B4-BE49-F238E27FC236}">
              <a16:creationId xmlns:a16="http://schemas.microsoft.com/office/drawing/2014/main" id="{6EE306ED-4021-45F4-B816-E9AC610B2E2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7" name="テキスト ボックス 476">
          <a:extLst>
            <a:ext uri="{FF2B5EF4-FFF2-40B4-BE49-F238E27FC236}">
              <a16:creationId xmlns:a16="http://schemas.microsoft.com/office/drawing/2014/main" id="{31C8D202-6478-41B1-B609-EBF15C43A25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8" name="直線コネクタ 477">
          <a:extLst>
            <a:ext uri="{FF2B5EF4-FFF2-40B4-BE49-F238E27FC236}">
              <a16:creationId xmlns:a16="http://schemas.microsoft.com/office/drawing/2014/main" id="{C6047FF4-6DA4-411E-9B68-1F56A380E39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9" name="テキスト ボックス 478">
          <a:extLst>
            <a:ext uri="{FF2B5EF4-FFF2-40B4-BE49-F238E27FC236}">
              <a16:creationId xmlns:a16="http://schemas.microsoft.com/office/drawing/2014/main" id="{D61FE5B4-C41C-4B75-8C41-F5A5E60914A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80" name="直線コネクタ 479">
          <a:extLst>
            <a:ext uri="{FF2B5EF4-FFF2-40B4-BE49-F238E27FC236}">
              <a16:creationId xmlns:a16="http://schemas.microsoft.com/office/drawing/2014/main" id="{734EFD3D-32A8-44C0-8F4D-2D1D0CCC91FA}"/>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81" name="テキスト ボックス 480">
          <a:extLst>
            <a:ext uri="{FF2B5EF4-FFF2-40B4-BE49-F238E27FC236}">
              <a16:creationId xmlns:a16="http://schemas.microsoft.com/office/drawing/2014/main" id="{59F25470-5F0B-4C32-B345-274802834B9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2" name="直線コネクタ 481">
          <a:extLst>
            <a:ext uri="{FF2B5EF4-FFF2-40B4-BE49-F238E27FC236}">
              <a16:creationId xmlns:a16="http://schemas.microsoft.com/office/drawing/2014/main" id="{1640DAF2-A127-4F8C-A29F-5EFC4BBE6F6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3" name="テキスト ボックス 482">
          <a:extLst>
            <a:ext uri="{FF2B5EF4-FFF2-40B4-BE49-F238E27FC236}">
              <a16:creationId xmlns:a16="http://schemas.microsoft.com/office/drawing/2014/main" id="{C399392A-4294-4D15-B05D-FEF96504CADD}"/>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4" name="直線コネクタ 483">
          <a:extLst>
            <a:ext uri="{FF2B5EF4-FFF2-40B4-BE49-F238E27FC236}">
              <a16:creationId xmlns:a16="http://schemas.microsoft.com/office/drawing/2014/main" id="{C51CA1A9-8EAB-4BD3-8604-EE8527715649}"/>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5" name="テキスト ボックス 484">
          <a:extLst>
            <a:ext uri="{FF2B5EF4-FFF2-40B4-BE49-F238E27FC236}">
              <a16:creationId xmlns:a16="http://schemas.microsoft.com/office/drawing/2014/main" id="{0F16FD49-9C6B-45AC-88E0-FED8BB73F6C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6" name="直線コネクタ 485">
          <a:extLst>
            <a:ext uri="{FF2B5EF4-FFF2-40B4-BE49-F238E27FC236}">
              <a16:creationId xmlns:a16="http://schemas.microsoft.com/office/drawing/2014/main" id="{954A2A81-2120-4E92-8601-26F70A84011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7" name="テキスト ボックス 486">
          <a:extLst>
            <a:ext uri="{FF2B5EF4-FFF2-40B4-BE49-F238E27FC236}">
              <a16:creationId xmlns:a16="http://schemas.microsoft.com/office/drawing/2014/main" id="{46318EEF-D0E8-4120-B11B-D21D543F6FC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8" name="直線コネクタ 487">
          <a:extLst>
            <a:ext uri="{FF2B5EF4-FFF2-40B4-BE49-F238E27FC236}">
              <a16:creationId xmlns:a16="http://schemas.microsoft.com/office/drawing/2014/main" id="{7267EE5D-ECAD-41C6-9577-77CC4CF09F18}"/>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9" name="テキスト ボックス 488">
          <a:extLst>
            <a:ext uri="{FF2B5EF4-FFF2-40B4-BE49-F238E27FC236}">
              <a16:creationId xmlns:a16="http://schemas.microsoft.com/office/drawing/2014/main" id="{4245BBDB-3638-4BF1-B677-87AE94C7AAB3}"/>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0" name="直線コネクタ 489">
          <a:extLst>
            <a:ext uri="{FF2B5EF4-FFF2-40B4-BE49-F238E27FC236}">
              <a16:creationId xmlns:a16="http://schemas.microsoft.com/office/drawing/2014/main" id="{C71CA92A-B4AF-43C3-B9C9-03403101E45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91" name="テキスト ボックス 490">
          <a:extLst>
            <a:ext uri="{FF2B5EF4-FFF2-40B4-BE49-F238E27FC236}">
              <a16:creationId xmlns:a16="http://schemas.microsoft.com/office/drawing/2014/main" id="{7381ED04-7116-44A1-B01D-B10E9C3401D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2" name="直線コネクタ 491">
          <a:extLst>
            <a:ext uri="{FF2B5EF4-FFF2-40B4-BE49-F238E27FC236}">
              <a16:creationId xmlns:a16="http://schemas.microsoft.com/office/drawing/2014/main" id="{061B489B-42FC-4343-8231-45A0D82F7C8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庁舎】&#10;有形固定資産減価償却率グラフ枠">
          <a:extLst>
            <a:ext uri="{FF2B5EF4-FFF2-40B4-BE49-F238E27FC236}">
              <a16:creationId xmlns:a16="http://schemas.microsoft.com/office/drawing/2014/main" id="{5AF35D87-E31C-4B87-9109-CCF9CCF1099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94" name="直線コネクタ 493">
          <a:extLst>
            <a:ext uri="{FF2B5EF4-FFF2-40B4-BE49-F238E27FC236}">
              <a16:creationId xmlns:a16="http://schemas.microsoft.com/office/drawing/2014/main" id="{122EA1CB-1DE5-416A-A1FC-D7AC97E3F580}"/>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5" name="【庁舎】&#10;有形固定資産減価償却率最小値テキスト">
          <a:extLst>
            <a:ext uri="{FF2B5EF4-FFF2-40B4-BE49-F238E27FC236}">
              <a16:creationId xmlns:a16="http://schemas.microsoft.com/office/drawing/2014/main" id="{96C32BBF-5303-4846-9A4D-82255826F01C}"/>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6" name="直線コネクタ 495">
          <a:extLst>
            <a:ext uri="{FF2B5EF4-FFF2-40B4-BE49-F238E27FC236}">
              <a16:creationId xmlns:a16="http://schemas.microsoft.com/office/drawing/2014/main" id="{88678372-A63E-4FBE-BC27-3DC8FB0C7619}"/>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97" name="【庁舎】&#10;有形固定資産減価償却率最大値テキスト">
          <a:extLst>
            <a:ext uri="{FF2B5EF4-FFF2-40B4-BE49-F238E27FC236}">
              <a16:creationId xmlns:a16="http://schemas.microsoft.com/office/drawing/2014/main" id="{53222F6B-FF35-482A-B40E-42A965F5027F}"/>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98" name="直線コネクタ 497">
          <a:extLst>
            <a:ext uri="{FF2B5EF4-FFF2-40B4-BE49-F238E27FC236}">
              <a16:creationId xmlns:a16="http://schemas.microsoft.com/office/drawing/2014/main" id="{AFDAD57F-F66C-4C20-BA40-3559E4CDDEF0}"/>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499" name="【庁舎】&#10;有形固定資産減価償却率平均値テキスト">
          <a:extLst>
            <a:ext uri="{FF2B5EF4-FFF2-40B4-BE49-F238E27FC236}">
              <a16:creationId xmlns:a16="http://schemas.microsoft.com/office/drawing/2014/main" id="{B3253C6C-4108-4994-992A-0C6F70919527}"/>
            </a:ext>
          </a:extLst>
        </xdr:cNvPr>
        <xdr:cNvSpPr txBox="1"/>
      </xdr:nvSpPr>
      <xdr:spPr>
        <a:xfrm>
          <a:off x="14735175" y="1704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00" name="フローチャート: 判断 499">
          <a:extLst>
            <a:ext uri="{FF2B5EF4-FFF2-40B4-BE49-F238E27FC236}">
              <a16:creationId xmlns:a16="http://schemas.microsoft.com/office/drawing/2014/main" id="{637D2E0D-4F72-45CB-94FF-AD111F0E03F3}"/>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01" name="フローチャート: 判断 500">
          <a:extLst>
            <a:ext uri="{FF2B5EF4-FFF2-40B4-BE49-F238E27FC236}">
              <a16:creationId xmlns:a16="http://schemas.microsoft.com/office/drawing/2014/main" id="{DC920A90-7169-43AD-8328-9FB990720093}"/>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02" name="フローチャート: 判断 501">
          <a:extLst>
            <a:ext uri="{FF2B5EF4-FFF2-40B4-BE49-F238E27FC236}">
              <a16:creationId xmlns:a16="http://schemas.microsoft.com/office/drawing/2014/main" id="{0F899995-8EBB-4886-A516-0E624DB65464}"/>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03" name="フローチャート: 判断 502">
          <a:extLst>
            <a:ext uri="{FF2B5EF4-FFF2-40B4-BE49-F238E27FC236}">
              <a16:creationId xmlns:a16="http://schemas.microsoft.com/office/drawing/2014/main" id="{7BD63978-7DA6-4F59-B1BA-29AFFE915F42}"/>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04" name="フローチャート: 判断 503">
          <a:extLst>
            <a:ext uri="{FF2B5EF4-FFF2-40B4-BE49-F238E27FC236}">
              <a16:creationId xmlns:a16="http://schemas.microsoft.com/office/drawing/2014/main" id="{AB9C8087-8B11-4168-AC1F-90A3981F7579}"/>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BE839337-1850-4FE8-857A-505E70ED8D4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3AB2E14E-66E7-4CB9-B14D-E031F2B46A6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id="{72506FB5-C632-4F44-AE77-F1E27FC46A3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8" name="テキスト ボックス 507">
          <a:extLst>
            <a:ext uri="{FF2B5EF4-FFF2-40B4-BE49-F238E27FC236}">
              <a16:creationId xmlns:a16="http://schemas.microsoft.com/office/drawing/2014/main" id="{DF938305-1F1F-4594-A4D4-38046E01517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id="{6A18A8F4-38CC-4C8F-9419-6FAAB88D6C9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54792</xdr:rowOff>
    </xdr:from>
    <xdr:to>
      <xdr:col>72</xdr:col>
      <xdr:colOff>38100</xdr:colOff>
      <xdr:row>108</xdr:row>
      <xdr:rowOff>156392</xdr:rowOff>
    </xdr:to>
    <xdr:sp macro="" textlink="">
      <xdr:nvSpPr>
        <xdr:cNvPr id="510" name="楕円 509">
          <a:extLst>
            <a:ext uri="{FF2B5EF4-FFF2-40B4-BE49-F238E27FC236}">
              <a16:creationId xmlns:a16="http://schemas.microsoft.com/office/drawing/2014/main" id="{3C4E7DD9-D1E5-4263-972F-980F99E2EF7A}"/>
            </a:ext>
          </a:extLst>
        </xdr:cNvPr>
        <xdr:cNvSpPr/>
      </xdr:nvSpPr>
      <xdr:spPr>
        <a:xfrm>
          <a:off x="12296775" y="177141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116839</xdr:rowOff>
    </xdr:from>
    <xdr:to>
      <xdr:col>67</xdr:col>
      <xdr:colOff>101600</xdr:colOff>
      <xdr:row>108</xdr:row>
      <xdr:rowOff>46989</xdr:rowOff>
    </xdr:to>
    <xdr:sp macro="" textlink="">
      <xdr:nvSpPr>
        <xdr:cNvPr id="511" name="楕円 510">
          <a:extLst>
            <a:ext uri="{FF2B5EF4-FFF2-40B4-BE49-F238E27FC236}">
              <a16:creationId xmlns:a16="http://schemas.microsoft.com/office/drawing/2014/main" id="{898CA241-C02E-4EE3-A1DC-04B9B1B094F2}"/>
            </a:ext>
          </a:extLst>
        </xdr:cNvPr>
        <xdr:cNvSpPr/>
      </xdr:nvSpPr>
      <xdr:spPr>
        <a:xfrm>
          <a:off x="11487150" y="17604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105592</xdr:rowOff>
    </xdr:to>
    <xdr:cxnSp macro="">
      <xdr:nvCxnSpPr>
        <xdr:cNvPr id="512" name="直線コネクタ 511">
          <a:extLst>
            <a:ext uri="{FF2B5EF4-FFF2-40B4-BE49-F238E27FC236}">
              <a16:creationId xmlns:a16="http://schemas.microsoft.com/office/drawing/2014/main" id="{4D440F49-FFDB-44BA-A6B1-0BB3861219F5}"/>
            </a:ext>
          </a:extLst>
        </xdr:cNvPr>
        <xdr:cNvCxnSpPr/>
      </xdr:nvCxnSpPr>
      <xdr:spPr>
        <a:xfrm>
          <a:off x="11534775" y="17652364"/>
          <a:ext cx="809625" cy="1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13" name="n_1aveValue【庁舎】&#10;有形固定資産減価償却率">
          <a:extLst>
            <a:ext uri="{FF2B5EF4-FFF2-40B4-BE49-F238E27FC236}">
              <a16:creationId xmlns:a16="http://schemas.microsoft.com/office/drawing/2014/main" id="{FFDF320A-912C-4C78-88E4-8BF670B9AC4A}"/>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14" name="n_2aveValue【庁舎】&#10;有形固定資産減価償却率">
          <a:extLst>
            <a:ext uri="{FF2B5EF4-FFF2-40B4-BE49-F238E27FC236}">
              <a16:creationId xmlns:a16="http://schemas.microsoft.com/office/drawing/2014/main" id="{C94ECBC7-9D3E-4E86-9ED2-5EB7C438D5B5}"/>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15" name="n_3aveValue【庁舎】&#10;有形固定資産減価償却率">
          <a:extLst>
            <a:ext uri="{FF2B5EF4-FFF2-40B4-BE49-F238E27FC236}">
              <a16:creationId xmlns:a16="http://schemas.microsoft.com/office/drawing/2014/main" id="{C17490E3-753A-4810-9840-5F1720AAEC76}"/>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16" name="n_4aveValue【庁舎】&#10;有形固定資産減価償却率">
          <a:extLst>
            <a:ext uri="{FF2B5EF4-FFF2-40B4-BE49-F238E27FC236}">
              <a16:creationId xmlns:a16="http://schemas.microsoft.com/office/drawing/2014/main" id="{83D49030-156F-4826-8A76-D77470C8D302}"/>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147519</xdr:rowOff>
    </xdr:from>
    <xdr:ext cx="405111" cy="259045"/>
    <xdr:sp macro="" textlink="">
      <xdr:nvSpPr>
        <xdr:cNvPr id="517" name="n_3mainValue【庁舎】&#10;有形固定資産減価償却率">
          <a:extLst>
            <a:ext uri="{FF2B5EF4-FFF2-40B4-BE49-F238E27FC236}">
              <a16:creationId xmlns:a16="http://schemas.microsoft.com/office/drawing/2014/main" id="{A0E1F0CF-0414-45CA-B59C-C69585CEAFF3}"/>
            </a:ext>
          </a:extLst>
        </xdr:cNvPr>
        <xdr:cNvSpPr txBox="1"/>
      </xdr:nvSpPr>
      <xdr:spPr>
        <a:xfrm>
          <a:off x="12164069" y="17803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518" name="n_4mainValue【庁舎】&#10;有形固定資産減価償却率">
          <a:extLst>
            <a:ext uri="{FF2B5EF4-FFF2-40B4-BE49-F238E27FC236}">
              <a16:creationId xmlns:a16="http://schemas.microsoft.com/office/drawing/2014/main" id="{72C111DF-DD21-4945-B0AF-6259FA75A1CC}"/>
            </a:ext>
          </a:extLst>
        </xdr:cNvPr>
        <xdr:cNvSpPr txBox="1"/>
      </xdr:nvSpPr>
      <xdr:spPr>
        <a:xfrm>
          <a:off x="113544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9" name="正方形/長方形 518">
          <a:extLst>
            <a:ext uri="{FF2B5EF4-FFF2-40B4-BE49-F238E27FC236}">
              <a16:creationId xmlns:a16="http://schemas.microsoft.com/office/drawing/2014/main" id="{77F915E3-D74F-4676-A37C-70F23E1ADA2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0" name="正方形/長方形 519">
          <a:extLst>
            <a:ext uri="{FF2B5EF4-FFF2-40B4-BE49-F238E27FC236}">
              <a16:creationId xmlns:a16="http://schemas.microsoft.com/office/drawing/2014/main" id="{DAE0C6C1-6F7F-44AE-9313-7BAC4E43C7C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1" name="正方形/長方形 520">
          <a:extLst>
            <a:ext uri="{FF2B5EF4-FFF2-40B4-BE49-F238E27FC236}">
              <a16:creationId xmlns:a16="http://schemas.microsoft.com/office/drawing/2014/main" id="{E6006886-5341-47E1-8B3C-2639940B9C2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2" name="正方形/長方形 521">
          <a:extLst>
            <a:ext uri="{FF2B5EF4-FFF2-40B4-BE49-F238E27FC236}">
              <a16:creationId xmlns:a16="http://schemas.microsoft.com/office/drawing/2014/main" id="{FE23A991-F140-4FDB-9998-06885F90E4A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3" name="正方形/長方形 522">
          <a:extLst>
            <a:ext uri="{FF2B5EF4-FFF2-40B4-BE49-F238E27FC236}">
              <a16:creationId xmlns:a16="http://schemas.microsoft.com/office/drawing/2014/main" id="{2815558E-8885-417D-9A9B-D1F7C8E5C01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4" name="正方形/長方形 523">
          <a:extLst>
            <a:ext uri="{FF2B5EF4-FFF2-40B4-BE49-F238E27FC236}">
              <a16:creationId xmlns:a16="http://schemas.microsoft.com/office/drawing/2014/main" id="{2E0AAA67-4306-4DB8-B166-8C6313D4199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5" name="正方形/長方形 524">
          <a:extLst>
            <a:ext uri="{FF2B5EF4-FFF2-40B4-BE49-F238E27FC236}">
              <a16:creationId xmlns:a16="http://schemas.microsoft.com/office/drawing/2014/main" id="{6A284C35-963C-41F5-8CFE-97E70854607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6" name="正方形/長方形 525">
          <a:extLst>
            <a:ext uri="{FF2B5EF4-FFF2-40B4-BE49-F238E27FC236}">
              <a16:creationId xmlns:a16="http://schemas.microsoft.com/office/drawing/2014/main" id="{573F1AB5-5D22-4823-85BD-E7492532633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7" name="テキスト ボックス 526">
          <a:extLst>
            <a:ext uri="{FF2B5EF4-FFF2-40B4-BE49-F238E27FC236}">
              <a16:creationId xmlns:a16="http://schemas.microsoft.com/office/drawing/2014/main" id="{3C52F225-A254-4B87-832D-54EDA82E511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8" name="直線コネクタ 527">
          <a:extLst>
            <a:ext uri="{FF2B5EF4-FFF2-40B4-BE49-F238E27FC236}">
              <a16:creationId xmlns:a16="http://schemas.microsoft.com/office/drawing/2014/main" id="{FA34B857-7592-465F-A0C7-54A3CD3040B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9" name="直線コネクタ 528">
          <a:extLst>
            <a:ext uri="{FF2B5EF4-FFF2-40B4-BE49-F238E27FC236}">
              <a16:creationId xmlns:a16="http://schemas.microsoft.com/office/drawing/2014/main" id="{DAD20081-D23C-4C2F-97AB-2B6E85049C4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0" name="テキスト ボックス 529">
          <a:extLst>
            <a:ext uri="{FF2B5EF4-FFF2-40B4-BE49-F238E27FC236}">
              <a16:creationId xmlns:a16="http://schemas.microsoft.com/office/drawing/2014/main" id="{7AB4B602-A4AD-4BD1-864E-9E35C70E168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1" name="直線コネクタ 530">
          <a:extLst>
            <a:ext uri="{FF2B5EF4-FFF2-40B4-BE49-F238E27FC236}">
              <a16:creationId xmlns:a16="http://schemas.microsoft.com/office/drawing/2014/main" id="{EC82F87E-8853-41FD-8E12-FCA4B4C9D90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2" name="テキスト ボックス 531">
          <a:extLst>
            <a:ext uri="{FF2B5EF4-FFF2-40B4-BE49-F238E27FC236}">
              <a16:creationId xmlns:a16="http://schemas.microsoft.com/office/drawing/2014/main" id="{74E3A423-71A6-4810-96C7-69A23A5FF86F}"/>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3" name="直線コネクタ 532">
          <a:extLst>
            <a:ext uri="{FF2B5EF4-FFF2-40B4-BE49-F238E27FC236}">
              <a16:creationId xmlns:a16="http://schemas.microsoft.com/office/drawing/2014/main" id="{51F3D533-41FF-4EDC-8511-838A373F039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4" name="テキスト ボックス 533">
          <a:extLst>
            <a:ext uri="{FF2B5EF4-FFF2-40B4-BE49-F238E27FC236}">
              <a16:creationId xmlns:a16="http://schemas.microsoft.com/office/drawing/2014/main" id="{415B50AB-C2BB-4BC2-BB74-A97B957F143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5" name="直線コネクタ 534">
          <a:extLst>
            <a:ext uri="{FF2B5EF4-FFF2-40B4-BE49-F238E27FC236}">
              <a16:creationId xmlns:a16="http://schemas.microsoft.com/office/drawing/2014/main" id="{BF0E8667-8C08-4E9F-BFA1-395E3960D0B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6" name="テキスト ボックス 535">
          <a:extLst>
            <a:ext uri="{FF2B5EF4-FFF2-40B4-BE49-F238E27FC236}">
              <a16:creationId xmlns:a16="http://schemas.microsoft.com/office/drawing/2014/main" id="{5183FF8C-6677-4048-9B88-EF3D71338FC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7" name="直線コネクタ 536">
          <a:extLst>
            <a:ext uri="{FF2B5EF4-FFF2-40B4-BE49-F238E27FC236}">
              <a16:creationId xmlns:a16="http://schemas.microsoft.com/office/drawing/2014/main" id="{CD44DE41-96E3-41AE-BAAA-77EB2AE0C10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8" name="テキスト ボックス 537">
          <a:extLst>
            <a:ext uri="{FF2B5EF4-FFF2-40B4-BE49-F238E27FC236}">
              <a16:creationId xmlns:a16="http://schemas.microsoft.com/office/drawing/2014/main" id="{404212E8-A93D-46C9-95CF-C1626DB0AD9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9" name="直線コネクタ 538">
          <a:extLst>
            <a:ext uri="{FF2B5EF4-FFF2-40B4-BE49-F238E27FC236}">
              <a16:creationId xmlns:a16="http://schemas.microsoft.com/office/drawing/2014/main" id="{790E1DFB-2EBA-4D3D-859E-92029D36057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0" name="テキスト ボックス 539">
          <a:extLst>
            <a:ext uri="{FF2B5EF4-FFF2-40B4-BE49-F238E27FC236}">
              <a16:creationId xmlns:a16="http://schemas.microsoft.com/office/drawing/2014/main" id="{BEC9AF54-CA58-4C34-82B4-0522D2AD523F}"/>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1" name="【庁舎】&#10;一人当たり面積グラフ枠">
          <a:extLst>
            <a:ext uri="{FF2B5EF4-FFF2-40B4-BE49-F238E27FC236}">
              <a16:creationId xmlns:a16="http://schemas.microsoft.com/office/drawing/2014/main" id="{C2B80A6A-52FA-45DD-B367-840D00C83F8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42" name="直線コネクタ 541">
          <a:extLst>
            <a:ext uri="{FF2B5EF4-FFF2-40B4-BE49-F238E27FC236}">
              <a16:creationId xmlns:a16="http://schemas.microsoft.com/office/drawing/2014/main" id="{32F78758-8B0E-4074-ACFE-40B2F0D057A6}"/>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43" name="【庁舎】&#10;一人当たり面積最小値テキスト">
          <a:extLst>
            <a:ext uri="{FF2B5EF4-FFF2-40B4-BE49-F238E27FC236}">
              <a16:creationId xmlns:a16="http://schemas.microsoft.com/office/drawing/2014/main" id="{E50A15B1-42C7-4CED-8175-A713ABE834ED}"/>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44" name="直線コネクタ 543">
          <a:extLst>
            <a:ext uri="{FF2B5EF4-FFF2-40B4-BE49-F238E27FC236}">
              <a16:creationId xmlns:a16="http://schemas.microsoft.com/office/drawing/2014/main" id="{CFB7D41C-F22B-48B3-B146-F2636D3EBE64}"/>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45" name="【庁舎】&#10;一人当たり面積最大値テキスト">
          <a:extLst>
            <a:ext uri="{FF2B5EF4-FFF2-40B4-BE49-F238E27FC236}">
              <a16:creationId xmlns:a16="http://schemas.microsoft.com/office/drawing/2014/main" id="{5A4EBD15-509A-4FBD-8D73-5CB24CFC349B}"/>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46" name="直線コネクタ 545">
          <a:extLst>
            <a:ext uri="{FF2B5EF4-FFF2-40B4-BE49-F238E27FC236}">
              <a16:creationId xmlns:a16="http://schemas.microsoft.com/office/drawing/2014/main" id="{B07C1554-CD67-4DDF-A61C-0A721E6AF403}"/>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547" name="【庁舎】&#10;一人当たり面積平均値テキスト">
          <a:extLst>
            <a:ext uri="{FF2B5EF4-FFF2-40B4-BE49-F238E27FC236}">
              <a16:creationId xmlns:a16="http://schemas.microsoft.com/office/drawing/2014/main" id="{655AC3E9-8309-4011-BB30-89BD35C921D7}"/>
            </a:ext>
          </a:extLst>
        </xdr:cNvPr>
        <xdr:cNvSpPr txBox="1"/>
      </xdr:nvSpPr>
      <xdr:spPr>
        <a:xfrm>
          <a:off x="19992975"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48" name="フローチャート: 判断 547">
          <a:extLst>
            <a:ext uri="{FF2B5EF4-FFF2-40B4-BE49-F238E27FC236}">
              <a16:creationId xmlns:a16="http://schemas.microsoft.com/office/drawing/2014/main" id="{98CB5902-6D14-4836-B12D-233B41C0BC47}"/>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49" name="フローチャート: 判断 548">
          <a:extLst>
            <a:ext uri="{FF2B5EF4-FFF2-40B4-BE49-F238E27FC236}">
              <a16:creationId xmlns:a16="http://schemas.microsoft.com/office/drawing/2014/main" id="{C31C7127-7579-44D1-A9AA-83BB2C9DE18C}"/>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50" name="フローチャート: 判断 549">
          <a:extLst>
            <a:ext uri="{FF2B5EF4-FFF2-40B4-BE49-F238E27FC236}">
              <a16:creationId xmlns:a16="http://schemas.microsoft.com/office/drawing/2014/main" id="{44F7C136-71E4-44F4-A77A-F6EE50C33BCE}"/>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51" name="フローチャート: 判断 550">
          <a:extLst>
            <a:ext uri="{FF2B5EF4-FFF2-40B4-BE49-F238E27FC236}">
              <a16:creationId xmlns:a16="http://schemas.microsoft.com/office/drawing/2014/main" id="{1C33263A-0375-459D-AAB2-90A5D71487D2}"/>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52" name="フローチャート: 判断 551">
          <a:extLst>
            <a:ext uri="{FF2B5EF4-FFF2-40B4-BE49-F238E27FC236}">
              <a16:creationId xmlns:a16="http://schemas.microsoft.com/office/drawing/2014/main" id="{1676CCE9-97DA-4633-8047-ACAC3FE250AD}"/>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37E97E88-ED69-440C-8ECA-708ECCF15D2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FBE4B30A-35FC-4F6C-ADE9-F2FD7EABC49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771BE36C-DBF6-4CA9-9E2A-FF4622EBBAF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4D3685D8-AEC1-4F6E-BF7F-FB9AF20BE06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69A4E025-B3D4-4A97-B661-94FB212FC15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103887</xdr:rowOff>
    </xdr:from>
    <xdr:to>
      <xdr:col>102</xdr:col>
      <xdr:colOff>165100</xdr:colOff>
      <xdr:row>106</xdr:row>
      <xdr:rowOff>34037</xdr:rowOff>
    </xdr:to>
    <xdr:sp macro="" textlink="">
      <xdr:nvSpPr>
        <xdr:cNvPr id="558" name="楕円 557">
          <a:extLst>
            <a:ext uri="{FF2B5EF4-FFF2-40B4-BE49-F238E27FC236}">
              <a16:creationId xmlns:a16="http://schemas.microsoft.com/office/drawing/2014/main" id="{F7E9D138-ABB8-4DBF-A803-1966A932E10B}"/>
            </a:ext>
          </a:extLst>
        </xdr:cNvPr>
        <xdr:cNvSpPr/>
      </xdr:nvSpPr>
      <xdr:spPr>
        <a:xfrm>
          <a:off x="17554575" y="172520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113412</xdr:rowOff>
    </xdr:from>
    <xdr:to>
      <xdr:col>98</xdr:col>
      <xdr:colOff>38100</xdr:colOff>
      <xdr:row>106</xdr:row>
      <xdr:rowOff>43562</xdr:rowOff>
    </xdr:to>
    <xdr:sp macro="" textlink="">
      <xdr:nvSpPr>
        <xdr:cNvPr id="559" name="楕円 558">
          <a:extLst>
            <a:ext uri="{FF2B5EF4-FFF2-40B4-BE49-F238E27FC236}">
              <a16:creationId xmlns:a16="http://schemas.microsoft.com/office/drawing/2014/main" id="{94DDEBF5-D5C1-40A7-9960-4085410E057D}"/>
            </a:ext>
          </a:extLst>
        </xdr:cNvPr>
        <xdr:cNvSpPr/>
      </xdr:nvSpPr>
      <xdr:spPr>
        <a:xfrm>
          <a:off x="16754475" y="172584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154687</xdr:rowOff>
    </xdr:from>
    <xdr:to>
      <xdr:col>102</xdr:col>
      <xdr:colOff>114300</xdr:colOff>
      <xdr:row>105</xdr:row>
      <xdr:rowOff>164212</xdr:rowOff>
    </xdr:to>
    <xdr:cxnSp macro="">
      <xdr:nvCxnSpPr>
        <xdr:cNvPr id="560" name="直線コネクタ 559">
          <a:extLst>
            <a:ext uri="{FF2B5EF4-FFF2-40B4-BE49-F238E27FC236}">
              <a16:creationId xmlns:a16="http://schemas.microsoft.com/office/drawing/2014/main" id="{FC848B7F-B8E3-4F2E-B370-6CA057B4E6BB}"/>
            </a:ext>
          </a:extLst>
        </xdr:cNvPr>
        <xdr:cNvCxnSpPr/>
      </xdr:nvCxnSpPr>
      <xdr:spPr>
        <a:xfrm flipV="1">
          <a:off x="16802100" y="17299687"/>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61" name="n_1aveValue【庁舎】&#10;一人当たり面積">
          <a:extLst>
            <a:ext uri="{FF2B5EF4-FFF2-40B4-BE49-F238E27FC236}">
              <a16:creationId xmlns:a16="http://schemas.microsoft.com/office/drawing/2014/main" id="{207D2549-CA48-4512-AAEB-2D72B1D8440A}"/>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62" name="n_2aveValue【庁舎】&#10;一人当たり面積">
          <a:extLst>
            <a:ext uri="{FF2B5EF4-FFF2-40B4-BE49-F238E27FC236}">
              <a16:creationId xmlns:a16="http://schemas.microsoft.com/office/drawing/2014/main" id="{11E16719-219E-4EE6-AA14-03B22DD081F3}"/>
            </a:ext>
          </a:extLst>
        </xdr:cNvPr>
        <xdr:cNvSpPr txBox="1"/>
      </xdr:nvSpPr>
      <xdr:spPr>
        <a:xfrm>
          <a:off x="18183302" y="1717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563" name="n_3aveValue【庁舎】&#10;一人当たり面積">
          <a:extLst>
            <a:ext uri="{FF2B5EF4-FFF2-40B4-BE49-F238E27FC236}">
              <a16:creationId xmlns:a16="http://schemas.microsoft.com/office/drawing/2014/main" id="{F82D4EBF-FF80-40A8-B508-E729F3C95B9B}"/>
            </a:ext>
          </a:extLst>
        </xdr:cNvPr>
        <xdr:cNvSpPr txBox="1"/>
      </xdr:nvSpPr>
      <xdr:spPr>
        <a:xfrm>
          <a:off x="17383202"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564" name="n_4aveValue【庁舎】&#10;一人当たり面積">
          <a:extLst>
            <a:ext uri="{FF2B5EF4-FFF2-40B4-BE49-F238E27FC236}">
              <a16:creationId xmlns:a16="http://schemas.microsoft.com/office/drawing/2014/main" id="{F040964C-68FE-46E3-8917-4E9437D118DA}"/>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50564</xdr:rowOff>
    </xdr:from>
    <xdr:ext cx="469744" cy="259045"/>
    <xdr:sp macro="" textlink="">
      <xdr:nvSpPr>
        <xdr:cNvPr id="565" name="n_3mainValue【庁舎】&#10;一人当たり面積">
          <a:extLst>
            <a:ext uri="{FF2B5EF4-FFF2-40B4-BE49-F238E27FC236}">
              <a16:creationId xmlns:a16="http://schemas.microsoft.com/office/drawing/2014/main" id="{56CEE451-70C9-4EE2-A1ED-BE923E7BFCED}"/>
            </a:ext>
          </a:extLst>
        </xdr:cNvPr>
        <xdr:cNvSpPr txBox="1"/>
      </xdr:nvSpPr>
      <xdr:spPr>
        <a:xfrm>
          <a:off x="17383202" y="1702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60089</xdr:rowOff>
    </xdr:from>
    <xdr:ext cx="469744" cy="259045"/>
    <xdr:sp macro="" textlink="">
      <xdr:nvSpPr>
        <xdr:cNvPr id="566" name="n_4mainValue【庁舎】&#10;一人当たり面積">
          <a:extLst>
            <a:ext uri="{FF2B5EF4-FFF2-40B4-BE49-F238E27FC236}">
              <a16:creationId xmlns:a16="http://schemas.microsoft.com/office/drawing/2014/main" id="{D70E4DB7-30D2-4AF3-8824-ECDD57BD07A8}"/>
            </a:ext>
          </a:extLst>
        </xdr:cNvPr>
        <xdr:cNvSpPr txBox="1"/>
      </xdr:nvSpPr>
      <xdr:spPr>
        <a:xfrm>
          <a:off x="16592627" y="1703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7" name="正方形/長方形 566">
          <a:extLst>
            <a:ext uri="{FF2B5EF4-FFF2-40B4-BE49-F238E27FC236}">
              <a16:creationId xmlns:a16="http://schemas.microsoft.com/office/drawing/2014/main" id="{51326ABE-005C-4328-A38D-FB52465F166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8" name="正方形/長方形 567">
          <a:extLst>
            <a:ext uri="{FF2B5EF4-FFF2-40B4-BE49-F238E27FC236}">
              <a16:creationId xmlns:a16="http://schemas.microsoft.com/office/drawing/2014/main" id="{2ABB6429-DFD9-47C3-A205-2AE39C24672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9" name="テキスト ボックス 568">
          <a:extLst>
            <a:ext uri="{FF2B5EF4-FFF2-40B4-BE49-F238E27FC236}">
              <a16:creationId xmlns:a16="http://schemas.microsoft.com/office/drawing/2014/main" id="{AB378F78-8889-48C2-846D-79818A574C9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有形固定資産減価償却率は類似団体平均を上回る類型が多いため、経費の増加に留意しつつ、長期修繕計画に基づいて適切に修繕を行っていきたい。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東京電力神流川発電所の運転開始により、平成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年度から固定資産税収入については大幅に増額し、そこから毎年約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減少している状況である。財政力指数についても当時大きく上昇していたが、そこからは年々減少しており、後年度においても同様に減額してゆくと見込まれる。今後は、緊急に必要な事業を分別し、投資的経費や経常物件費を抑制する等、歳出の見直しを継続実施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141514</xdr:rowOff>
    </xdr:from>
    <xdr:to>
      <xdr:col>23</xdr:col>
      <xdr:colOff>133350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485164"/>
          <a:ext cx="0" cy="12237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56441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2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141514</xdr:rowOff>
    </xdr:from>
    <xdr:to>
      <xdr:col>24</xdr:col>
      <xdr:colOff>12700</xdr:colOff>
      <xdr:row>37</xdr:row>
      <xdr:rowOff>141514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48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141514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3817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106136</xdr:rowOff>
    </xdr:from>
    <xdr:to>
      <xdr:col>19</xdr:col>
      <xdr:colOff>133350</xdr:colOff>
      <xdr:row>37</xdr:row>
      <xdr:rowOff>38100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2783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106136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1921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78922</xdr:rowOff>
    </xdr:from>
    <xdr:to>
      <xdr:col>15</xdr:col>
      <xdr:colOff>133350</xdr:colOff>
      <xdr:row>44</xdr:row>
      <xdr:rowOff>9072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156936</xdr:rowOff>
    </xdr:from>
    <xdr:to>
      <xdr:col>11</xdr:col>
      <xdr:colOff>31750</xdr:colOff>
      <xdr:row>36</xdr:row>
      <xdr:rowOff>19957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576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96157</xdr:rowOff>
    </xdr:from>
    <xdr:to>
      <xdr:col>11</xdr:col>
      <xdr:colOff>82550</xdr:colOff>
      <xdr:row>44</xdr:row>
      <xdr:rowOff>26307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90714</xdr:rowOff>
    </xdr:from>
    <xdr:to>
      <xdr:col>23</xdr:col>
      <xdr:colOff>184150</xdr:colOff>
      <xdr:row>38</xdr:row>
      <xdr:rowOff>20864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11991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55336</xdr:rowOff>
    </xdr:from>
    <xdr:to>
      <xdr:col>15</xdr:col>
      <xdr:colOff>133350</xdr:colOff>
      <xdr:row>36</xdr:row>
      <xdr:rowOff>156936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167113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大きな固定資産税収入のため、近年の数値は低く健全な値を示しているが、今後は固定資産税収入の減少により比率が上昇すると推測される。</a:t>
          </a:r>
          <a:endParaRPr lang="ja-JP" altLang="ja-JP" sz="1400">
            <a:effectLst/>
          </a:endParaRPr>
        </a:p>
        <a:p>
          <a:r>
            <a:rPr kumimoji="1" lang="ja-JP" altLang="ja-JP" sz="1100">
              <a:solidFill>
                <a:schemeClr val="dk1"/>
              </a:solidFill>
              <a:effectLst/>
              <a:latin typeface="+mn-lt"/>
              <a:ea typeface="+mn-ea"/>
              <a:cs typeface="+mn-cs"/>
            </a:rPr>
            <a:t>引き続き経常経費の削減につとめ、比率の維持に努める。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60</xdr:row>
      <xdr:rowOff>142029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209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60</xdr:row>
      <xdr:rowOff>133985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008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61</xdr:row>
      <xdr:rowOff>107315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00877"/>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61</xdr:row>
      <xdr:rowOff>151554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6576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91229</xdr:rowOff>
    </xdr:from>
    <xdr:to>
      <xdr:col>23</xdr:col>
      <xdr:colOff>184150</xdr:colOff>
      <xdr:row>61</xdr:row>
      <xdr:rowOff>21379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107756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83185</xdr:rowOff>
    </xdr:from>
    <xdr:to>
      <xdr:col>19</xdr:col>
      <xdr:colOff>184150</xdr:colOff>
      <xdr:row>61</xdr:row>
      <xdr:rowOff>13335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23512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3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168292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人件費、物件費等の合計額の人口</a:t>
          </a:r>
          <a:r>
            <a:rPr kumimoji="1" lang="en-US" altLang="ja-JP" sz="1100">
              <a:solidFill>
                <a:schemeClr val="dk1"/>
              </a:solidFill>
              <a:effectLst/>
              <a:latin typeface="+mn-lt"/>
              <a:ea typeface="+mn-ea"/>
              <a:cs typeface="+mn-cs"/>
            </a:rPr>
            <a:t>1 </a:t>
          </a:r>
          <a:r>
            <a:rPr kumimoji="1" lang="ja-JP" altLang="ja-JP" sz="1100">
              <a:solidFill>
                <a:schemeClr val="dk1"/>
              </a:solidFill>
              <a:effectLst/>
              <a:latin typeface="+mn-lt"/>
              <a:ea typeface="+mn-ea"/>
              <a:cs typeface="+mn-cs"/>
            </a:rPr>
            <a:t>人当たりの金額が類似団体平均を大きく上回っている。これは物件費が要因となっており、主に産業振興関係各種事業を直営で行っているためである。一部事業の民営化を図っているものの近年は増加傾向である。必要な投資は行いつつ、今後も計画的に民間への移行を行うなど、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78260</xdr:rowOff>
    </xdr:from>
    <xdr:to>
      <xdr:col>23</xdr:col>
      <xdr:colOff>133350</xdr:colOff>
      <xdr:row>87</xdr:row>
      <xdr:rowOff>25829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22960"/>
          <a:ext cx="838200" cy="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37539</xdr:rowOff>
    </xdr:from>
    <xdr:to>
      <xdr:col>19</xdr:col>
      <xdr:colOff>133350</xdr:colOff>
      <xdr:row>86</xdr:row>
      <xdr:rowOff>78260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10789"/>
          <a:ext cx="889000" cy="2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8545</xdr:rowOff>
    </xdr:from>
    <xdr:to>
      <xdr:col>15</xdr:col>
      <xdr:colOff>82550</xdr:colOff>
      <xdr:row>85</xdr:row>
      <xdr:rowOff>37539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81795"/>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161213</xdr:rowOff>
    </xdr:from>
    <xdr:to>
      <xdr:col>11</xdr:col>
      <xdr:colOff>31750</xdr:colOff>
      <xdr:row>85</xdr:row>
      <xdr:rowOff>8545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63013"/>
          <a:ext cx="889000" cy="1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146479</xdr:rowOff>
    </xdr:from>
    <xdr:to>
      <xdr:col>23</xdr:col>
      <xdr:colOff>184150</xdr:colOff>
      <xdr:row>87</xdr:row>
      <xdr:rowOff>76629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118556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27460</xdr:rowOff>
    </xdr:from>
    <xdr:to>
      <xdr:col>19</xdr:col>
      <xdr:colOff>184150</xdr:colOff>
      <xdr:row>86</xdr:row>
      <xdr:rowOff>129060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113837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5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158189</xdr:rowOff>
    </xdr:from>
    <xdr:to>
      <xdr:col>15</xdr:col>
      <xdr:colOff>133350</xdr:colOff>
      <xdr:row>85</xdr:row>
      <xdr:rowOff>88339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73116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4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129195</xdr:rowOff>
    </xdr:from>
    <xdr:to>
      <xdr:col>11</xdr:col>
      <xdr:colOff>82550</xdr:colOff>
      <xdr:row>85</xdr:row>
      <xdr:rowOff>59345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44122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110413</xdr:rowOff>
    </xdr:from>
    <xdr:to>
      <xdr:col>7</xdr:col>
      <xdr:colOff>31750</xdr:colOff>
      <xdr:row>85</xdr:row>
      <xdr:rowOff>40563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25340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9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本村のラスパイレス指数は以前から低く推移しており、今後も均衡の原則に基づき、適正な給料水準を維持する。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31750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8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136843</xdr:rowOff>
    </xdr:from>
    <xdr:to>
      <xdr:col>77</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3864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136843</xdr:rowOff>
    </xdr:from>
    <xdr:to>
      <xdr:col>72</xdr:col>
      <xdr:colOff>203200</xdr:colOff>
      <xdr:row>84</xdr:row>
      <xdr:rowOff>160973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386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160973</xdr:rowOff>
    </xdr:from>
    <xdr:to>
      <xdr:col>68</xdr:col>
      <xdr:colOff>152400</xdr:colOff>
      <xdr:row>85</xdr:row>
      <xdr:rowOff>73977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6277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86043</xdr:rowOff>
    </xdr:from>
    <xdr:to>
      <xdr:col>73</xdr:col>
      <xdr:colOff>44450</xdr:colOff>
      <xdr:row>85</xdr:row>
      <xdr:rowOff>16193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26370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110173</xdr:rowOff>
    </xdr:from>
    <xdr:to>
      <xdr:col>68</xdr:col>
      <xdr:colOff>203200</xdr:colOff>
      <xdr:row>85</xdr:row>
      <xdr:rowOff>40323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50500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23177</xdr:rowOff>
    </xdr:from>
    <xdr:to>
      <xdr:col>64</xdr:col>
      <xdr:colOff>152400</xdr:colOff>
      <xdr:row>85</xdr:row>
      <xdr:rowOff>124777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134954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6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本村の人口は</a:t>
          </a:r>
          <a:r>
            <a:rPr kumimoji="1" lang="ja-JP" altLang="en-US" sz="1100">
              <a:solidFill>
                <a:srgbClr val="FF0000"/>
              </a:solidFill>
              <a:effectLst/>
              <a:latin typeface="+mn-lt"/>
              <a:ea typeface="+mn-ea"/>
              <a:cs typeface="+mn-cs"/>
            </a:rPr>
            <a:t>１，０３９</a:t>
          </a:r>
          <a:r>
            <a:rPr kumimoji="1" lang="ja-JP" altLang="ja-JP" sz="1100">
              <a:solidFill>
                <a:schemeClr val="dk1"/>
              </a:solidFill>
              <a:effectLst/>
              <a:latin typeface="+mn-lt"/>
              <a:ea typeface="+mn-ea"/>
              <a:cs typeface="+mn-cs"/>
            </a:rPr>
            <a:t>人と少ないため、数値が大きくなってしまっている。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84090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17505"/>
          <a:ext cx="838200" cy="2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4763</xdr:rowOff>
    </xdr:from>
    <xdr:to>
      <xdr:col>77</xdr:col>
      <xdr:colOff>44450</xdr:colOff>
      <xdr:row>61</xdr:row>
      <xdr:rowOff>84090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3213"/>
          <a:ext cx="889000" cy="7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4763</xdr:rowOff>
    </xdr:from>
    <xdr:to>
      <xdr:col>72</xdr:col>
      <xdr:colOff>203200</xdr:colOff>
      <xdr:row>61</xdr:row>
      <xdr:rowOff>6271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63213"/>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161131</xdr:rowOff>
    </xdr:from>
    <xdr:to>
      <xdr:col>68</xdr:col>
      <xdr:colOff>152400</xdr:colOff>
      <xdr:row>61</xdr:row>
      <xdr:rowOff>6271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8131"/>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151782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33290</xdr:rowOff>
    </xdr:from>
    <xdr:to>
      <xdr:col>77</xdr:col>
      <xdr:colOff>95250</xdr:colOff>
      <xdr:row>61</xdr:row>
      <xdr:rowOff>134890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119667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7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125413</xdr:rowOff>
    </xdr:from>
    <xdr:to>
      <xdr:col>73</xdr:col>
      <xdr:colOff>44450</xdr:colOff>
      <xdr:row>61</xdr:row>
      <xdr:rowOff>55563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40340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126921</xdr:rowOff>
    </xdr:from>
    <xdr:to>
      <xdr:col>68</xdr:col>
      <xdr:colOff>203200</xdr:colOff>
      <xdr:row>61</xdr:row>
      <xdr:rowOff>57071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41848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0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年度から地方債の借入を行わなかったため比率は低いものとなっているが、平成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年度以降は地方債の借入を行っているため、今後は実質公債費比率は上昇することが予想される。基金残高等も勘案し極力借入を抑えながら健全な財政運営を目指す。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4478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941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基金等の充当可能財源などが比較的多く、平成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年度以降は地方債発行を抑制し、借入金の減少と償還が進んでいるが、平成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年度からは再び地方債の発行を行っているため今後の状況に注視していく。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給与水準は類似団体と比較しても低いが、産業振興事業に携わる職員を事業の民営化により削減していくことで人件費の更なる削減に努める。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145288</xdr:rowOff>
    </xdr:from>
    <xdr:to>
      <xdr:col>24</xdr:col>
      <xdr:colOff>25400</xdr:colOff>
      <xdr:row>35</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745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877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877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156718</xdr:rowOff>
    </xdr:from>
    <xdr:to>
      <xdr:col>11</xdr:col>
      <xdr:colOff>9525</xdr:colOff>
      <xdr:row>34</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145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23622</xdr:rowOff>
    </xdr:from>
    <xdr:to>
      <xdr:col>24</xdr:col>
      <xdr:colOff>76200</xdr:colOff>
      <xdr:row>35</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94488</xdr:rowOff>
    </xdr:from>
    <xdr:to>
      <xdr:col>20</xdr:col>
      <xdr:colOff>38100</xdr:colOff>
      <xdr:row>35</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67056</xdr:rowOff>
    </xdr:from>
    <xdr:to>
      <xdr:col>11</xdr:col>
      <xdr:colOff>60325</xdr:colOff>
      <xdr:row>34</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105918</xdr:rowOff>
    </xdr:from>
    <xdr:to>
      <xdr:col>6</xdr:col>
      <xdr:colOff>171450</xdr:colOff>
      <xdr:row>34</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政策により将来に備えるための産業振興事業を各種行っているため、類似団体と比べて大きい数値となっている。事業の民間委託を進めたたことや、本年も観光誘客施設関係事業について外出の自粛もあり、経費が減少しているものもあるが、更なる民間への移行について検討を行うなど、経費の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56134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3045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19</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719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18</xdr:row>
      <xdr:rowOff>122428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171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122428</xdr:rowOff>
    </xdr:from>
    <xdr:to>
      <xdr:col>69</xdr:col>
      <xdr:colOff>92075</xdr:colOff>
      <xdr:row>19</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2085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5334</xdr:rowOff>
    </xdr:from>
    <xdr:to>
      <xdr:col>82</xdr:col>
      <xdr:colOff>158750</xdr:colOff>
      <xdr:row>19</xdr:row>
      <xdr:rowOff>106934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148861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71628</xdr:rowOff>
    </xdr:from>
    <xdr:to>
      <xdr:col>69</xdr:col>
      <xdr:colOff>142875</xdr:colOff>
      <xdr:row>19</xdr:row>
      <xdr:rowOff>1778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158005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153924</xdr:rowOff>
    </xdr:from>
    <xdr:to>
      <xdr:col>65</xdr:col>
      <xdr:colOff>53975</xdr:colOff>
      <xdr:row>19</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68851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者施策やコロナ対策関係支援策の実施により扶助費が高い傾向にある。現在の村の基礎をつくっていただいた高齢者への支援は必要不可欠であるが、今後、団塊世代の高齢化に伴い、上昇することが見込まれるため、新たな枠組みでの支援を検討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0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091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今後も公営企業会計の健全化を図り、普通会計の負担を減らすよう努める。</a:t>
          </a:r>
          <a:endParaRPr lang="ja-JP" altLang="ja-JP" sz="1400">
            <a:effectLst/>
          </a:endParaRPr>
        </a:p>
        <a:p>
          <a:r>
            <a:rPr kumimoji="1" lang="ja-JP" altLang="ja-JP" sz="1100">
              <a:solidFill>
                <a:schemeClr val="dk1"/>
              </a:solidFill>
              <a:effectLst/>
              <a:latin typeface="+mn-lt"/>
              <a:ea typeface="+mn-ea"/>
              <a:cs typeface="+mn-cs"/>
            </a:rPr>
            <a:t>また、各種産業振興関係施設を持っているため、維持補修関係経費がやや増加傾向にあるため、経費節減等の対策を図る。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58420</xdr:rowOff>
    </xdr:from>
    <xdr:to>
      <xdr:col>82</xdr:col>
      <xdr:colOff>107950</xdr:colOff>
      <xdr:row>55</xdr:row>
      <xdr:rowOff>92710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4881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75565</xdr:rowOff>
    </xdr:from>
    <xdr:to>
      <xdr:col>78</xdr:col>
      <xdr:colOff>69850</xdr:colOff>
      <xdr:row>55</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505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75565</xdr:rowOff>
    </xdr:from>
    <xdr:to>
      <xdr:col>73</xdr:col>
      <xdr:colOff>180975</xdr:colOff>
      <xdr:row>55</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5053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xdr:rowOff>
    </xdr:from>
    <xdr:to>
      <xdr:col>82</xdr:col>
      <xdr:colOff>158750</xdr:colOff>
      <xdr:row>55</xdr:row>
      <xdr:rowOff>109220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24147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28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24765</xdr:rowOff>
    </xdr:from>
    <xdr:to>
      <xdr:col>74</xdr:col>
      <xdr:colOff>31750</xdr:colOff>
      <xdr:row>55</xdr:row>
      <xdr:rowOff>126365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村独自の子育て支援や定住対策等の政策による補助金を各種設置しているため増加傾向にあったが、効果が希薄なものについては統廃合を含めて年々規模が大きくならないよう、効果的な補助のみとし、今後も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21844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620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165862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年度が公債費のピークであった。平成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年度以降は地方債の借入を行っており、増加している。今後も増加が見込まれるため数値に注視していく。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77</xdr:row>
      <xdr:rowOff>1270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924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130811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2029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324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31750</xdr:rowOff>
    </xdr:from>
    <xdr:to>
      <xdr:col>11</xdr:col>
      <xdr:colOff>9525</xdr:colOff>
      <xdr:row>78</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40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152400</xdr:rowOff>
    </xdr:from>
    <xdr:to>
      <xdr:col>11</xdr:col>
      <xdr:colOff>60325</xdr:colOff>
      <xdr:row>78</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地方創生推進交付金事業やデジタル田園都市国家構想交付金事業に関する投資的事業が多くなっている。今後も緊急性のない事業等は検討し、補助金の活用や、計画を見直すなど後年に大きな負担を残さないよう努力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73661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98575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3716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837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66040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920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xdr:rowOff>
    </xdr:from>
    <xdr:to>
      <xdr:col>65</xdr:col>
      <xdr:colOff>53975</xdr:colOff>
      <xdr:row>75</xdr:row>
      <xdr:rowOff>116840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127017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97008</xdr:rowOff>
    </xdr:from>
    <xdr:to>
      <xdr:col>29</xdr:col>
      <xdr:colOff>127000</xdr:colOff>
      <xdr:row>15</xdr:row>
      <xdr:rowOff>163241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16383"/>
          <a:ext cx="647700" cy="6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163241</xdr:rowOff>
    </xdr:from>
    <xdr:to>
      <xdr:col>26</xdr:col>
      <xdr:colOff>50800</xdr:colOff>
      <xdr:row>16</xdr:row>
      <xdr:rowOff>36111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82616"/>
          <a:ext cx="698500" cy="4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23086</xdr:rowOff>
    </xdr:from>
    <xdr:to>
      <xdr:col>22</xdr:col>
      <xdr:colOff>114300</xdr:colOff>
      <xdr:row>16</xdr:row>
      <xdr:rowOff>36111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813911"/>
          <a:ext cx="698500" cy="1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23086</xdr:rowOff>
    </xdr:from>
    <xdr:to>
      <xdr:col>18</xdr:col>
      <xdr:colOff>177800</xdr:colOff>
      <xdr:row>16</xdr:row>
      <xdr:rowOff>52322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13911"/>
          <a:ext cx="698500" cy="2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46208</xdr:rowOff>
    </xdr:from>
    <xdr:to>
      <xdr:col>29</xdr:col>
      <xdr:colOff>177800</xdr:colOff>
      <xdr:row>15</xdr:row>
      <xdr:rowOff>147808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6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62735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1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112441</xdr:rowOff>
    </xdr:from>
    <xdr:to>
      <xdr:col>26</xdr:col>
      <xdr:colOff>101600</xdr:colOff>
      <xdr:row>16</xdr:row>
      <xdr:rowOff>42591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3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52768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0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156761</xdr:rowOff>
    </xdr:from>
    <xdr:to>
      <xdr:col>22</xdr:col>
      <xdr:colOff>165100</xdr:colOff>
      <xdr:row>16</xdr:row>
      <xdr:rowOff>86911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7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97088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4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143736</xdr:rowOff>
    </xdr:from>
    <xdr:to>
      <xdr:col>19</xdr:col>
      <xdr:colOff>38100</xdr:colOff>
      <xdr:row>16</xdr:row>
      <xdr:rowOff>73886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63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84063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3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1522</xdr:rowOff>
    </xdr:from>
    <xdr:to>
      <xdr:col>15</xdr:col>
      <xdr:colOff>101600</xdr:colOff>
      <xdr:row>16</xdr:row>
      <xdr:rowOff>103122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92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113299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6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120631</xdr:rowOff>
    </xdr:from>
    <xdr:to>
      <xdr:col>29</xdr:col>
      <xdr:colOff>127000</xdr:colOff>
      <xdr:row>35</xdr:row>
      <xdr:rowOff>169528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30981"/>
          <a:ext cx="647700" cy="4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13628</xdr:rowOff>
    </xdr:from>
    <xdr:to>
      <xdr:col>26</xdr:col>
      <xdr:colOff>50800</xdr:colOff>
      <xdr:row>35</xdr:row>
      <xdr:rowOff>120631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23978"/>
          <a:ext cx="698500" cy="10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13628</xdr:rowOff>
    </xdr:from>
    <xdr:to>
      <xdr:col>22</xdr:col>
      <xdr:colOff>114300</xdr:colOff>
      <xdr:row>35</xdr:row>
      <xdr:rowOff>29502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23978"/>
          <a:ext cx="698500" cy="1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5517</xdr:rowOff>
    </xdr:from>
    <xdr:to>
      <xdr:col>18</xdr:col>
      <xdr:colOff>177800</xdr:colOff>
      <xdr:row>35</xdr:row>
      <xdr:rowOff>29502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15867"/>
          <a:ext cx="698500" cy="2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118728</xdr:rowOff>
    </xdr:from>
    <xdr:to>
      <xdr:col>29</xdr:col>
      <xdr:colOff>177800</xdr:colOff>
      <xdr:row>35</xdr:row>
      <xdr:rowOff>220328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90805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0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69831</xdr:rowOff>
    </xdr:from>
    <xdr:to>
      <xdr:col>26</xdr:col>
      <xdr:colOff>101600</xdr:colOff>
      <xdr:row>35</xdr:row>
      <xdr:rowOff>171431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181608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49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305728</xdr:rowOff>
    </xdr:from>
    <xdr:to>
      <xdr:col>22</xdr:col>
      <xdr:colOff>165100</xdr:colOff>
      <xdr:row>35</xdr:row>
      <xdr:rowOff>64428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7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74605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321602</xdr:rowOff>
    </xdr:from>
    <xdr:to>
      <xdr:col>19</xdr:col>
      <xdr:colOff>38100</xdr:colOff>
      <xdr:row>35</xdr:row>
      <xdr:rowOff>80302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90479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5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297617</xdr:rowOff>
    </xdr:from>
    <xdr:to>
      <xdr:col>15</xdr:col>
      <xdr:colOff>101600</xdr:colOff>
      <xdr:row>35</xdr:row>
      <xdr:rowOff>56317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6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66494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3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6361</xdr:rowOff>
    </xdr:from>
    <xdr:to>
      <xdr:col>24</xdr:col>
      <xdr:colOff>63500</xdr:colOff>
      <xdr:row>35</xdr:row>
      <xdr:rowOff>59822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07111"/>
          <a:ext cx="838200" cy="5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59822</xdr:rowOff>
    </xdr:from>
    <xdr:to>
      <xdr:col>19</xdr:col>
      <xdr:colOff>177800</xdr:colOff>
      <xdr:row>35</xdr:row>
      <xdr:rowOff>115895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60572"/>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115895</xdr:rowOff>
    </xdr:from>
    <xdr:to>
      <xdr:col>15</xdr:col>
      <xdr:colOff>50800</xdr:colOff>
      <xdr:row>35</xdr:row>
      <xdr:rowOff>150063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16645"/>
          <a:ext cx="889000" cy="3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150063</xdr:rowOff>
    </xdr:from>
    <xdr:to>
      <xdr:col>10</xdr:col>
      <xdr:colOff>114300</xdr:colOff>
      <xdr:row>36</xdr:row>
      <xdr:rowOff>129219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50813"/>
          <a:ext cx="889000" cy="1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127011</xdr:rowOff>
    </xdr:from>
    <xdr:to>
      <xdr:col>24</xdr:col>
      <xdr:colOff>114300</xdr:colOff>
      <xdr:row>35</xdr:row>
      <xdr:rowOff>57161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149888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0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9022</xdr:rowOff>
    </xdr:from>
    <xdr:to>
      <xdr:col>20</xdr:col>
      <xdr:colOff>38100</xdr:colOff>
      <xdr:row>35</xdr:row>
      <xdr:rowOff>110622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127149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8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65095</xdr:rowOff>
    </xdr:from>
    <xdr:to>
      <xdr:col>15</xdr:col>
      <xdr:colOff>101600</xdr:colOff>
      <xdr:row>35</xdr:row>
      <xdr:rowOff>166695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6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11772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4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99263</xdr:rowOff>
    </xdr:from>
    <xdr:to>
      <xdr:col>10</xdr:col>
      <xdr:colOff>165100</xdr:colOff>
      <xdr:row>36</xdr:row>
      <xdr:rowOff>29413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45940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7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78419</xdr:rowOff>
    </xdr:from>
    <xdr:to>
      <xdr:col>6</xdr:col>
      <xdr:colOff>38100</xdr:colOff>
      <xdr:row>37</xdr:row>
      <xdr:rowOff>8569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25096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148364</xdr:rowOff>
    </xdr:from>
    <xdr:to>
      <xdr:col>24</xdr:col>
      <xdr:colOff>63500</xdr:colOff>
      <xdr:row>52</xdr:row>
      <xdr:rowOff>116124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92314"/>
          <a:ext cx="838200" cy="1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116124</xdr:rowOff>
    </xdr:from>
    <xdr:to>
      <xdr:col>19</xdr:col>
      <xdr:colOff>177800</xdr:colOff>
      <xdr:row>54</xdr:row>
      <xdr:rowOff>70867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31524"/>
          <a:ext cx="889000" cy="29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70867</xdr:rowOff>
    </xdr:from>
    <xdr:to>
      <xdr:col>15</xdr:col>
      <xdr:colOff>50800</xdr:colOff>
      <xdr:row>54</xdr:row>
      <xdr:rowOff>110401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29167"/>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45417</xdr:rowOff>
    </xdr:from>
    <xdr:to>
      <xdr:col>10</xdr:col>
      <xdr:colOff>114300</xdr:colOff>
      <xdr:row>54</xdr:row>
      <xdr:rowOff>110401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303717"/>
          <a:ext cx="889000" cy="6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97564</xdr:rowOff>
    </xdr:from>
    <xdr:to>
      <xdr:col>24</xdr:col>
      <xdr:colOff>114300</xdr:colOff>
      <xdr:row>52</xdr:row>
      <xdr:rowOff>27714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8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120441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9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65324</xdr:rowOff>
    </xdr:from>
    <xdr:to>
      <xdr:col>20</xdr:col>
      <xdr:colOff>38100</xdr:colOff>
      <xdr:row>52</xdr:row>
      <xdr:rowOff>166924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12001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75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20067</xdr:rowOff>
    </xdr:from>
    <xdr:to>
      <xdr:col>15</xdr:col>
      <xdr:colOff>101600</xdr:colOff>
      <xdr:row>54</xdr:row>
      <xdr:rowOff>121667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138194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59601</xdr:rowOff>
    </xdr:from>
    <xdr:to>
      <xdr:col>10</xdr:col>
      <xdr:colOff>165100</xdr:colOff>
      <xdr:row>54</xdr:row>
      <xdr:rowOff>161201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1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6278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0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166067</xdr:rowOff>
    </xdr:from>
    <xdr:to>
      <xdr:col>6</xdr:col>
      <xdr:colOff>38100</xdr:colOff>
      <xdr:row>54</xdr:row>
      <xdr:rowOff>96217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112744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02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61291</xdr:rowOff>
    </xdr:from>
    <xdr:to>
      <xdr:col>24</xdr:col>
      <xdr:colOff>63500</xdr:colOff>
      <xdr:row>77</xdr:row>
      <xdr:rowOff>97555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2941"/>
          <a:ext cx="8382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97555</xdr:rowOff>
    </xdr:from>
    <xdr:to>
      <xdr:col>19</xdr:col>
      <xdr:colOff>177800</xdr:colOff>
      <xdr:row>77</xdr:row>
      <xdr:rowOff>138356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9205"/>
          <a:ext cx="8890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138356</xdr:rowOff>
    </xdr:from>
    <xdr:to>
      <xdr:col>15</xdr:col>
      <xdr:colOff>50800</xdr:colOff>
      <xdr:row>77</xdr:row>
      <xdr:rowOff>169743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0006"/>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134753</xdr:rowOff>
    </xdr:from>
    <xdr:to>
      <xdr:col>10</xdr:col>
      <xdr:colOff>114300</xdr:colOff>
      <xdr:row>77</xdr:row>
      <xdr:rowOff>169743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6403"/>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10491</xdr:rowOff>
    </xdr:from>
    <xdr:to>
      <xdr:col>24</xdr:col>
      <xdr:colOff>114300</xdr:colOff>
      <xdr:row>77</xdr:row>
      <xdr:rowOff>112091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33368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46755</xdr:rowOff>
    </xdr:from>
    <xdr:to>
      <xdr:col>20</xdr:col>
      <xdr:colOff>38100</xdr:colOff>
      <xdr:row>77</xdr:row>
      <xdr:rowOff>148355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164882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87556</xdr:rowOff>
    </xdr:from>
    <xdr:to>
      <xdr:col>15</xdr:col>
      <xdr:colOff>101600</xdr:colOff>
      <xdr:row>78</xdr:row>
      <xdr:rowOff>17706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34233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118943</xdr:rowOff>
    </xdr:from>
    <xdr:to>
      <xdr:col>10</xdr:col>
      <xdr:colOff>165100</xdr:colOff>
      <xdr:row>78</xdr:row>
      <xdr:rowOff>49093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40220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1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83953</xdr:rowOff>
    </xdr:from>
    <xdr:to>
      <xdr:col>6</xdr:col>
      <xdr:colOff>38100</xdr:colOff>
      <xdr:row>78</xdr:row>
      <xdr:rowOff>14103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30630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46659</xdr:rowOff>
    </xdr:from>
    <xdr:to>
      <xdr:col>24</xdr:col>
      <xdr:colOff>63500</xdr:colOff>
      <xdr:row>94</xdr:row>
      <xdr:rowOff>83122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2959"/>
          <a:ext cx="8382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5336</xdr:rowOff>
    </xdr:from>
    <xdr:to>
      <xdr:col>19</xdr:col>
      <xdr:colOff>177800</xdr:colOff>
      <xdr:row>94</xdr:row>
      <xdr:rowOff>83122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950186"/>
          <a:ext cx="889000" cy="2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5336</xdr:rowOff>
    </xdr:from>
    <xdr:to>
      <xdr:col>15</xdr:col>
      <xdr:colOff>50800</xdr:colOff>
      <xdr:row>94</xdr:row>
      <xdr:rowOff>58173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950186"/>
          <a:ext cx="889000" cy="22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58173</xdr:rowOff>
    </xdr:from>
    <xdr:to>
      <xdr:col>10</xdr:col>
      <xdr:colOff>114300</xdr:colOff>
      <xdr:row>94</xdr:row>
      <xdr:rowOff>86452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74473"/>
          <a:ext cx="889000" cy="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167309</xdr:rowOff>
    </xdr:from>
    <xdr:to>
      <xdr:col>24</xdr:col>
      <xdr:colOff>114300</xdr:colOff>
      <xdr:row>94</xdr:row>
      <xdr:rowOff>97459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18736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32322</xdr:rowOff>
    </xdr:from>
    <xdr:to>
      <xdr:col>20</xdr:col>
      <xdr:colOff>38100</xdr:colOff>
      <xdr:row>94</xdr:row>
      <xdr:rowOff>133922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150449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2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125986</xdr:rowOff>
    </xdr:from>
    <xdr:to>
      <xdr:col>15</xdr:col>
      <xdr:colOff>101600</xdr:colOff>
      <xdr:row>93</xdr:row>
      <xdr:rowOff>56136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72663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6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7373</xdr:rowOff>
    </xdr:from>
    <xdr:to>
      <xdr:col>10</xdr:col>
      <xdr:colOff>165100</xdr:colOff>
      <xdr:row>94</xdr:row>
      <xdr:rowOff>108973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125500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9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35652</xdr:rowOff>
    </xdr:from>
    <xdr:to>
      <xdr:col>6</xdr:col>
      <xdr:colOff>38100</xdr:colOff>
      <xdr:row>94</xdr:row>
      <xdr:rowOff>137252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153779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2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79359</xdr:rowOff>
    </xdr:from>
    <xdr:to>
      <xdr:col>55</xdr:col>
      <xdr:colOff>0</xdr:colOff>
      <xdr:row>35</xdr:row>
      <xdr:rowOff>114503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80109"/>
          <a:ext cx="838200" cy="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98680</xdr:rowOff>
    </xdr:from>
    <xdr:to>
      <xdr:col>50</xdr:col>
      <xdr:colOff>114300</xdr:colOff>
      <xdr:row>35</xdr:row>
      <xdr:rowOff>114503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99430"/>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115697</xdr:rowOff>
    </xdr:from>
    <xdr:to>
      <xdr:col>45</xdr:col>
      <xdr:colOff>177800</xdr:colOff>
      <xdr:row>35</xdr:row>
      <xdr:rowOff>98680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944997"/>
          <a:ext cx="889000" cy="1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115697</xdr:rowOff>
    </xdr:from>
    <xdr:to>
      <xdr:col>41</xdr:col>
      <xdr:colOff>50800</xdr:colOff>
      <xdr:row>35</xdr:row>
      <xdr:rowOff>171152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44997"/>
          <a:ext cx="889000" cy="2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28559</xdr:rowOff>
    </xdr:from>
    <xdr:to>
      <xdr:col>55</xdr:col>
      <xdr:colOff>50800</xdr:colOff>
      <xdr:row>35</xdr:row>
      <xdr:rowOff>130159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51436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8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63703</xdr:rowOff>
    </xdr:from>
    <xdr:to>
      <xdr:col>50</xdr:col>
      <xdr:colOff>165100</xdr:colOff>
      <xdr:row>35</xdr:row>
      <xdr:rowOff>165303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10380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47880</xdr:rowOff>
    </xdr:from>
    <xdr:to>
      <xdr:col>46</xdr:col>
      <xdr:colOff>38100</xdr:colOff>
      <xdr:row>35</xdr:row>
      <xdr:rowOff>149480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166007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2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64897</xdr:rowOff>
    </xdr:from>
    <xdr:to>
      <xdr:col>41</xdr:col>
      <xdr:colOff>101600</xdr:colOff>
      <xdr:row>34</xdr:row>
      <xdr:rowOff>166497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11574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6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120352</xdr:rowOff>
    </xdr:from>
    <xdr:to>
      <xdr:col>36</xdr:col>
      <xdr:colOff>165100</xdr:colOff>
      <xdr:row>36</xdr:row>
      <xdr:rowOff>50502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67029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9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13393</xdr:rowOff>
    </xdr:from>
    <xdr:to>
      <xdr:col>55</xdr:col>
      <xdr:colOff>0</xdr:colOff>
      <xdr:row>55</xdr:row>
      <xdr:rowOff>92406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443143"/>
          <a:ext cx="838200" cy="7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13393</xdr:rowOff>
    </xdr:from>
    <xdr:to>
      <xdr:col>50</xdr:col>
      <xdr:colOff>114300</xdr:colOff>
      <xdr:row>55</xdr:row>
      <xdr:rowOff>79488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443143"/>
          <a:ext cx="8890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79488</xdr:rowOff>
    </xdr:from>
    <xdr:to>
      <xdr:col>45</xdr:col>
      <xdr:colOff>177800</xdr:colOff>
      <xdr:row>55</xdr:row>
      <xdr:rowOff>79897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09238"/>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37010</xdr:rowOff>
    </xdr:from>
    <xdr:to>
      <xdr:col>41</xdr:col>
      <xdr:colOff>50800</xdr:colOff>
      <xdr:row>55</xdr:row>
      <xdr:rowOff>79897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466760"/>
          <a:ext cx="889000" cy="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41606</xdr:rowOff>
    </xdr:from>
    <xdr:to>
      <xdr:col>55</xdr:col>
      <xdr:colOff>50800</xdr:colOff>
      <xdr:row>55</xdr:row>
      <xdr:rowOff>143206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64483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3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134043</xdr:rowOff>
    </xdr:from>
    <xdr:to>
      <xdr:col>50</xdr:col>
      <xdr:colOff>165100</xdr:colOff>
      <xdr:row>55</xdr:row>
      <xdr:rowOff>64193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3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80720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16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28688</xdr:rowOff>
    </xdr:from>
    <xdr:to>
      <xdr:col>46</xdr:col>
      <xdr:colOff>38100</xdr:colOff>
      <xdr:row>55</xdr:row>
      <xdr:rowOff>130288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4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146815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29097</xdr:rowOff>
    </xdr:from>
    <xdr:to>
      <xdr:col>41</xdr:col>
      <xdr:colOff>101600</xdr:colOff>
      <xdr:row>55</xdr:row>
      <xdr:rowOff>130697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147224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2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157660</xdr:rowOff>
    </xdr:from>
    <xdr:to>
      <xdr:col>36</xdr:col>
      <xdr:colOff>165100</xdr:colOff>
      <xdr:row>55</xdr:row>
      <xdr:rowOff>87810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4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104337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19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134844</xdr:rowOff>
    </xdr:from>
    <xdr:to>
      <xdr:col>55</xdr:col>
      <xdr:colOff>0</xdr:colOff>
      <xdr:row>76</xdr:row>
      <xdr:rowOff>54167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93594"/>
          <a:ext cx="8382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54167</xdr:rowOff>
    </xdr:from>
    <xdr:to>
      <xdr:col>50</xdr:col>
      <xdr:colOff>114300</xdr:colOff>
      <xdr:row>76</xdr:row>
      <xdr:rowOff>132308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084367"/>
          <a:ext cx="889000" cy="7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80669</xdr:rowOff>
    </xdr:from>
    <xdr:to>
      <xdr:col>45</xdr:col>
      <xdr:colOff>177800</xdr:colOff>
      <xdr:row>76</xdr:row>
      <xdr:rowOff>132308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939419"/>
          <a:ext cx="889000" cy="2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80669</xdr:rowOff>
    </xdr:from>
    <xdr:to>
      <xdr:col>41</xdr:col>
      <xdr:colOff>50800</xdr:colOff>
      <xdr:row>75</xdr:row>
      <xdr:rowOff>87900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939419"/>
          <a:ext cx="889000" cy="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84044</xdr:rowOff>
    </xdr:from>
    <xdr:to>
      <xdr:col>55</xdr:col>
      <xdr:colOff>50800</xdr:colOff>
      <xdr:row>76</xdr:row>
      <xdr:rowOff>14194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106921</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3367</xdr:rowOff>
    </xdr:from>
    <xdr:to>
      <xdr:col>50</xdr:col>
      <xdr:colOff>165100</xdr:colOff>
      <xdr:row>76</xdr:row>
      <xdr:rowOff>104967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121495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80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81508</xdr:rowOff>
    </xdr:from>
    <xdr:to>
      <xdr:col>46</xdr:col>
      <xdr:colOff>38100</xdr:colOff>
      <xdr:row>77</xdr:row>
      <xdr:rowOff>11658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28184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88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29869</xdr:rowOff>
    </xdr:from>
    <xdr:to>
      <xdr:col>41</xdr:col>
      <xdr:colOff>101600</xdr:colOff>
      <xdr:row>75</xdr:row>
      <xdr:rowOff>131469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147996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6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37100</xdr:rowOff>
    </xdr:from>
    <xdr:to>
      <xdr:col>36</xdr:col>
      <xdr:colOff>165100</xdr:colOff>
      <xdr:row>75</xdr:row>
      <xdr:rowOff>138700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8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155227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67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25606</xdr:rowOff>
    </xdr:from>
    <xdr:to>
      <xdr:col>55</xdr:col>
      <xdr:colOff>0</xdr:colOff>
      <xdr:row>98</xdr:row>
      <xdr:rowOff>62871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56256"/>
          <a:ext cx="838200" cy="2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25606</xdr:rowOff>
    </xdr:from>
    <xdr:to>
      <xdr:col>50</xdr:col>
      <xdr:colOff>114300</xdr:colOff>
      <xdr:row>97</xdr:row>
      <xdr:rowOff>88550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6256"/>
          <a:ext cx="889000" cy="6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88550</xdr:rowOff>
    </xdr:from>
    <xdr:to>
      <xdr:col>45</xdr:col>
      <xdr:colOff>177800</xdr:colOff>
      <xdr:row>98</xdr:row>
      <xdr:rowOff>125319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19200"/>
          <a:ext cx="889000" cy="2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66269</xdr:rowOff>
    </xdr:from>
    <xdr:to>
      <xdr:col>41</xdr:col>
      <xdr:colOff>50800</xdr:colOff>
      <xdr:row>98</xdr:row>
      <xdr:rowOff>125319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68369"/>
          <a:ext cx="889000" cy="5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12071</xdr:rowOff>
    </xdr:from>
    <xdr:to>
      <xdr:col>55</xdr:col>
      <xdr:colOff>50800</xdr:colOff>
      <xdr:row>98</xdr:row>
      <xdr:rowOff>113671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34948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6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146256</xdr:rowOff>
    </xdr:from>
    <xdr:to>
      <xdr:col>50</xdr:col>
      <xdr:colOff>165100</xdr:colOff>
      <xdr:row>97</xdr:row>
      <xdr:rowOff>76406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92933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37750</xdr:rowOff>
    </xdr:from>
    <xdr:to>
      <xdr:col>46</xdr:col>
      <xdr:colOff>38100</xdr:colOff>
      <xdr:row>97</xdr:row>
      <xdr:rowOff>139350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155877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4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74519</xdr:rowOff>
    </xdr:from>
    <xdr:to>
      <xdr:col>41</xdr:col>
      <xdr:colOff>101600</xdr:colOff>
      <xdr:row>99</xdr:row>
      <xdr:rowOff>4669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167246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6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15469</xdr:rowOff>
    </xdr:from>
    <xdr:to>
      <xdr:col>36</xdr:col>
      <xdr:colOff>165100</xdr:colOff>
      <xdr:row>98</xdr:row>
      <xdr:rowOff>117069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133596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9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11214</xdr:rowOff>
    </xdr:from>
    <xdr:to>
      <xdr:col>85</xdr:col>
      <xdr:colOff>127000</xdr:colOff>
      <xdr:row>38</xdr:row>
      <xdr:rowOff>161953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354864"/>
          <a:ext cx="838200" cy="3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112131</xdr:rowOff>
    </xdr:from>
    <xdr:to>
      <xdr:col>81</xdr:col>
      <xdr:colOff>50800</xdr:colOff>
      <xdr:row>37</xdr:row>
      <xdr:rowOff>11214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12881"/>
          <a:ext cx="889000" cy="24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85011</xdr:rowOff>
    </xdr:from>
    <xdr:to>
      <xdr:col>76</xdr:col>
      <xdr:colOff>114300</xdr:colOff>
      <xdr:row>35</xdr:row>
      <xdr:rowOff>112131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085761"/>
          <a:ext cx="889000" cy="2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85011</xdr:rowOff>
    </xdr:from>
    <xdr:to>
      <xdr:col>71</xdr:col>
      <xdr:colOff>177800</xdr:colOff>
      <xdr:row>37</xdr:row>
      <xdr:rowOff>103609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085761"/>
          <a:ext cx="889000" cy="36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111153</xdr:rowOff>
    </xdr:from>
    <xdr:to>
      <xdr:col>85</xdr:col>
      <xdr:colOff>177800</xdr:colOff>
      <xdr:row>39</xdr:row>
      <xdr:rowOff>41303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70530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131864</xdr:rowOff>
    </xdr:from>
    <xdr:to>
      <xdr:col>81</xdr:col>
      <xdr:colOff>101600</xdr:colOff>
      <xdr:row>37</xdr:row>
      <xdr:rowOff>62014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78541</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07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61331</xdr:rowOff>
    </xdr:from>
    <xdr:to>
      <xdr:col>76</xdr:col>
      <xdr:colOff>165100</xdr:colOff>
      <xdr:row>35</xdr:row>
      <xdr:rowOff>162931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8008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34211</xdr:rowOff>
    </xdr:from>
    <xdr:to>
      <xdr:col>72</xdr:col>
      <xdr:colOff>38100</xdr:colOff>
      <xdr:row>35</xdr:row>
      <xdr:rowOff>135811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0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152338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81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52809</xdr:rowOff>
    </xdr:from>
    <xdr:to>
      <xdr:col>67</xdr:col>
      <xdr:colOff>101600</xdr:colOff>
      <xdr:row>37</xdr:row>
      <xdr:rowOff>154409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170936</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1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18292</xdr:rowOff>
    </xdr:from>
    <xdr:to>
      <xdr:col>85</xdr:col>
      <xdr:colOff>127000</xdr:colOff>
      <xdr:row>76</xdr:row>
      <xdr:rowOff>103857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48492"/>
          <a:ext cx="838200" cy="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67186</xdr:rowOff>
    </xdr:from>
    <xdr:to>
      <xdr:col>81</xdr:col>
      <xdr:colOff>50800</xdr:colOff>
      <xdr:row>76</xdr:row>
      <xdr:rowOff>18292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25936"/>
          <a:ext cx="889000" cy="1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67186</xdr:rowOff>
    </xdr:from>
    <xdr:to>
      <xdr:col>76</xdr:col>
      <xdr:colOff>114300</xdr:colOff>
      <xdr:row>75</xdr:row>
      <xdr:rowOff>79559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25936"/>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79559</xdr:rowOff>
    </xdr:from>
    <xdr:to>
      <xdr:col>71</xdr:col>
      <xdr:colOff>177800</xdr:colOff>
      <xdr:row>75</xdr:row>
      <xdr:rowOff>80550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383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53057</xdr:rowOff>
    </xdr:from>
    <xdr:to>
      <xdr:col>85</xdr:col>
      <xdr:colOff>177800</xdr:colOff>
      <xdr:row>76</xdr:row>
      <xdr:rowOff>154657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75934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138943</xdr:rowOff>
    </xdr:from>
    <xdr:to>
      <xdr:col>81</xdr:col>
      <xdr:colOff>101600</xdr:colOff>
      <xdr:row>76</xdr:row>
      <xdr:rowOff>69093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85620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7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16386</xdr:rowOff>
    </xdr:from>
    <xdr:to>
      <xdr:col>76</xdr:col>
      <xdr:colOff>165100</xdr:colOff>
      <xdr:row>75</xdr:row>
      <xdr:rowOff>117986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134513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65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28759</xdr:rowOff>
    </xdr:from>
    <xdr:to>
      <xdr:col>72</xdr:col>
      <xdr:colOff>38100</xdr:colOff>
      <xdr:row>75</xdr:row>
      <xdr:rowOff>130359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146886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66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29750</xdr:rowOff>
    </xdr:from>
    <xdr:to>
      <xdr:col>67</xdr:col>
      <xdr:colOff>101600</xdr:colOff>
      <xdr:row>75</xdr:row>
      <xdr:rowOff>131350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147877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66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102767</xdr:rowOff>
    </xdr:from>
    <xdr:to>
      <xdr:col>85</xdr:col>
      <xdr:colOff>127000</xdr:colOff>
      <xdr:row>98</xdr:row>
      <xdr:rowOff>164990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04867"/>
          <a:ext cx="838200" cy="6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59156</xdr:rowOff>
    </xdr:from>
    <xdr:to>
      <xdr:col>81</xdr:col>
      <xdr:colOff>50800</xdr:colOff>
      <xdr:row>98</xdr:row>
      <xdr:rowOff>164990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61256"/>
          <a:ext cx="889000" cy="10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59156</xdr:rowOff>
    </xdr:from>
    <xdr:to>
      <xdr:col>76</xdr:col>
      <xdr:colOff>114300</xdr:colOff>
      <xdr:row>99</xdr:row>
      <xdr:rowOff>5500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1256"/>
          <a:ext cx="889000" cy="11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5257</xdr:rowOff>
    </xdr:from>
    <xdr:to>
      <xdr:col>71</xdr:col>
      <xdr:colOff>177800</xdr:colOff>
      <xdr:row>99</xdr:row>
      <xdr:rowOff>5500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78807"/>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51967</xdr:rowOff>
    </xdr:from>
    <xdr:to>
      <xdr:col>85</xdr:col>
      <xdr:colOff>177800</xdr:colOff>
      <xdr:row>98</xdr:row>
      <xdr:rowOff>153567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114190</xdr:rowOff>
    </xdr:from>
    <xdr:to>
      <xdr:col>81</xdr:col>
      <xdr:colOff>101600</xdr:colOff>
      <xdr:row>99</xdr:row>
      <xdr:rowOff>44340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35467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0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8356</xdr:rowOff>
    </xdr:from>
    <xdr:to>
      <xdr:col>76</xdr:col>
      <xdr:colOff>165100</xdr:colOff>
      <xdr:row>98</xdr:row>
      <xdr:rowOff>109956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101083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0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126150</xdr:rowOff>
    </xdr:from>
    <xdr:to>
      <xdr:col>72</xdr:col>
      <xdr:colOff>38100</xdr:colOff>
      <xdr:row>99</xdr:row>
      <xdr:rowOff>56300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47427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2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125907</xdr:rowOff>
    </xdr:from>
    <xdr:to>
      <xdr:col>67</xdr:col>
      <xdr:colOff>101600</xdr:colOff>
      <xdr:row>99</xdr:row>
      <xdr:rowOff>56057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47184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60661</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061411"/>
          <a:ext cx="889000" cy="66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60661</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061411"/>
          <a:ext cx="889000" cy="66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9861</xdr:rowOff>
    </xdr:from>
    <xdr:to>
      <xdr:col>107</xdr:col>
      <xdr:colOff>101600</xdr:colOff>
      <xdr:row>35</xdr:row>
      <xdr:rowOff>111461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0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127988</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7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80804</xdr:rowOff>
    </xdr:from>
    <xdr:to>
      <xdr:col>116</xdr:col>
      <xdr:colOff>63500</xdr:colOff>
      <xdr:row>57</xdr:row>
      <xdr:rowOff>96586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53454"/>
          <a:ext cx="838200" cy="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80804</xdr:rowOff>
    </xdr:from>
    <xdr:to>
      <xdr:col>111</xdr:col>
      <xdr:colOff>177800</xdr:colOff>
      <xdr:row>57</xdr:row>
      <xdr:rowOff>93559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53454"/>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93559</xdr:rowOff>
    </xdr:from>
    <xdr:to>
      <xdr:col>107</xdr:col>
      <xdr:colOff>50800</xdr:colOff>
      <xdr:row>57</xdr:row>
      <xdr:rowOff>119738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66209"/>
          <a:ext cx="8890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110503</xdr:rowOff>
    </xdr:from>
    <xdr:to>
      <xdr:col>102</xdr:col>
      <xdr:colOff>114300</xdr:colOff>
      <xdr:row>57</xdr:row>
      <xdr:rowOff>119738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883153"/>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68663</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30004</xdr:rowOff>
    </xdr:from>
    <xdr:to>
      <xdr:col>112</xdr:col>
      <xdr:colOff>38100</xdr:colOff>
      <xdr:row>57</xdr:row>
      <xdr:rowOff>131604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148131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42759</xdr:rowOff>
    </xdr:from>
    <xdr:to>
      <xdr:col>107</xdr:col>
      <xdr:colOff>101600</xdr:colOff>
      <xdr:row>57</xdr:row>
      <xdr:rowOff>144359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160886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5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68938</xdr:rowOff>
    </xdr:from>
    <xdr:to>
      <xdr:col>102</xdr:col>
      <xdr:colOff>165100</xdr:colOff>
      <xdr:row>57</xdr:row>
      <xdr:rowOff>170538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4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15615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59703</xdr:rowOff>
    </xdr:from>
    <xdr:to>
      <xdr:col>98</xdr:col>
      <xdr:colOff>38100</xdr:colOff>
      <xdr:row>57</xdr:row>
      <xdr:rowOff>161303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6380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28787</xdr:rowOff>
    </xdr:from>
    <xdr:to>
      <xdr:col>116</xdr:col>
      <xdr:colOff>63500</xdr:colOff>
      <xdr:row>77</xdr:row>
      <xdr:rowOff>42694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30437"/>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28787</xdr:rowOff>
    </xdr:from>
    <xdr:to>
      <xdr:col>111</xdr:col>
      <xdr:colOff>177800</xdr:colOff>
      <xdr:row>77</xdr:row>
      <xdr:rowOff>37238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30437"/>
          <a:ext cx="8890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11897</xdr:rowOff>
    </xdr:from>
    <xdr:to>
      <xdr:col>107</xdr:col>
      <xdr:colOff>50800</xdr:colOff>
      <xdr:row>77</xdr:row>
      <xdr:rowOff>37238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13547"/>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11897</xdr:rowOff>
    </xdr:from>
    <xdr:to>
      <xdr:col>102</xdr:col>
      <xdr:colOff>114300</xdr:colOff>
      <xdr:row>77</xdr:row>
      <xdr:rowOff>19864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13547"/>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163344</xdr:rowOff>
    </xdr:from>
    <xdr:to>
      <xdr:col>116</xdr:col>
      <xdr:colOff>114300</xdr:colOff>
      <xdr:row>77</xdr:row>
      <xdr:rowOff>93494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141771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149437</xdr:rowOff>
    </xdr:from>
    <xdr:to>
      <xdr:col>112</xdr:col>
      <xdr:colOff>38100</xdr:colOff>
      <xdr:row>77</xdr:row>
      <xdr:rowOff>79587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70714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7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157888</xdr:rowOff>
    </xdr:from>
    <xdr:to>
      <xdr:col>107</xdr:col>
      <xdr:colOff>101600</xdr:colOff>
      <xdr:row>77</xdr:row>
      <xdr:rowOff>88038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79165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132547</xdr:rowOff>
    </xdr:from>
    <xdr:to>
      <xdr:col>102</xdr:col>
      <xdr:colOff>165100</xdr:colOff>
      <xdr:row>77</xdr:row>
      <xdr:rowOff>62697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53824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140514</xdr:rowOff>
    </xdr:from>
    <xdr:to>
      <xdr:col>98</xdr:col>
      <xdr:colOff>38100</xdr:colOff>
      <xdr:row>77</xdr:row>
      <xdr:rowOff>70664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61791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は減少しているが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年度以降は地方債の借入を行っており、今後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増加が見込まれる。</a:t>
          </a:r>
          <a:endParaRPr lang="ja-JP" altLang="ja-JP" sz="1400">
            <a:effectLst/>
          </a:endParaRPr>
        </a:p>
        <a:p>
          <a:r>
            <a:rPr kumimoji="1" lang="ja-JP" altLang="ja-JP" sz="1100">
              <a:solidFill>
                <a:schemeClr val="dk1"/>
              </a:solidFill>
              <a:effectLst/>
              <a:latin typeface="+mn-lt"/>
              <a:ea typeface="+mn-ea"/>
              <a:cs typeface="+mn-cs"/>
            </a:rPr>
            <a:t>物件費については、産業振興事業を各種行っているため、類似団体と比べて大きい数値となっている。民間への移行について検討を行うなど、経費の削減を図っていく。</a:t>
          </a:r>
          <a:endParaRPr lang="ja-JP" altLang="ja-JP" sz="1400">
            <a:effectLst/>
          </a:endParaRPr>
        </a:p>
        <a:p>
          <a:r>
            <a:rPr kumimoji="1" lang="ja-JP" altLang="ja-JP" sz="1100">
              <a:solidFill>
                <a:schemeClr val="dk1"/>
              </a:solidFill>
              <a:effectLst/>
              <a:latin typeface="+mn-lt"/>
              <a:ea typeface="+mn-ea"/>
              <a:cs typeface="+mn-cs"/>
            </a:rPr>
            <a:t>施設の老朽化が進んでいるため、維持補修費が年々上昇傾向にある。中には耐用年数を経過した施設もあるため、それらの施設については統廃合などを検討し、抑制に努める。</a:t>
          </a:r>
          <a:endParaRPr lang="ja-JP" altLang="ja-JP" sz="1400">
            <a:effectLst/>
          </a:endParaRPr>
        </a:p>
        <a:p>
          <a:r>
            <a:rPr kumimoji="1" lang="ja-JP" altLang="ja-JP" sz="1100">
              <a:solidFill>
                <a:schemeClr val="dk1"/>
              </a:solidFill>
              <a:effectLst/>
              <a:latin typeface="+mn-lt"/>
              <a:ea typeface="+mn-ea"/>
              <a:cs typeface="+mn-cs"/>
            </a:rPr>
            <a:t>扶助費については、人口が減少している中で、高齢化率が上昇しているため、住民一人あたりのコストが上昇傾向にあることが一つの要因である。現在の村の基礎をつくっていただいた高齢者への支援は必要不可欠であるが、今後更に高齢化率は上昇することが見込まれることから、若年層が支えることができる制度の構築に努める。</a:t>
          </a:r>
          <a:endParaRPr lang="ja-JP" altLang="ja-JP" sz="1400">
            <a:effectLst/>
          </a:endParaRPr>
        </a:p>
        <a:p>
          <a:r>
            <a:rPr kumimoji="1" lang="ja-JP" altLang="ja-JP" sz="1100">
              <a:solidFill>
                <a:schemeClr val="dk1"/>
              </a:solidFill>
              <a:effectLst/>
              <a:latin typeface="+mn-lt"/>
              <a:ea typeface="+mn-ea"/>
              <a:cs typeface="+mn-cs"/>
            </a:rPr>
            <a:t>令和元年度台風による災害復旧が大きな規模になり、他の歳出への影響も出ている。災害復旧は令和６年度まで継続される見込のため、高い数値となるものと見込まれる。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1,039
1,016
181.85
3,484,039
3,333,188
124,305
1,615,352
4,069,588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92189</xdr:rowOff>
    </xdr:from>
    <xdr:to>
      <xdr:col>24</xdr:col>
      <xdr:colOff>63500</xdr:colOff>
      <xdr:row>35</xdr:row>
      <xdr:rowOff>125546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92939"/>
          <a:ext cx="8382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92189</xdr:rowOff>
    </xdr:from>
    <xdr:to>
      <xdr:col>19</xdr:col>
      <xdr:colOff>177800</xdr:colOff>
      <xdr:row>35</xdr:row>
      <xdr:rowOff>116649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9293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86913</xdr:rowOff>
    </xdr:from>
    <xdr:to>
      <xdr:col>15</xdr:col>
      <xdr:colOff>50800</xdr:colOff>
      <xdr:row>35</xdr:row>
      <xdr:rowOff>116649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87663"/>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86913</xdr:rowOff>
    </xdr:from>
    <xdr:to>
      <xdr:col>10</xdr:col>
      <xdr:colOff>114300</xdr:colOff>
      <xdr:row>36</xdr:row>
      <xdr:rowOff>13875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87663"/>
          <a:ext cx="889000" cy="9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74746</xdr:rowOff>
    </xdr:from>
    <xdr:to>
      <xdr:col>24</xdr:col>
      <xdr:colOff>114300</xdr:colOff>
      <xdr:row>36</xdr:row>
      <xdr:rowOff>4896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97623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41389</xdr:rowOff>
    </xdr:from>
    <xdr:to>
      <xdr:col>20</xdr:col>
      <xdr:colOff>38100</xdr:colOff>
      <xdr:row>35</xdr:row>
      <xdr:rowOff>142989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159516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65849</xdr:rowOff>
    </xdr:from>
    <xdr:to>
      <xdr:col>15</xdr:col>
      <xdr:colOff>101600</xdr:colOff>
      <xdr:row>35</xdr:row>
      <xdr:rowOff>167449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36113</xdr:rowOff>
    </xdr:from>
    <xdr:to>
      <xdr:col>10</xdr:col>
      <xdr:colOff>165100</xdr:colOff>
      <xdr:row>35</xdr:row>
      <xdr:rowOff>137713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3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154240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1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134525</xdr:rowOff>
    </xdr:from>
    <xdr:to>
      <xdr:col>6</xdr:col>
      <xdr:colOff>38100</xdr:colOff>
      <xdr:row>36</xdr:row>
      <xdr:rowOff>64675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81202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1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45674</xdr:rowOff>
    </xdr:from>
    <xdr:to>
      <xdr:col>24</xdr:col>
      <xdr:colOff>63500</xdr:colOff>
      <xdr:row>56</xdr:row>
      <xdr:rowOff>74054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46874"/>
          <a:ext cx="838200" cy="2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162840</xdr:rowOff>
    </xdr:from>
    <xdr:to>
      <xdr:col>19</xdr:col>
      <xdr:colOff>177800</xdr:colOff>
      <xdr:row>56</xdr:row>
      <xdr:rowOff>45674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592590"/>
          <a:ext cx="889000" cy="5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162840</xdr:rowOff>
    </xdr:from>
    <xdr:to>
      <xdr:col>15</xdr:col>
      <xdr:colOff>50800</xdr:colOff>
      <xdr:row>56</xdr:row>
      <xdr:rowOff>41772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592590"/>
          <a:ext cx="889000" cy="5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41772</xdr:rowOff>
    </xdr:from>
    <xdr:to>
      <xdr:col>10</xdr:col>
      <xdr:colOff>114300</xdr:colOff>
      <xdr:row>56</xdr:row>
      <xdr:rowOff>67917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42972"/>
          <a:ext cx="889000" cy="2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23254</xdr:rowOff>
    </xdr:from>
    <xdr:to>
      <xdr:col>24</xdr:col>
      <xdr:colOff>114300</xdr:colOff>
      <xdr:row>56</xdr:row>
      <xdr:rowOff>124854</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2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46131</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7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166324</xdr:rowOff>
    </xdr:from>
    <xdr:to>
      <xdr:col>20</xdr:col>
      <xdr:colOff>38100</xdr:colOff>
      <xdr:row>56</xdr:row>
      <xdr:rowOff>96474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113001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37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112040</xdr:rowOff>
    </xdr:from>
    <xdr:to>
      <xdr:col>15</xdr:col>
      <xdr:colOff>101600</xdr:colOff>
      <xdr:row>56</xdr:row>
      <xdr:rowOff>42190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5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58717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1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162422</xdr:rowOff>
    </xdr:from>
    <xdr:to>
      <xdr:col>10</xdr:col>
      <xdr:colOff>165100</xdr:colOff>
      <xdr:row>56</xdr:row>
      <xdr:rowOff>92572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109099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6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17117</xdr:rowOff>
    </xdr:from>
    <xdr:to>
      <xdr:col>6</xdr:col>
      <xdr:colOff>38100</xdr:colOff>
      <xdr:row>56</xdr:row>
      <xdr:rowOff>118717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135244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9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35015</xdr:rowOff>
    </xdr:from>
    <xdr:to>
      <xdr:col>24</xdr:col>
      <xdr:colOff>63500</xdr:colOff>
      <xdr:row>75</xdr:row>
      <xdr:rowOff>125938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93765"/>
          <a:ext cx="838200" cy="9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169536</xdr:rowOff>
    </xdr:from>
    <xdr:to>
      <xdr:col>19</xdr:col>
      <xdr:colOff>177800</xdr:colOff>
      <xdr:row>75</xdr:row>
      <xdr:rowOff>125938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56836"/>
          <a:ext cx="889000" cy="1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169536</xdr:rowOff>
    </xdr:from>
    <xdr:to>
      <xdr:col>15</xdr:col>
      <xdr:colOff>50800</xdr:colOff>
      <xdr:row>75</xdr:row>
      <xdr:rowOff>122759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56836"/>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168246</xdr:rowOff>
    </xdr:from>
    <xdr:to>
      <xdr:col>10</xdr:col>
      <xdr:colOff>114300</xdr:colOff>
      <xdr:row>75</xdr:row>
      <xdr:rowOff>122759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855546"/>
          <a:ext cx="889000" cy="1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155665</xdr:rowOff>
    </xdr:from>
    <xdr:to>
      <xdr:col>24</xdr:col>
      <xdr:colOff>114300</xdr:colOff>
      <xdr:row>75</xdr:row>
      <xdr:rowOff>85815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7092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9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75138</xdr:rowOff>
    </xdr:from>
    <xdr:to>
      <xdr:col>20</xdr:col>
      <xdr:colOff>38100</xdr:colOff>
      <xdr:row>76</xdr:row>
      <xdr:rowOff>5288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21815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0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118736</xdr:rowOff>
    </xdr:from>
    <xdr:to>
      <xdr:col>15</xdr:col>
      <xdr:colOff>101600</xdr:colOff>
      <xdr:row>75</xdr:row>
      <xdr:rowOff>48886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65413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8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71959</xdr:rowOff>
    </xdr:from>
    <xdr:to>
      <xdr:col>10</xdr:col>
      <xdr:colOff>165100</xdr:colOff>
      <xdr:row>76</xdr:row>
      <xdr:rowOff>2108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30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18636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117446</xdr:rowOff>
    </xdr:from>
    <xdr:to>
      <xdr:col>6</xdr:col>
      <xdr:colOff>38100</xdr:colOff>
      <xdr:row>75</xdr:row>
      <xdr:rowOff>47596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64123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105063</xdr:rowOff>
    </xdr:from>
    <xdr:to>
      <xdr:col>24</xdr:col>
      <xdr:colOff>63500</xdr:colOff>
      <xdr:row>94</xdr:row>
      <xdr:rowOff>5149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5707013"/>
          <a:ext cx="838200" cy="4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5149</xdr:rowOff>
    </xdr:from>
    <xdr:to>
      <xdr:col>19</xdr:col>
      <xdr:colOff>177800</xdr:colOff>
      <xdr:row>96</xdr:row>
      <xdr:rowOff>13577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121449"/>
          <a:ext cx="889000" cy="35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13577</xdr:rowOff>
    </xdr:from>
    <xdr:to>
      <xdr:col>15</xdr:col>
      <xdr:colOff>50800</xdr:colOff>
      <xdr:row>96</xdr:row>
      <xdr:rowOff>166635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72777"/>
          <a:ext cx="889000" cy="1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148391</xdr:rowOff>
    </xdr:from>
    <xdr:to>
      <xdr:col>10</xdr:col>
      <xdr:colOff>114300</xdr:colOff>
      <xdr:row>96</xdr:row>
      <xdr:rowOff>166635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07591"/>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54263</xdr:rowOff>
    </xdr:from>
    <xdr:to>
      <xdr:col>24</xdr:col>
      <xdr:colOff>114300</xdr:colOff>
      <xdr:row>91</xdr:row>
      <xdr:rowOff>155863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6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77140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50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125799</xdr:rowOff>
    </xdr:from>
    <xdr:to>
      <xdr:col>20</xdr:col>
      <xdr:colOff>38100</xdr:colOff>
      <xdr:row>94</xdr:row>
      <xdr:rowOff>55949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72476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84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134227</xdr:rowOff>
    </xdr:from>
    <xdr:to>
      <xdr:col>15</xdr:col>
      <xdr:colOff>101600</xdr:colOff>
      <xdr:row>96</xdr:row>
      <xdr:rowOff>64377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80904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1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115835</xdr:rowOff>
    </xdr:from>
    <xdr:to>
      <xdr:col>10</xdr:col>
      <xdr:colOff>165100</xdr:colOff>
      <xdr:row>97</xdr:row>
      <xdr:rowOff>45985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62512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5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97591</xdr:rowOff>
    </xdr:from>
    <xdr:to>
      <xdr:col>6</xdr:col>
      <xdr:colOff>38100</xdr:colOff>
      <xdr:row>97</xdr:row>
      <xdr:rowOff>27741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44268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3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43242</xdr:rowOff>
    </xdr:from>
    <xdr:to>
      <xdr:col>55</xdr:col>
      <xdr:colOff>0</xdr:colOff>
      <xdr:row>56</xdr:row>
      <xdr:rowOff>58080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644442"/>
          <a:ext cx="838200" cy="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43242</xdr:rowOff>
    </xdr:from>
    <xdr:to>
      <xdr:col>50</xdr:col>
      <xdr:colOff>114300</xdr:colOff>
      <xdr:row>56</xdr:row>
      <xdr:rowOff>68203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44442"/>
          <a:ext cx="889000" cy="2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68203</xdr:rowOff>
    </xdr:from>
    <xdr:to>
      <xdr:col>45</xdr:col>
      <xdr:colOff>177800</xdr:colOff>
      <xdr:row>56</xdr:row>
      <xdr:rowOff>71829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69403"/>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163367</xdr:rowOff>
    </xdr:from>
    <xdr:to>
      <xdr:col>41</xdr:col>
      <xdr:colOff>50800</xdr:colOff>
      <xdr:row>56</xdr:row>
      <xdr:rowOff>71829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593117"/>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7280</xdr:rowOff>
    </xdr:from>
    <xdr:to>
      <xdr:col>55</xdr:col>
      <xdr:colOff>50800</xdr:colOff>
      <xdr:row>56</xdr:row>
      <xdr:rowOff>108880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30157</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45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163892</xdr:rowOff>
    </xdr:from>
    <xdr:to>
      <xdr:col>50</xdr:col>
      <xdr:colOff>165100</xdr:colOff>
      <xdr:row>56</xdr:row>
      <xdr:rowOff>94042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110569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36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17403</xdr:rowOff>
    </xdr:from>
    <xdr:to>
      <xdr:col>46</xdr:col>
      <xdr:colOff>38100</xdr:colOff>
      <xdr:row>56</xdr:row>
      <xdr:rowOff>119003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135530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39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21029</xdr:rowOff>
    </xdr:from>
    <xdr:to>
      <xdr:col>41</xdr:col>
      <xdr:colOff>101600</xdr:colOff>
      <xdr:row>56</xdr:row>
      <xdr:rowOff>122629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2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139156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3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112567</xdr:rowOff>
    </xdr:from>
    <xdr:to>
      <xdr:col>36</xdr:col>
      <xdr:colOff>165100</xdr:colOff>
      <xdr:row>56</xdr:row>
      <xdr:rowOff>42717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59244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3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28124</xdr:rowOff>
    </xdr:from>
    <xdr:to>
      <xdr:col>55</xdr:col>
      <xdr:colOff>0</xdr:colOff>
      <xdr:row>73</xdr:row>
      <xdr:rowOff>114710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543974"/>
          <a:ext cx="8382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28124</xdr:rowOff>
    </xdr:from>
    <xdr:to>
      <xdr:col>50</xdr:col>
      <xdr:colOff>114300</xdr:colOff>
      <xdr:row>75</xdr:row>
      <xdr:rowOff>127150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543974"/>
          <a:ext cx="889000" cy="4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127333</xdr:rowOff>
    </xdr:from>
    <xdr:to>
      <xdr:col>45</xdr:col>
      <xdr:colOff>177800</xdr:colOff>
      <xdr:row>75</xdr:row>
      <xdr:rowOff>127150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814633"/>
          <a:ext cx="889000" cy="1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127333</xdr:rowOff>
    </xdr:from>
    <xdr:to>
      <xdr:col>41</xdr:col>
      <xdr:colOff>50800</xdr:colOff>
      <xdr:row>76</xdr:row>
      <xdr:rowOff>42275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814633"/>
          <a:ext cx="889000" cy="2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63910</xdr:rowOff>
    </xdr:from>
    <xdr:to>
      <xdr:col>55</xdr:col>
      <xdr:colOff>50800</xdr:colOff>
      <xdr:row>73</xdr:row>
      <xdr:rowOff>165510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5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86787</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4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148774</xdr:rowOff>
    </xdr:from>
    <xdr:to>
      <xdr:col>50</xdr:col>
      <xdr:colOff>165100</xdr:colOff>
      <xdr:row>73</xdr:row>
      <xdr:rowOff>78924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4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95451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26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76350</xdr:rowOff>
    </xdr:from>
    <xdr:to>
      <xdr:col>46</xdr:col>
      <xdr:colOff>38100</xdr:colOff>
      <xdr:row>76</xdr:row>
      <xdr:rowOff>6499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935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23027</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71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76533</xdr:rowOff>
    </xdr:from>
    <xdr:to>
      <xdr:col>41</xdr:col>
      <xdr:colOff>101600</xdr:colOff>
      <xdr:row>75</xdr:row>
      <xdr:rowOff>6683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7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23210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53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162925</xdr:rowOff>
    </xdr:from>
    <xdr:to>
      <xdr:col>36</xdr:col>
      <xdr:colOff>165100</xdr:colOff>
      <xdr:row>76</xdr:row>
      <xdr:rowOff>93075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0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109601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79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80992</xdr:rowOff>
    </xdr:from>
    <xdr:to>
      <xdr:col>55</xdr:col>
      <xdr:colOff>0</xdr:colOff>
      <xdr:row>97</xdr:row>
      <xdr:rowOff>94805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11642"/>
          <a:ext cx="8382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55902</xdr:rowOff>
    </xdr:from>
    <xdr:to>
      <xdr:col>50</xdr:col>
      <xdr:colOff>114300</xdr:colOff>
      <xdr:row>97</xdr:row>
      <xdr:rowOff>94805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86552"/>
          <a:ext cx="889000" cy="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55902</xdr:rowOff>
    </xdr:from>
    <xdr:to>
      <xdr:col>45</xdr:col>
      <xdr:colOff>177800</xdr:colOff>
      <xdr:row>97</xdr:row>
      <xdr:rowOff>97923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86552"/>
          <a:ext cx="889000" cy="4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97923</xdr:rowOff>
    </xdr:from>
    <xdr:to>
      <xdr:col>41</xdr:col>
      <xdr:colOff>50800</xdr:colOff>
      <xdr:row>97</xdr:row>
      <xdr:rowOff>135879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28573"/>
          <a:ext cx="8890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30192</xdr:rowOff>
    </xdr:from>
    <xdr:to>
      <xdr:col>55</xdr:col>
      <xdr:colOff>50800</xdr:colOff>
      <xdr:row>97</xdr:row>
      <xdr:rowOff>131792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53069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44005</xdr:rowOff>
    </xdr:from>
    <xdr:to>
      <xdr:col>50</xdr:col>
      <xdr:colOff>165100</xdr:colOff>
      <xdr:row>97</xdr:row>
      <xdr:rowOff>145605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162132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5102</xdr:rowOff>
    </xdr:from>
    <xdr:to>
      <xdr:col>46</xdr:col>
      <xdr:colOff>38100</xdr:colOff>
      <xdr:row>97</xdr:row>
      <xdr:rowOff>106702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123229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47123</xdr:rowOff>
    </xdr:from>
    <xdr:to>
      <xdr:col>41</xdr:col>
      <xdr:colOff>101600</xdr:colOff>
      <xdr:row>97</xdr:row>
      <xdr:rowOff>148723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165250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5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85079</xdr:rowOff>
    </xdr:from>
    <xdr:to>
      <xdr:col>36</xdr:col>
      <xdr:colOff>165100</xdr:colOff>
      <xdr:row>98</xdr:row>
      <xdr:rowOff>15229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31756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9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166382</xdr:rowOff>
    </xdr:from>
    <xdr:to>
      <xdr:col>85</xdr:col>
      <xdr:colOff>127000</xdr:colOff>
      <xdr:row>35</xdr:row>
      <xdr:rowOff>80913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652782"/>
          <a:ext cx="838200" cy="4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166382</xdr:rowOff>
    </xdr:from>
    <xdr:to>
      <xdr:col>81</xdr:col>
      <xdr:colOff>50800</xdr:colOff>
      <xdr:row>33</xdr:row>
      <xdr:rowOff>156703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652782"/>
          <a:ext cx="889000" cy="16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156703</xdr:rowOff>
    </xdr:from>
    <xdr:to>
      <xdr:col>76</xdr:col>
      <xdr:colOff>114300</xdr:colOff>
      <xdr:row>34</xdr:row>
      <xdr:rowOff>149521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5814553"/>
          <a:ext cx="889000" cy="16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149521</xdr:rowOff>
    </xdr:from>
    <xdr:to>
      <xdr:col>71</xdr:col>
      <xdr:colOff>177800</xdr:colOff>
      <xdr:row>35</xdr:row>
      <xdr:rowOff>138095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78821"/>
          <a:ext cx="889000" cy="16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30113</xdr:rowOff>
    </xdr:from>
    <xdr:to>
      <xdr:col>85</xdr:col>
      <xdr:colOff>177800</xdr:colOff>
      <xdr:row>35</xdr:row>
      <xdr:rowOff>131713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52990</xdr:rowOff>
    </xdr:from>
    <xdr:ext cx="599010"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88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115582</xdr:rowOff>
    </xdr:from>
    <xdr:to>
      <xdr:col>81</xdr:col>
      <xdr:colOff>101600</xdr:colOff>
      <xdr:row>33</xdr:row>
      <xdr:rowOff>45732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6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62259</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181795" y="537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105903</xdr:rowOff>
    </xdr:from>
    <xdr:to>
      <xdr:col>76</xdr:col>
      <xdr:colOff>165100</xdr:colOff>
      <xdr:row>34</xdr:row>
      <xdr:rowOff>36053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7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52580</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292795" y="553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98721</xdr:rowOff>
    </xdr:from>
    <xdr:to>
      <xdr:col>72</xdr:col>
      <xdr:colOff>38100</xdr:colOff>
      <xdr:row>35</xdr:row>
      <xdr:rowOff>28871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2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45398</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70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87295</xdr:rowOff>
    </xdr:from>
    <xdr:to>
      <xdr:col>67</xdr:col>
      <xdr:colOff>101600</xdr:colOff>
      <xdr:row>36</xdr:row>
      <xdr:rowOff>17445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33972</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14795" y="586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48201</xdr:rowOff>
    </xdr:from>
    <xdr:to>
      <xdr:col>85</xdr:col>
      <xdr:colOff>127000</xdr:colOff>
      <xdr:row>57</xdr:row>
      <xdr:rowOff>87478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20851"/>
          <a:ext cx="838200" cy="3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87478</xdr:rowOff>
    </xdr:from>
    <xdr:to>
      <xdr:col>81</xdr:col>
      <xdr:colOff>50800</xdr:colOff>
      <xdr:row>57</xdr:row>
      <xdr:rowOff>104138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60128"/>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34614</xdr:rowOff>
    </xdr:from>
    <xdr:to>
      <xdr:col>76</xdr:col>
      <xdr:colOff>114300</xdr:colOff>
      <xdr:row>57</xdr:row>
      <xdr:rowOff>104138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35814"/>
          <a:ext cx="889000" cy="2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34614</xdr:rowOff>
    </xdr:from>
    <xdr:to>
      <xdr:col>71</xdr:col>
      <xdr:colOff>177800</xdr:colOff>
      <xdr:row>57</xdr:row>
      <xdr:rowOff>103869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35814"/>
          <a:ext cx="889000" cy="2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168851</xdr:rowOff>
    </xdr:from>
    <xdr:to>
      <xdr:col>85</xdr:col>
      <xdr:colOff>177800</xdr:colOff>
      <xdr:row>57</xdr:row>
      <xdr:rowOff>99001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20278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2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36678</xdr:rowOff>
    </xdr:from>
    <xdr:to>
      <xdr:col>81</xdr:col>
      <xdr:colOff>101600</xdr:colOff>
      <xdr:row>57</xdr:row>
      <xdr:rowOff>138278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154805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8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53338</xdr:rowOff>
    </xdr:from>
    <xdr:to>
      <xdr:col>76</xdr:col>
      <xdr:colOff>165100</xdr:colOff>
      <xdr:row>57</xdr:row>
      <xdr:rowOff>154938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60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155264</xdr:rowOff>
    </xdr:from>
    <xdr:to>
      <xdr:col>72</xdr:col>
      <xdr:colOff>38100</xdr:colOff>
      <xdr:row>56</xdr:row>
      <xdr:rowOff>85414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101941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36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53069</xdr:rowOff>
    </xdr:from>
    <xdr:to>
      <xdr:col>67</xdr:col>
      <xdr:colOff>101600</xdr:colOff>
      <xdr:row>57</xdr:row>
      <xdr:rowOff>154669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171196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0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11215</xdr:rowOff>
    </xdr:from>
    <xdr:to>
      <xdr:col>85</xdr:col>
      <xdr:colOff>127000</xdr:colOff>
      <xdr:row>78</xdr:row>
      <xdr:rowOff>161953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12865"/>
          <a:ext cx="838200" cy="3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112131</xdr:rowOff>
    </xdr:from>
    <xdr:to>
      <xdr:col>81</xdr:col>
      <xdr:colOff>50800</xdr:colOff>
      <xdr:row>77</xdr:row>
      <xdr:rowOff>11215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970881"/>
          <a:ext cx="889000" cy="2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85011</xdr:rowOff>
    </xdr:from>
    <xdr:to>
      <xdr:col>76</xdr:col>
      <xdr:colOff>114300</xdr:colOff>
      <xdr:row>75</xdr:row>
      <xdr:rowOff>112131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943761"/>
          <a:ext cx="889000" cy="2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85011</xdr:rowOff>
    </xdr:from>
    <xdr:to>
      <xdr:col>71</xdr:col>
      <xdr:colOff>177800</xdr:colOff>
      <xdr:row>77</xdr:row>
      <xdr:rowOff>103609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2943761"/>
          <a:ext cx="889000" cy="36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111153</xdr:rowOff>
    </xdr:from>
    <xdr:to>
      <xdr:col>85</xdr:col>
      <xdr:colOff>177800</xdr:colOff>
      <xdr:row>79</xdr:row>
      <xdr:rowOff>41303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70530</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131865</xdr:rowOff>
    </xdr:from>
    <xdr:to>
      <xdr:col>81</xdr:col>
      <xdr:colOff>101600</xdr:colOff>
      <xdr:row>77</xdr:row>
      <xdr:rowOff>62015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78541</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93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61331</xdr:rowOff>
    </xdr:from>
    <xdr:to>
      <xdr:col>76</xdr:col>
      <xdr:colOff>165100</xdr:colOff>
      <xdr:row>75</xdr:row>
      <xdr:rowOff>162931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2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8008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26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34211</xdr:rowOff>
    </xdr:from>
    <xdr:to>
      <xdr:col>72</xdr:col>
      <xdr:colOff>38100</xdr:colOff>
      <xdr:row>75</xdr:row>
      <xdr:rowOff>135811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8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152338</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266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52809</xdr:rowOff>
    </xdr:from>
    <xdr:to>
      <xdr:col>67</xdr:col>
      <xdr:colOff>101600</xdr:colOff>
      <xdr:row>77</xdr:row>
      <xdr:rowOff>154409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170936</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02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18292</xdr:rowOff>
    </xdr:from>
    <xdr:to>
      <xdr:col>85</xdr:col>
      <xdr:colOff>127000</xdr:colOff>
      <xdr:row>96</xdr:row>
      <xdr:rowOff>103857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77492"/>
          <a:ext cx="838200" cy="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67187</xdr:rowOff>
    </xdr:from>
    <xdr:to>
      <xdr:col>81</xdr:col>
      <xdr:colOff>50800</xdr:colOff>
      <xdr:row>96</xdr:row>
      <xdr:rowOff>18292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354937"/>
          <a:ext cx="889000"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67187</xdr:rowOff>
    </xdr:from>
    <xdr:to>
      <xdr:col>76</xdr:col>
      <xdr:colOff>114300</xdr:colOff>
      <xdr:row>95</xdr:row>
      <xdr:rowOff>79559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354937"/>
          <a:ext cx="8890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79559</xdr:rowOff>
    </xdr:from>
    <xdr:to>
      <xdr:col>71</xdr:col>
      <xdr:colOff>177800</xdr:colOff>
      <xdr:row>95</xdr:row>
      <xdr:rowOff>80550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3673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53057</xdr:rowOff>
    </xdr:from>
    <xdr:to>
      <xdr:col>85</xdr:col>
      <xdr:colOff>177800</xdr:colOff>
      <xdr:row>96</xdr:row>
      <xdr:rowOff>154657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75934</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138942</xdr:rowOff>
    </xdr:from>
    <xdr:to>
      <xdr:col>81</xdr:col>
      <xdr:colOff>101600</xdr:colOff>
      <xdr:row>96</xdr:row>
      <xdr:rowOff>69092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85619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20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16387</xdr:rowOff>
    </xdr:from>
    <xdr:to>
      <xdr:col>76</xdr:col>
      <xdr:colOff>165100</xdr:colOff>
      <xdr:row>95</xdr:row>
      <xdr:rowOff>117987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134514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07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28759</xdr:rowOff>
    </xdr:from>
    <xdr:to>
      <xdr:col>72</xdr:col>
      <xdr:colOff>38100</xdr:colOff>
      <xdr:row>95</xdr:row>
      <xdr:rowOff>130359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146886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09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29750</xdr:rowOff>
    </xdr:from>
    <xdr:to>
      <xdr:col>67</xdr:col>
      <xdr:colOff>101600</xdr:colOff>
      <xdr:row>95</xdr:row>
      <xdr:rowOff>131350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147877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0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110261</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625361"/>
          <a:ext cx="838200" cy="10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59461</xdr:rowOff>
    </xdr:from>
    <xdr:to>
      <xdr:col>116</xdr:col>
      <xdr:colOff>114300</xdr:colOff>
      <xdr:row>38</xdr:row>
      <xdr:rowOff>161061</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5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18838</xdr:rowOff>
    </xdr:from>
    <xdr:ext cx="469744"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3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について、本村では、村の面積の９５％を占める森林資源を活用し、産業の振興を図っている。木材の搬出に係る補助や、不良材を木質ペレットに加工し、村内の宿泊施設等のボイラーで利用したり、木質バイオマス発電事業を行っている。このため類似団体と比較すると例年高水準となっている。</a:t>
          </a:r>
          <a:endParaRPr lang="ja-JP" altLang="ja-JP" sz="1400">
            <a:effectLst/>
          </a:endParaRPr>
        </a:p>
        <a:p>
          <a:r>
            <a:rPr kumimoji="1" lang="ja-JP" altLang="ja-JP" sz="1100">
              <a:solidFill>
                <a:schemeClr val="dk1"/>
              </a:solidFill>
              <a:effectLst/>
              <a:latin typeface="+mn-lt"/>
              <a:ea typeface="+mn-ea"/>
              <a:cs typeface="+mn-cs"/>
            </a:rPr>
            <a:t>衛生費については、村内の生ゴミを焼却するのではなく、堆肥化しゴミの削減に努めている。また、医療費の抑制のため、古くから健康診断に力を注いでおり、事業所健診を村が実施し、経費の２分の１を村会計から支出している。　消防費については、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カ年事業で消防関係の施設整備を行ったため増加。教育費関係については、</a:t>
          </a:r>
          <a:r>
            <a:rPr kumimoji="1" lang="ja-JP" altLang="en-US" sz="1100">
              <a:solidFill>
                <a:sysClr val="windowText" lastClr="000000"/>
              </a:solidFill>
              <a:effectLst/>
              <a:latin typeface="+mn-lt"/>
              <a:ea typeface="+mn-ea"/>
              <a:cs typeface="+mn-cs"/>
            </a:rPr>
            <a:t>小・中学校設備等の改修工事が発生しているため上昇傾向にある</a:t>
          </a:r>
          <a:r>
            <a:rPr kumimoji="1" lang="ja-JP" altLang="ja-JP" sz="1100">
              <a:solidFill>
                <a:sysClr val="windowText" lastClr="000000"/>
              </a:solidFill>
              <a:effectLst/>
              <a:latin typeface="+mn-lt"/>
              <a:ea typeface="+mn-ea"/>
              <a:cs typeface="+mn-cs"/>
            </a:rPr>
            <a:t>。災害復旧費</a:t>
          </a:r>
          <a:r>
            <a:rPr kumimoji="1" lang="ja-JP" altLang="ja-JP" sz="1100">
              <a:solidFill>
                <a:schemeClr val="dk1"/>
              </a:solidFill>
              <a:effectLst/>
              <a:latin typeface="+mn-lt"/>
              <a:ea typeface="+mn-ea"/>
              <a:cs typeface="+mn-cs"/>
            </a:rPr>
            <a:t>においては、令和元年度台風による災害復旧が大きな規模になり、他の歳出への影響も出ている。災害復旧は令和６年度まで継続される見込のため、高い数値となるものと見込まれる。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毎年、財政調整基金からの一定の繰入を行っているが、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年度については歳出が見込より</a:t>
          </a:r>
          <a:r>
            <a:rPr kumimoji="1" lang="ja-JP" altLang="en-US" sz="1100">
              <a:solidFill>
                <a:schemeClr val="dk1"/>
              </a:solidFill>
              <a:effectLst/>
              <a:latin typeface="+mn-lt"/>
              <a:ea typeface="+mn-ea"/>
              <a:cs typeface="+mn-cs"/>
            </a:rPr>
            <a:t>多かった</a:t>
          </a:r>
          <a:r>
            <a:rPr kumimoji="1" lang="ja-JP" altLang="ja-JP" sz="1100">
              <a:solidFill>
                <a:schemeClr val="dk1"/>
              </a:solidFill>
              <a:effectLst/>
              <a:latin typeface="+mn-lt"/>
              <a:ea typeface="+mn-ea"/>
              <a:cs typeface="+mn-cs"/>
            </a:rPr>
            <a:t>ため、実質単年度収支は</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今後も効率的な財政運営を図るとともに、計画的な基金管理運営を行う。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産業振興事業特別会計は、産業振興並びに雇用対策の一環として、特産品開発や観光施設等の運営、林業の</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産業に資する事業を行っている。黒字化の目処が立った事業は民間に委託しているため、赤字額が大きく出ている事業については経営改善を図り、赤字額を減少させる努力が今後も必要である。事業の育成を進め、直営から民間に移すなど計画的な事業運営を図り、更なる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3484039</v>
      </c>
      <c r="BO4" s="407"/>
      <c r="BP4" s="407"/>
      <c r="BQ4" s="407"/>
      <c r="BR4" s="407"/>
      <c r="BS4" s="407"/>
      <c r="BT4" s="407"/>
      <c r="BU4" s="408"/>
      <c r="BV4" s="406">
        <v>3956198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7.7</v>
      </c>
      <c r="CU4" s="413"/>
      <c r="CV4" s="413"/>
      <c r="CW4" s="413"/>
      <c r="CX4" s="413"/>
      <c r="CY4" s="413"/>
      <c r="CZ4" s="413"/>
      <c r="DA4" s="414"/>
      <c r="DB4" s="412">
        <v>16.2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3333188</v>
      </c>
      <c r="BO5" s="444"/>
      <c r="BP5" s="444"/>
      <c r="BQ5" s="444"/>
      <c r="BR5" s="444"/>
      <c r="BS5" s="444"/>
      <c r="BT5" s="444"/>
      <c r="BU5" s="445"/>
      <c r="BV5" s="443">
        <v>3652756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70.900000000000006</v>
      </c>
      <c r="CU5" s="441"/>
      <c r="CV5" s="441"/>
      <c r="CW5" s="441"/>
      <c r="CX5" s="441"/>
      <c r="CY5" s="441"/>
      <c r="CZ5" s="441"/>
      <c r="DA5" s="442"/>
      <c r="DB5" s="440">
        <v>70.7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150851</v>
      </c>
      <c r="BO6" s="444"/>
      <c r="BP6" s="444"/>
      <c r="BQ6" s="444"/>
      <c r="BR6" s="444"/>
      <c r="BS6" s="444"/>
      <c r="BT6" s="444"/>
      <c r="BU6" s="445"/>
      <c r="BV6" s="443">
        <v>303442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72.099999999999994</v>
      </c>
      <c r="CU6" s="481"/>
      <c r="CV6" s="481"/>
      <c r="CW6" s="481"/>
      <c r="CX6" s="481"/>
      <c r="CY6" s="481"/>
      <c r="CZ6" s="481"/>
      <c r="DA6" s="482"/>
      <c r="DB6" s="480">
        <v>73.7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26546</v>
      </c>
      <c r="BO7" s="444"/>
      <c r="BP7" s="444"/>
      <c r="BQ7" s="444"/>
      <c r="BR7" s="444"/>
      <c r="BS7" s="444"/>
      <c r="BT7" s="444"/>
      <c r="BU7" s="445"/>
      <c r="BV7" s="443">
        <v>32551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1615352</v>
      </c>
      <c r="CU7" s="444"/>
      <c r="CV7" s="444"/>
      <c r="CW7" s="444"/>
      <c r="CX7" s="444"/>
      <c r="CY7" s="444"/>
      <c r="CZ7" s="444"/>
      <c r="DA7" s="445"/>
      <c r="DB7" s="443">
        <v>1672348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124305</v>
      </c>
      <c r="BO8" s="444"/>
      <c r="BP8" s="444"/>
      <c r="BQ8" s="444"/>
      <c r="BR8" s="444"/>
      <c r="BS8" s="444"/>
      <c r="BT8" s="444"/>
      <c r="BU8" s="445"/>
      <c r="BV8" s="443">
        <v>270891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0.79</v>
      </c>
      <c r="CU8" s="484"/>
      <c r="CV8" s="484"/>
      <c r="CW8" s="484"/>
      <c r="CX8" s="484"/>
      <c r="CY8" s="484"/>
      <c r="CZ8" s="484"/>
      <c r="DA8" s="485"/>
      <c r="DB8" s="483">
        <v>0.85</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1128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-146586</v>
      </c>
      <c r="BO9" s="444"/>
      <c r="BP9" s="444"/>
      <c r="BQ9" s="444"/>
      <c r="BR9" s="444"/>
      <c r="BS9" s="444"/>
      <c r="BT9" s="444"/>
      <c r="BU9" s="445"/>
      <c r="BV9" s="443">
        <v>177390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12.2</v>
      </c>
      <c r="CU9" s="441"/>
      <c r="CV9" s="441"/>
      <c r="CW9" s="441"/>
      <c r="CX9" s="441"/>
      <c r="CY9" s="441"/>
      <c r="CZ9" s="441"/>
      <c r="DA9" s="442"/>
      <c r="DB9" s="440">
        <v>13.6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1230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10</v>
      </c>
      <c r="BO10" s="444"/>
      <c r="BP10" s="444"/>
      <c r="BQ10" s="444"/>
      <c r="BR10" s="444"/>
      <c r="BS10" s="444"/>
      <c r="BT10" s="444"/>
      <c r="BU10" s="445"/>
      <c r="BV10" s="443">
        <v>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1039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104000</v>
      </c>
      <c r="BO12" s="444"/>
      <c r="BP12" s="444"/>
      <c r="BQ12" s="444"/>
      <c r="BR12" s="444"/>
      <c r="BS12" s="444"/>
      <c r="BT12" s="444"/>
      <c r="BU12" s="445"/>
      <c r="BV12" s="443">
        <v>50000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1016</v>
      </c>
      <c r="S13" s="528"/>
      <c r="T13" s="528"/>
      <c r="U13" s="528"/>
      <c r="V13" s="529"/>
      <c r="W13" s="459" t="s">
        <v>131</v>
      </c>
      <c r="X13" s="460"/>
      <c r="Y13" s="460"/>
      <c r="Z13" s="460"/>
      <c r="AA13" s="460"/>
      <c r="AB13" s="450"/>
      <c r="AC13" s="494">
        <v>114</v>
      </c>
      <c r="AD13" s="495"/>
      <c r="AE13" s="495"/>
      <c r="AF13" s="495"/>
      <c r="AG13" s="537"/>
      <c r="AH13" s="494">
        <v>128</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-250576</v>
      </c>
      <c r="BO13" s="444"/>
      <c r="BP13" s="444"/>
      <c r="BQ13" s="444"/>
      <c r="BR13" s="444"/>
      <c r="BS13" s="444"/>
      <c r="BT13" s="444"/>
      <c r="BU13" s="445"/>
      <c r="BV13" s="443">
        <v>127398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4.5</v>
      </c>
      <c r="CU13" s="441"/>
      <c r="CV13" s="441"/>
      <c r="CW13" s="441"/>
      <c r="CX13" s="441"/>
      <c r="CY13" s="441"/>
      <c r="CZ13" s="441"/>
      <c r="DA13" s="442"/>
      <c r="DB13" s="440">
        <v>6.1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1075</v>
      </c>
      <c r="S14" s="528"/>
      <c r="T14" s="528"/>
      <c r="U14" s="528"/>
      <c r="V14" s="529"/>
      <c r="W14" s="433"/>
      <c r="X14" s="434"/>
      <c r="Y14" s="434"/>
      <c r="Z14" s="434"/>
      <c r="AA14" s="434"/>
      <c r="AB14" s="423"/>
      <c r="AC14" s="530">
        <v>21.2</v>
      </c>
      <c r="AD14" s="531"/>
      <c r="AE14" s="531"/>
      <c r="AF14" s="531"/>
      <c r="AG14" s="532"/>
      <c r="AH14" s="530">
        <v>22.2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1054</v>
      </c>
      <c r="S15" s="528"/>
      <c r="T15" s="528"/>
      <c r="U15" s="528"/>
      <c r="V15" s="529"/>
      <c r="W15" s="459" t="s">
        <v>137</v>
      </c>
      <c r="X15" s="460"/>
      <c r="Y15" s="460"/>
      <c r="Z15" s="460"/>
      <c r="AA15" s="460"/>
      <c r="AB15" s="450"/>
      <c r="AC15" s="494">
        <v>106</v>
      </c>
      <c r="AD15" s="495"/>
      <c r="AE15" s="495"/>
      <c r="AF15" s="495"/>
      <c r="AG15" s="537"/>
      <c r="AH15" s="494">
        <v>116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971798</v>
      </c>
      <c r="BO15" s="407"/>
      <c r="BP15" s="407"/>
      <c r="BQ15" s="407"/>
      <c r="BR15" s="407"/>
      <c r="BS15" s="407"/>
      <c r="BT15" s="407"/>
      <c r="BU15" s="408"/>
      <c r="BV15" s="406">
        <v>1016041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19.7</v>
      </c>
      <c r="AD16" s="531"/>
      <c r="AE16" s="531"/>
      <c r="AF16" s="531"/>
      <c r="AG16" s="532"/>
      <c r="AH16" s="530">
        <v>20.100000000000001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1295421</v>
      </c>
      <c r="BO16" s="444"/>
      <c r="BP16" s="444"/>
      <c r="BQ16" s="444"/>
      <c r="BR16" s="444"/>
      <c r="BS16" s="444"/>
      <c r="BT16" s="444"/>
      <c r="BU16" s="445"/>
      <c r="BV16" s="443">
        <v>1296140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319</v>
      </c>
      <c r="AD17" s="495"/>
      <c r="AE17" s="495"/>
      <c r="AF17" s="495"/>
      <c r="AG17" s="537"/>
      <c r="AH17" s="494">
        <v>333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1264164</v>
      </c>
      <c r="BO17" s="444"/>
      <c r="BP17" s="444"/>
      <c r="BQ17" s="444"/>
      <c r="BR17" s="444"/>
      <c r="BS17" s="444"/>
      <c r="BT17" s="444"/>
      <c r="BU17" s="445"/>
      <c r="BV17" s="443">
        <v>1324105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181.85</v>
      </c>
      <c r="M18" s="567"/>
      <c r="N18" s="567"/>
      <c r="O18" s="567"/>
      <c r="P18" s="567"/>
      <c r="Q18" s="567"/>
      <c r="R18" s="568"/>
      <c r="S18" s="568"/>
      <c r="T18" s="568"/>
      <c r="U18" s="568"/>
      <c r="V18" s="569"/>
      <c r="W18" s="461"/>
      <c r="X18" s="462"/>
      <c r="Y18" s="462"/>
      <c r="Z18" s="462"/>
      <c r="AA18" s="462"/>
      <c r="AB18" s="453"/>
      <c r="AC18" s="570">
        <v>59.2</v>
      </c>
      <c r="AD18" s="571"/>
      <c r="AE18" s="571"/>
      <c r="AF18" s="571"/>
      <c r="AG18" s="572"/>
      <c r="AH18" s="570">
        <v>57.7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1150766</v>
      </c>
      <c r="BO18" s="444"/>
      <c r="BP18" s="444"/>
      <c r="BQ18" s="444"/>
      <c r="BR18" s="444"/>
      <c r="BS18" s="444"/>
      <c r="BT18" s="444"/>
      <c r="BU18" s="445"/>
      <c r="BV18" s="443">
        <v>1187445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2030412</v>
      </c>
      <c r="BO19" s="444"/>
      <c r="BP19" s="444"/>
      <c r="BQ19" s="444"/>
      <c r="BR19" s="444"/>
      <c r="BS19" s="444"/>
      <c r="BT19" s="444"/>
      <c r="BU19" s="445"/>
      <c r="BV19" s="443">
        <v>2240559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552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4069588</v>
      </c>
      <c r="BO22" s="407"/>
      <c r="BP22" s="407"/>
      <c r="BQ22" s="407"/>
      <c r="BR22" s="407"/>
      <c r="BS22" s="407"/>
      <c r="BT22" s="407"/>
      <c r="BU22" s="408"/>
      <c r="BV22" s="406">
        <v>3944903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3998235</v>
      </c>
      <c r="BO23" s="444"/>
      <c r="BP23" s="444"/>
      <c r="BQ23" s="444"/>
      <c r="BR23" s="444"/>
      <c r="BS23" s="444"/>
      <c r="BT23" s="444"/>
      <c r="BU23" s="445"/>
      <c r="BV23" s="443">
        <v>3881546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5500</v>
      </c>
      <c r="R24" s="495"/>
      <c r="S24" s="495"/>
      <c r="T24" s="495"/>
      <c r="U24" s="495"/>
      <c r="V24" s="537"/>
      <c r="W24" s="589"/>
      <c r="X24" s="590"/>
      <c r="Y24" s="591"/>
      <c r="Z24" s="493" t="s">
        <v>162</v>
      </c>
      <c r="AA24" s="473"/>
      <c r="AB24" s="473"/>
      <c r="AC24" s="473"/>
      <c r="AD24" s="473"/>
      <c r="AE24" s="473"/>
      <c r="AF24" s="473"/>
      <c r="AG24" s="474"/>
      <c r="AH24" s="494">
        <v>32</v>
      </c>
      <c r="AI24" s="495"/>
      <c r="AJ24" s="495"/>
      <c r="AK24" s="495"/>
      <c r="AL24" s="537"/>
      <c r="AM24" s="494">
        <v>84512</v>
      </c>
      <c r="AN24" s="495"/>
      <c r="AO24" s="495"/>
      <c r="AP24" s="495"/>
      <c r="AQ24" s="495"/>
      <c r="AR24" s="537"/>
      <c r="AS24" s="494">
        <v>2641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3509129</v>
      </c>
      <c r="BO24" s="444"/>
      <c r="BP24" s="444"/>
      <c r="BQ24" s="444"/>
      <c r="BR24" s="444"/>
      <c r="BS24" s="444"/>
      <c r="BT24" s="444"/>
      <c r="BU24" s="445"/>
      <c r="BV24" s="443">
        <v>3362996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t="s">
        <v>122</v>
      </c>
      <c r="M25" s="495"/>
      <c r="N25" s="495"/>
      <c r="O25" s="495"/>
      <c r="P25" s="537"/>
      <c r="Q25" s="494" t="s">
        <v>122</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398813</v>
      </c>
      <c r="BO25" s="407"/>
      <c r="BP25" s="407"/>
      <c r="BQ25" s="407"/>
      <c r="BR25" s="407"/>
      <c r="BS25" s="407"/>
      <c r="BT25" s="407"/>
      <c r="BU25" s="408"/>
      <c r="BV25" s="406">
        <v>25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4300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2470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91532</v>
      </c>
      <c r="BO27" s="563"/>
      <c r="BP27" s="563"/>
      <c r="BQ27" s="563"/>
      <c r="BR27" s="563"/>
      <c r="BS27" s="563"/>
      <c r="BT27" s="563"/>
      <c r="BU27" s="564"/>
      <c r="BV27" s="562">
        <v>91531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1850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1112158</v>
      </c>
      <c r="BO28" s="407"/>
      <c r="BP28" s="407"/>
      <c r="BQ28" s="407"/>
      <c r="BR28" s="407"/>
      <c r="BS28" s="407"/>
      <c r="BT28" s="407"/>
      <c r="BU28" s="408"/>
      <c r="BV28" s="406">
        <v>963149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6</v>
      </c>
      <c r="M29" s="495"/>
      <c r="N29" s="495"/>
      <c r="O29" s="495"/>
      <c r="P29" s="537"/>
      <c r="Q29" s="494">
        <v>1680</v>
      </c>
      <c r="R29" s="495"/>
      <c r="S29" s="495"/>
      <c r="T29" s="495"/>
      <c r="U29" s="495"/>
      <c r="V29" s="537"/>
      <c r="W29" s="592"/>
      <c r="X29" s="593"/>
      <c r="Y29" s="594"/>
      <c r="Z29" s="493" t="s">
        <v>177</v>
      </c>
      <c r="AA29" s="473"/>
      <c r="AB29" s="473"/>
      <c r="AC29" s="473"/>
      <c r="AD29" s="473"/>
      <c r="AE29" s="473"/>
      <c r="AF29" s="473"/>
      <c r="AG29" s="474"/>
      <c r="AH29" s="494">
        <v>32</v>
      </c>
      <c r="AI29" s="495"/>
      <c r="AJ29" s="495"/>
      <c r="AK29" s="495"/>
      <c r="AL29" s="537"/>
      <c r="AM29" s="494">
        <v>84512</v>
      </c>
      <c r="AN29" s="495"/>
      <c r="AO29" s="495"/>
      <c r="AP29" s="495"/>
      <c r="AQ29" s="495"/>
      <c r="AR29" s="537"/>
      <c r="AS29" s="494">
        <v>2641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440875</v>
      </c>
      <c r="BO29" s="444"/>
      <c r="BP29" s="444"/>
      <c r="BQ29" s="444"/>
      <c r="BR29" s="444"/>
      <c r="BS29" s="444"/>
      <c r="BT29" s="444"/>
      <c r="BU29" s="445"/>
      <c r="BV29" s="443">
        <v>460865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89.6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4114357</v>
      </c>
      <c r="BO30" s="563"/>
      <c r="BP30" s="563"/>
      <c r="BQ30" s="563"/>
      <c r="BR30" s="563"/>
      <c r="BS30" s="563"/>
      <c r="BT30" s="563"/>
      <c r="BU30" s="564"/>
      <c r="BV30" s="562">
        <v>4038922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IF('各会計、関係団体の財政状況及び健全化判断比率'!B31="","",'各会計、関係団体の財政状況及び健全化判断比率'!B31)</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多野藤岡広域市町村圏振興整備組合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上野振興公社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へき地診療所事業特別会計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IF('各会計、関係団体の財政状況及び健全化判断比率'!B32="","",'各会計、関係団体の財政状況及び健全化判断比率'!B32)</f>
        <v>生活排水処理事業特別会計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多野藤岡医療事務市町村組合（病院事業会計）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慰霊の園</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上野村産業振興事業特別会計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上野村後期高齢者医療特別会計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多野藤岡医療事務市町村組合（老健施設会計）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上野村きのこセンター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群馬県市町村会館管理組合</v>
      </c>
      <c r="BZ37" s="634"/>
      <c r="CA37" s="634"/>
      <c r="CB37" s="634"/>
      <c r="CC37" s="634"/>
      <c r="CD37" s="634"/>
      <c r="CE37" s="634"/>
      <c r="CF37" s="634"/>
      <c r="CG37" s="634"/>
      <c r="CH37" s="634"/>
      <c r="CI37" s="634"/>
      <c r="CJ37" s="634"/>
      <c r="CK37" s="634"/>
      <c r="CL37" s="634"/>
      <c r="CM37" s="634"/>
      <c r="CN37" s="181"/>
      <c r="CO37" s="633">
        <f t="shared" si="3"/>
        <v>19</v>
      </c>
      <c r="CP37" s="633"/>
      <c r="CQ37" s="634" t="str">
        <f>IF('各会計、関係団体の財政状況及び健全化判断比率'!BS10="","",'各会計、関係団体の財政状況及び健全化判断比率'!BS10)</f>
        <v>ゆーぱる上野</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群馬県市町村総合事務組合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群馬県後期高齢者医療広域連合（一般会計）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群馬県後期高齢者医療広域連合（事業会計）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OZsNNpy5nmNvgljLD9CwTcnHvXo/S+2MiUGyzyZhTuOud0Q6HfMHLigpellREwCaHXRWWlHhyRsnqTr0gaYr5w==" saltValue="O+IvUCVf04v+/MD3mLaM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534</v>
      </c>
      <c r="D34" s="1187"/>
      <c r="E34" s="1188"/>
      <c r="F34" s="32" t="s">
        <v>535</v>
      </c>
      <c r="G34" s="33" t="s">
        <v>536</v>
      </c>
      <c r="H34" s="33" t="s">
        <v>537</v>
      </c>
      <c r="I34" s="33" t="s">
        <v>538</v>
      </c>
      <c r="J34" s="34" t="s">
        <v>539</v>
      </c>
      <c r="K34" s="22"/>
      <c r="L34" s="22"/>
      <c r="M34" s="22"/>
      <c r="N34" s="22"/>
      <c r="O34" s="22"/>
      <c r="P34" s="22"/>
    </row>
    <row r="35" spans="1:16" ht="39" customHeight="1" x14ac:dyDescent="0.2">
      <c r="A35" s="22"/>
      <c r="B35" s="35"/>
      <c r="C35" s="1181" t="s">
        <v>540</v>
      </c>
      <c r="D35" s="1182"/>
      <c r="E35" s="1183"/>
      <c r="F35" s="36">
        <v>4.8499999999999996</v>
      </c>
      <c r="G35" s="37">
        <v>13.83</v>
      </c>
      <c r="H35" s="37">
        <v>4.96</v>
      </c>
      <c r="I35" s="37">
        <v>15.83</v>
      </c>
      <c r="J35" s="38">
        <v>7.5</v>
      </c>
      <c r="K35" s="22"/>
      <c r="L35" s="22"/>
      <c r="M35" s="22"/>
      <c r="N35" s="22"/>
      <c r="O35" s="22"/>
      <c r="P35" s="22"/>
    </row>
    <row r="36" spans="1:16" ht="39" customHeight="1" x14ac:dyDescent="0.2">
      <c r="A36" s="22"/>
      <c r="B36" s="35"/>
      <c r="C36" s="1181" t="s">
        <v>541</v>
      </c>
      <c r="D36" s="1182"/>
      <c r="E36" s="1183"/>
      <c r="F36" s="36">
        <v>0.55000000000000004</v>
      </c>
      <c r="G36" s="37">
        <v>0.46</v>
      </c>
      <c r="H36" s="37">
        <v>1.93</v>
      </c>
      <c r="I36" s="37">
        <v>2.78</v>
      </c>
      <c r="J36" s="38">
        <v>2.08</v>
      </c>
      <c r="K36" s="22"/>
      <c r="L36" s="22"/>
      <c r="M36" s="22"/>
      <c r="N36" s="22"/>
      <c r="O36" s="22"/>
      <c r="P36" s="22"/>
    </row>
    <row r="37" spans="1:16" ht="39" customHeight="1" x14ac:dyDescent="0.2">
      <c r="A37" s="22"/>
      <c r="B37" s="35"/>
      <c r="C37" s="1181" t="s">
        <v>542</v>
      </c>
      <c r="D37" s="1182"/>
      <c r="E37" s="1183"/>
      <c r="F37" s="36">
        <v>1.87</v>
      </c>
      <c r="G37" s="37">
        <v>1.81</v>
      </c>
      <c r="H37" s="37">
        <v>1.76</v>
      </c>
      <c r="I37" s="37">
        <v>1.87</v>
      </c>
      <c r="J37" s="38">
        <v>1.87</v>
      </c>
      <c r="K37" s="22"/>
      <c r="L37" s="22"/>
      <c r="M37" s="22"/>
      <c r="N37" s="22"/>
      <c r="O37" s="22"/>
      <c r="P37" s="22"/>
    </row>
    <row r="38" spans="1:16" ht="39" customHeight="1" x14ac:dyDescent="0.2">
      <c r="A38" s="22"/>
      <c r="B38" s="35"/>
      <c r="C38" s="1181" t="s">
        <v>543</v>
      </c>
      <c r="D38" s="1182"/>
      <c r="E38" s="1183"/>
      <c r="F38" s="36">
        <v>0.28999999999999998</v>
      </c>
      <c r="G38" s="37">
        <v>0.31</v>
      </c>
      <c r="H38" s="37">
        <v>0.62</v>
      </c>
      <c r="I38" s="37">
        <v>1</v>
      </c>
      <c r="J38" s="38">
        <v>1.22</v>
      </c>
      <c r="K38" s="22"/>
      <c r="L38" s="22"/>
      <c r="M38" s="22"/>
      <c r="N38" s="22"/>
      <c r="O38" s="22"/>
      <c r="P38" s="22"/>
    </row>
    <row r="39" spans="1:16" ht="39" customHeight="1" x14ac:dyDescent="0.2">
      <c r="A39" s="22"/>
      <c r="B39" s="35"/>
      <c r="C39" s="1181" t="s">
        <v>544</v>
      </c>
      <c r="D39" s="1182"/>
      <c r="E39" s="1183"/>
      <c r="F39" s="36">
        <v>0.04</v>
      </c>
      <c r="G39" s="37">
        <v>0.02</v>
      </c>
      <c r="H39" s="37">
        <v>0.11</v>
      </c>
      <c r="I39" s="37">
        <v>0.03</v>
      </c>
      <c r="J39" s="38">
        <v>0.31</v>
      </c>
      <c r="K39" s="22"/>
      <c r="L39" s="22"/>
      <c r="M39" s="22"/>
      <c r="N39" s="22"/>
      <c r="O39" s="22"/>
      <c r="P39" s="22"/>
    </row>
    <row r="40" spans="1:16" ht="39" customHeight="1" x14ac:dyDescent="0.2">
      <c r="A40" s="22"/>
      <c r="B40" s="35"/>
      <c r="C40" s="1181" t="s">
        <v>545</v>
      </c>
      <c r="D40" s="1182"/>
      <c r="E40" s="1183"/>
      <c r="F40" s="36">
        <v>0.05</v>
      </c>
      <c r="G40" s="37">
        <v>0.26</v>
      </c>
      <c r="H40" s="37">
        <v>0.09</v>
      </c>
      <c r="I40" s="37">
        <v>0.05</v>
      </c>
      <c r="J40" s="38">
        <v>0.19</v>
      </c>
      <c r="K40" s="22"/>
      <c r="L40" s="22"/>
      <c r="M40" s="22"/>
      <c r="N40" s="22"/>
      <c r="O40" s="22"/>
      <c r="P40" s="22"/>
    </row>
    <row r="41" spans="1:16" ht="39" customHeight="1" x14ac:dyDescent="0.2">
      <c r="A41" s="22"/>
      <c r="B41" s="35"/>
      <c r="C41" s="1181" t="s">
        <v>546</v>
      </c>
      <c r="D41" s="1182"/>
      <c r="E41" s="1183"/>
      <c r="F41" s="36">
        <v>0.02</v>
      </c>
      <c r="G41" s="37" t="s">
        <v>547</v>
      </c>
      <c r="H41" s="37">
        <v>0.04</v>
      </c>
      <c r="I41" s="37">
        <v>0.18</v>
      </c>
      <c r="J41" s="38">
        <v>0.03</v>
      </c>
      <c r="K41" s="22"/>
      <c r="L41" s="22"/>
      <c r="M41" s="22"/>
      <c r="N41" s="22"/>
      <c r="O41" s="22"/>
      <c r="P41" s="22"/>
    </row>
    <row r="42" spans="1:16" ht="39" customHeight="1" x14ac:dyDescent="0.2">
      <c r="A42" s="22"/>
      <c r="B42" s="39"/>
      <c r="C42" s="1181" t="s">
        <v>548</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549</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g4oTXYknh2yIWTEsYOmksf2O38t/IDZWk37+Qe92H88wvDET5aB00dF3s2rXgNg/Nx217CggoyNSZG7KuLfIg==" saltValue="Tp/yhhXiV77k6td536JG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395</v>
      </c>
      <c r="L45" s="60">
        <v>388</v>
      </c>
      <c r="M45" s="60">
        <v>396</v>
      </c>
      <c r="N45" s="60">
        <v>305</v>
      </c>
      <c r="O45" s="61">
        <v>248</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8</v>
      </c>
      <c r="L48" s="64">
        <v>8</v>
      </c>
      <c r="M48" s="64">
        <v>8</v>
      </c>
      <c r="N48" s="64">
        <v>8</v>
      </c>
      <c r="O48" s="65">
        <v>7</v>
      </c>
      <c r="P48" s="48"/>
      <c r="Q48" s="48"/>
      <c r="R48" s="48"/>
      <c r="S48" s="48"/>
      <c r="T48" s="48"/>
      <c r="U48" s="48"/>
    </row>
    <row r="49" spans="1:21" ht="30.75" customHeight="1" x14ac:dyDescent="0.2">
      <c r="A49" s="48"/>
      <c r="B49" s="1191"/>
      <c r="C49" s="1192"/>
      <c r="D49" s="62"/>
      <c r="E49" s="1197" t="s">
        <v>14</v>
      </c>
      <c r="F49" s="1197"/>
      <c r="G49" s="1197"/>
      <c r="H49" s="1197"/>
      <c r="I49" s="1197"/>
      <c r="J49" s="1198"/>
      <c r="K49" s="63">
        <v>15</v>
      </c>
      <c r="L49" s="64">
        <v>14</v>
      </c>
      <c r="M49" s="64">
        <v>14</v>
      </c>
      <c r="N49" s="64">
        <v>15</v>
      </c>
      <c r="O49" s="65">
        <v>13</v>
      </c>
      <c r="P49" s="48"/>
      <c r="Q49" s="48"/>
      <c r="R49" s="48"/>
      <c r="S49" s="48"/>
      <c r="T49" s="48"/>
      <c r="U49" s="48"/>
    </row>
    <row r="50" spans="1:21" ht="30.75" customHeight="1" x14ac:dyDescent="0.2">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315</v>
      </c>
      <c r="L52" s="64">
        <v>315</v>
      </c>
      <c r="M52" s="64">
        <v>319</v>
      </c>
      <c r="N52" s="64">
        <v>260</v>
      </c>
      <c r="O52" s="65">
        <v>213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103</v>
      </c>
      <c r="L53" s="69">
        <v>95</v>
      </c>
      <c r="M53" s="69">
        <v>99</v>
      </c>
      <c r="N53" s="69">
        <v>68</v>
      </c>
      <c r="O53" s="70">
        <v>55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ohyB7IPKAkUVQFsFv1pGewR9saqoB9et62qcir0ICcp0Jh4RDVdLMW/i19l6VTGDRq8KCgKbjwYks3hw7juOg==" saltValue="jBWHoLEs0/QTh1KEPM9R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2865</v>
      </c>
      <c r="J41" s="356">
        <v>3135</v>
      </c>
      <c r="K41" s="356">
        <v>3634</v>
      </c>
      <c r="L41" s="356">
        <v>3945</v>
      </c>
      <c r="M41" s="357">
        <v>4070</v>
      </c>
    </row>
    <row r="42" spans="2:13" ht="27.75" customHeight="1" x14ac:dyDescent="0.2">
      <c r="B42" s="1222"/>
      <c r="C42" s="1223"/>
      <c r="D42" s="106"/>
      <c r="E42" s="1228" t="s">
        <v>32</v>
      </c>
      <c r="F42" s="1228"/>
      <c r="G42" s="1228"/>
      <c r="H42" s="1229"/>
      <c r="I42" s="358">
        <v>0</v>
      </c>
      <c r="J42" s="359">
        <v>0</v>
      </c>
      <c r="K42" s="359">
        <v>0</v>
      </c>
      <c r="L42" s="359">
        <v>0</v>
      </c>
      <c r="M42" s="360">
        <v>0</v>
      </c>
    </row>
    <row r="43" spans="2:13" ht="27.75" customHeight="1" x14ac:dyDescent="0.2">
      <c r="B43" s="1222"/>
      <c r="C43" s="1223"/>
      <c r="D43" s="106"/>
      <c r="E43" s="1228" t="s">
        <v>33</v>
      </c>
      <c r="F43" s="1228"/>
      <c r="G43" s="1228"/>
      <c r="H43" s="1229"/>
      <c r="I43" s="358">
        <v>71</v>
      </c>
      <c r="J43" s="359">
        <v>87</v>
      </c>
      <c r="K43" s="359">
        <v>88</v>
      </c>
      <c r="L43" s="359">
        <v>89</v>
      </c>
      <c r="M43" s="360">
        <v>89</v>
      </c>
    </row>
    <row r="44" spans="2:13" ht="27.75" customHeight="1" x14ac:dyDescent="0.2">
      <c r="B44" s="1222"/>
      <c r="C44" s="1223"/>
      <c r="D44" s="106"/>
      <c r="E44" s="1228" t="s">
        <v>34</v>
      </c>
      <c r="F44" s="1228"/>
      <c r="G44" s="1228"/>
      <c r="H44" s="1229"/>
      <c r="I44" s="358">
        <v>142</v>
      </c>
      <c r="J44" s="359">
        <v>133</v>
      </c>
      <c r="K44" s="359">
        <v>123</v>
      </c>
      <c r="L44" s="359">
        <v>114</v>
      </c>
      <c r="M44" s="360">
        <v>108</v>
      </c>
    </row>
    <row r="45" spans="2:13" ht="27.75" customHeight="1" x14ac:dyDescent="0.2">
      <c r="B45" s="1222"/>
      <c r="C45" s="1223"/>
      <c r="D45" s="106"/>
      <c r="E45" s="1228" t="s">
        <v>35</v>
      </c>
      <c r="F45" s="1228"/>
      <c r="G45" s="1228"/>
      <c r="H45" s="1229"/>
      <c r="I45" s="358">
        <v>163</v>
      </c>
      <c r="J45" s="359">
        <v>166</v>
      </c>
      <c r="K45" s="359">
        <v>163</v>
      </c>
      <c r="L45" s="359">
        <v>263</v>
      </c>
      <c r="M45" s="360">
        <v>220</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5798</v>
      </c>
      <c r="J50" s="359">
        <v>5523</v>
      </c>
      <c r="K50" s="359">
        <v>5676</v>
      </c>
      <c r="L50" s="359">
        <v>5638</v>
      </c>
      <c r="M50" s="360">
        <v>5872</v>
      </c>
    </row>
    <row r="51" spans="2:13" ht="27.75" customHeight="1" x14ac:dyDescent="0.2">
      <c r="B51" s="1222"/>
      <c r="C51" s="1223"/>
      <c r="D51" s="106"/>
      <c r="E51" s="1228" t="s">
        <v>42</v>
      </c>
      <c r="F51" s="1228"/>
      <c r="G51" s="1228"/>
      <c r="H51" s="1229"/>
      <c r="I51" s="358" t="s">
        <v>488</v>
      </c>
      <c r="J51" s="359" t="s">
        <v>488</v>
      </c>
      <c r="K51" s="359" t="s">
        <v>488</v>
      </c>
      <c r="L51" s="359" t="s">
        <v>488</v>
      </c>
      <c r="M51" s="360" t="s">
        <v>488</v>
      </c>
    </row>
    <row r="52" spans="2:13" ht="27.75" customHeight="1" x14ac:dyDescent="0.2">
      <c r="B52" s="1224"/>
      <c r="C52" s="1225"/>
      <c r="D52" s="106"/>
      <c r="E52" s="1228" t="s">
        <v>43</v>
      </c>
      <c r="F52" s="1228"/>
      <c r="G52" s="1228"/>
      <c r="H52" s="1229"/>
      <c r="I52" s="358">
        <v>2534</v>
      </c>
      <c r="J52" s="359">
        <v>2723</v>
      </c>
      <c r="K52" s="359">
        <v>3938</v>
      </c>
      <c r="L52" s="359">
        <v>4164</v>
      </c>
      <c r="M52" s="360">
        <v>3354</v>
      </c>
    </row>
    <row r="53" spans="2:13" ht="27.75" customHeight="1" thickBot="1" x14ac:dyDescent="0.25">
      <c r="B53" s="1235" t="s">
        <v>19</v>
      </c>
      <c r="C53" s="1236"/>
      <c r="D53" s="110"/>
      <c r="E53" s="1237" t="s">
        <v>44</v>
      </c>
      <c r="F53" s="1237"/>
      <c r="G53" s="1237"/>
      <c r="H53" s="1238"/>
      <c r="I53" s="361">
        <v>-5091</v>
      </c>
      <c r="J53" s="362">
        <v>-4726</v>
      </c>
      <c r="K53" s="362">
        <v>-5606</v>
      </c>
      <c r="L53" s="362">
        <v>-5391</v>
      </c>
      <c r="M53" s="363">
        <v>-4740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hup4WoYUJx8nm6rYlgcIAMrwi9Zpmc6mbGIpYY4waWQvX3gaHrMqFvYWA7pi5cxKJ6W7fosdIq10Mg0woPiqw==" saltValue="+igBoOamppmHDLh+eruX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940</v>
      </c>
      <c r="G55" s="122">
        <v>963</v>
      </c>
      <c r="H55" s="123">
        <v>1112</v>
      </c>
    </row>
    <row r="56" spans="2:8" ht="52.5" customHeight="1" x14ac:dyDescent="0.2">
      <c r="B56" s="124"/>
      <c r="C56" s="1249" t="s">
        <v>47</v>
      </c>
      <c r="D56" s="1249"/>
      <c r="E56" s="1250"/>
      <c r="F56" s="125">
        <v>506</v>
      </c>
      <c r="G56" s="125">
        <v>461</v>
      </c>
      <c r="H56" s="126">
        <v>441</v>
      </c>
    </row>
    <row r="57" spans="2:8" ht="53.25" customHeight="1" x14ac:dyDescent="0.2">
      <c r="B57" s="124"/>
      <c r="C57" s="1251" t="s">
        <v>48</v>
      </c>
      <c r="D57" s="1251"/>
      <c r="E57" s="1252"/>
      <c r="F57" s="127">
        <v>4057</v>
      </c>
      <c r="G57" s="127">
        <v>4039</v>
      </c>
      <c r="H57" s="128">
        <v>4114</v>
      </c>
    </row>
    <row r="58" spans="2:8" ht="45.75" customHeight="1" x14ac:dyDescent="0.2">
      <c r="B58" s="129"/>
      <c r="C58" s="1239" t="s">
        <v>568</v>
      </c>
      <c r="D58" s="1240"/>
      <c r="E58" s="1241"/>
      <c r="F58" s="130">
        <v>3190</v>
      </c>
      <c r="G58" s="130">
        <v>3170</v>
      </c>
      <c r="H58" s="131">
        <v>3070</v>
      </c>
    </row>
    <row r="59" spans="2:8" ht="45.75" customHeight="1" x14ac:dyDescent="0.2">
      <c r="B59" s="129"/>
      <c r="C59" s="1239" t="s">
        <v>569</v>
      </c>
      <c r="D59" s="1240"/>
      <c r="E59" s="1241"/>
      <c r="F59" s="130">
        <v>452</v>
      </c>
      <c r="G59" s="130">
        <v>459</v>
      </c>
      <c r="H59" s="131">
        <v>478</v>
      </c>
    </row>
    <row r="60" spans="2:8" ht="45.75" customHeight="1" x14ac:dyDescent="0.2">
      <c r="B60" s="129"/>
      <c r="C60" s="1239" t="s">
        <v>570</v>
      </c>
      <c r="D60" s="1240"/>
      <c r="E60" s="1241"/>
      <c r="F60" s="130">
        <v>288</v>
      </c>
      <c r="G60" s="130">
        <v>275</v>
      </c>
      <c r="H60" s="131">
        <v>275</v>
      </c>
    </row>
    <row r="61" spans="2:8" ht="45.75" customHeight="1" x14ac:dyDescent="0.2">
      <c r="B61" s="129"/>
      <c r="C61" s="1239" t="s">
        <v>572</v>
      </c>
      <c r="D61" s="1240"/>
      <c r="E61" s="1241"/>
      <c r="F61" s="130">
        <v>50</v>
      </c>
      <c r="G61" s="130">
        <v>69</v>
      </c>
      <c r="H61" s="131">
        <v>127</v>
      </c>
    </row>
    <row r="62" spans="2:8" ht="45.75" customHeight="1" thickBot="1" x14ac:dyDescent="0.25">
      <c r="B62" s="132"/>
      <c r="C62" s="1242" t="s">
        <v>571</v>
      </c>
      <c r="D62" s="1243"/>
      <c r="E62" s="1244"/>
      <c r="F62" s="133">
        <v>74</v>
      </c>
      <c r="G62" s="133">
        <v>82</v>
      </c>
      <c r="H62" s="134">
        <v>82</v>
      </c>
    </row>
    <row r="63" spans="2:8" ht="52.5" customHeight="1" thickBot="1" x14ac:dyDescent="0.25">
      <c r="B63" s="135"/>
      <c r="C63" s="1245" t="s">
        <v>49</v>
      </c>
      <c r="D63" s="1245"/>
      <c r="E63" s="1246"/>
      <c r="F63" s="136">
        <v>5503</v>
      </c>
      <c r="G63" s="136">
        <v>5463</v>
      </c>
      <c r="H63" s="137">
        <v>5667</v>
      </c>
    </row>
    <row r="64" spans="2:8" ht="13" x14ac:dyDescent="0.2"/>
  </sheetData>
  <sheetProtection algorithmName="SHA-512" hashValue="k+c31x4u9pak0nQF8QJzyzu5rXoTJp22lOj091q6UQCpiCW0OQKgmJQG2C8ygyXQw/lqEBKwR1VBAcYeCSQbAw==" saltValue="5PBxPd4j0x+UVSWoYSVW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638F9-F95A-4AFC-B4DF-97CBACB41FC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576</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577</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5"/>
      <c r="J51" s="1275"/>
      <c r="K51" s="1260"/>
      <c r="L51" s="1260"/>
      <c r="M51" s="1260"/>
      <c r="N51" s="1260"/>
      <c r="AM51" s="381"/>
      <c r="AN51" s="1256" t="s">
        <v>578</v>
      </c>
      <c r="AO51" s="1256"/>
      <c r="AP51" s="1256"/>
      <c r="AQ51" s="1256"/>
      <c r="AR51" s="1256"/>
      <c r="AS51" s="1256"/>
      <c r="AT51" s="1256"/>
      <c r="AU51" s="1256"/>
      <c r="AV51" s="1256"/>
      <c r="AW51" s="1256"/>
      <c r="AX51" s="1256"/>
      <c r="AY51" s="1256"/>
      <c r="AZ51" s="1256"/>
      <c r="BA51" s="1256"/>
      <c r="BB51" s="1256" t="s">
        <v>579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65"/>
      <c r="CG51" s="1253"/>
      <c r="CH51" s="1253"/>
      <c r="CI51" s="1253"/>
      <c r="CJ51" s="1253"/>
      <c r="CK51" s="1253"/>
      <c r="CL51" s="1253"/>
      <c r="CM51" s="1253"/>
      <c r="CN51" s="1265"/>
      <c r="CO51" s="1253"/>
      <c r="CP51" s="1253"/>
      <c r="CQ51" s="1253"/>
      <c r="CR51" s="1253"/>
      <c r="CS51" s="1253"/>
      <c r="CT51" s="1253"/>
      <c r="CU51" s="1253"/>
      <c r="CV51" s="1265"/>
      <c r="CW51" s="1253"/>
      <c r="CX51" s="1253"/>
      <c r="CY51" s="1253"/>
      <c r="CZ51" s="1253"/>
      <c r="DA51" s="1253"/>
      <c r="DB51" s="1253"/>
      <c r="DC51" s="1253"/>
    </row>
    <row r="52" spans="1:109" ht="13" x14ac:dyDescent="0.2">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580</v>
      </c>
      <c r="BC53" s="1256"/>
      <c r="BD53" s="1256"/>
      <c r="BE53" s="1256"/>
      <c r="BF53" s="1256"/>
      <c r="BG53" s="1256"/>
      <c r="BH53" s="1256"/>
      <c r="BI53" s="1256"/>
      <c r="BJ53" s="1256"/>
      <c r="BK53" s="1256"/>
      <c r="BL53" s="1256"/>
      <c r="BM53" s="1256"/>
      <c r="BN53" s="1256"/>
      <c r="BO53" s="1256"/>
      <c r="BP53" s="1253">
        <v>64.400000000000006</v>
      </c>
      <c r="BQ53" s="1253"/>
      <c r="BR53" s="1253"/>
      <c r="BS53" s="1253"/>
      <c r="BT53" s="1253"/>
      <c r="BU53" s="1253"/>
      <c r="BV53" s="1253"/>
      <c r="BW53" s="1253"/>
      <c r="BX53" s="1253">
        <v>70</v>
      </c>
      <c r="BY53" s="1253"/>
      <c r="BZ53" s="1253"/>
      <c r="CA53" s="1253"/>
      <c r="CB53" s="1253"/>
      <c r="CC53" s="1253"/>
      <c r="CD53" s="1253"/>
      <c r="CE53" s="1253"/>
      <c r="CF53" s="1265"/>
      <c r="CG53" s="1253"/>
      <c r="CH53" s="1253"/>
      <c r="CI53" s="1253"/>
      <c r="CJ53" s="1253"/>
      <c r="CK53" s="1253"/>
      <c r="CL53" s="1253"/>
      <c r="CM53" s="1253"/>
      <c r="CN53" s="1265"/>
      <c r="CO53" s="1253"/>
      <c r="CP53" s="1253"/>
      <c r="CQ53" s="1253"/>
      <c r="CR53" s="1253"/>
      <c r="CS53" s="1253"/>
      <c r="CT53" s="1253"/>
      <c r="CU53" s="1253"/>
      <c r="CV53" s="1265"/>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581</v>
      </c>
      <c r="AO55" s="1258"/>
      <c r="AP55" s="1258"/>
      <c r="AQ55" s="1258"/>
      <c r="AR55" s="1258"/>
      <c r="AS55" s="1258"/>
      <c r="AT55" s="1258"/>
      <c r="AU55" s="1258"/>
      <c r="AV55" s="1258"/>
      <c r="AW55" s="1258"/>
      <c r="AX55" s="1258"/>
      <c r="AY55" s="1258"/>
      <c r="AZ55" s="1258"/>
      <c r="BA55" s="1258"/>
      <c r="BB55" s="1256" t="s">
        <v>579</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65"/>
      <c r="CG55" s="1253"/>
      <c r="CH55" s="1253"/>
      <c r="CI55" s="1253"/>
      <c r="CJ55" s="1253"/>
      <c r="CK55" s="1253"/>
      <c r="CL55" s="1253"/>
      <c r="CM55" s="1253"/>
      <c r="CN55" s="1265"/>
      <c r="CO55" s="1253"/>
      <c r="CP55" s="1253"/>
      <c r="CQ55" s="1253"/>
      <c r="CR55" s="1253"/>
      <c r="CS55" s="1253"/>
      <c r="CT55" s="1253"/>
      <c r="CU55" s="1253"/>
      <c r="CV55" s="1265"/>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580</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65"/>
      <c r="CG57" s="1253"/>
      <c r="CH57" s="1253"/>
      <c r="CI57" s="1253"/>
      <c r="CJ57" s="1253"/>
      <c r="CK57" s="1253"/>
      <c r="CL57" s="1253"/>
      <c r="CM57" s="1253"/>
      <c r="CN57" s="1265"/>
      <c r="CO57" s="1253"/>
      <c r="CP57" s="1253"/>
      <c r="CQ57" s="1253"/>
      <c r="CR57" s="1253"/>
      <c r="CS57" s="1253"/>
      <c r="CT57" s="1253"/>
      <c r="CU57" s="1253"/>
      <c r="CV57" s="1265"/>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582</v>
      </c>
    </row>
    <row r="64" spans="1:109" ht="13" x14ac:dyDescent="0.2">
      <c r="B64" s="372"/>
      <c r="G64" s="379"/>
      <c r="I64" s="392"/>
      <c r="J64" s="392"/>
      <c r="K64" s="392"/>
      <c r="L64" s="392"/>
      <c r="M64" s="392"/>
      <c r="N64" s="393"/>
      <c r="AM64" s="379"/>
      <c r="AN64" s="379" t="s">
        <v>575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6" t="s">
        <v>583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577</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578</v>
      </c>
      <c r="AO73" s="1256"/>
      <c r="AP73" s="1256"/>
      <c r="AQ73" s="1256"/>
      <c r="AR73" s="1256"/>
      <c r="AS73" s="1256"/>
      <c r="AT73" s="1256"/>
      <c r="AU73" s="1256"/>
      <c r="AV73" s="1256"/>
      <c r="AW73" s="1256"/>
      <c r="AX73" s="1256"/>
      <c r="AY73" s="1256"/>
      <c r="AZ73" s="1256"/>
      <c r="BA73" s="1256"/>
      <c r="BB73" s="1256" t="s">
        <v>579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584</v>
      </c>
      <c r="BC75" s="1256"/>
      <c r="BD75" s="1256"/>
      <c r="BE75" s="1256"/>
      <c r="BF75" s="1256"/>
      <c r="BG75" s="1256"/>
      <c r="BH75" s="1256"/>
      <c r="BI75" s="1256"/>
      <c r="BJ75" s="1256"/>
      <c r="BK75" s="1256"/>
      <c r="BL75" s="1256"/>
      <c r="BM75" s="1256"/>
      <c r="BN75" s="1256"/>
      <c r="BO75" s="1256"/>
      <c r="BP75" s="1253">
        <v>8.1</v>
      </c>
      <c r="BQ75" s="1253"/>
      <c r="BR75" s="1253"/>
      <c r="BS75" s="1253"/>
      <c r="BT75" s="1253"/>
      <c r="BU75" s="1253"/>
      <c r="BV75" s="1253"/>
      <c r="BW75" s="1253"/>
      <c r="BX75" s="1253">
        <v>7.6</v>
      </c>
      <c r="BY75" s="1253"/>
      <c r="BZ75" s="1253"/>
      <c r="CA75" s="1253"/>
      <c r="CB75" s="1253"/>
      <c r="CC75" s="1253"/>
      <c r="CD75" s="1253"/>
      <c r="CE75" s="1253"/>
      <c r="CF75" s="1253">
        <v>7.2</v>
      </c>
      <c r="CG75" s="1253"/>
      <c r="CH75" s="1253"/>
      <c r="CI75" s="1253"/>
      <c r="CJ75" s="1253"/>
      <c r="CK75" s="1253"/>
      <c r="CL75" s="1253"/>
      <c r="CM75" s="1253"/>
      <c r="CN75" s="1253">
        <v>6.1</v>
      </c>
      <c r="CO75" s="1253"/>
      <c r="CP75" s="1253"/>
      <c r="CQ75" s="1253"/>
      <c r="CR75" s="1253"/>
      <c r="CS75" s="1253"/>
      <c r="CT75" s="1253"/>
      <c r="CU75" s="1253"/>
      <c r="CV75" s="1253">
        <v>4.5</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581</v>
      </c>
      <c r="AO77" s="1258"/>
      <c r="AP77" s="1258"/>
      <c r="AQ77" s="1258"/>
      <c r="AR77" s="1258"/>
      <c r="AS77" s="1258"/>
      <c r="AT77" s="1258"/>
      <c r="AU77" s="1258"/>
      <c r="AV77" s="1258"/>
      <c r="AW77" s="1258"/>
      <c r="AX77" s="1258"/>
      <c r="AY77" s="1258"/>
      <c r="AZ77" s="1258"/>
      <c r="BA77" s="1258"/>
      <c r="BB77" s="1256" t="s">
        <v>579</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584</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xlJ36afgC9knE+gUjwxOK3ANvSqEcisAErsD8AgMrSWtgEUTyEZSdhR2jyl3xYvYyFUpwCLzpkzo7QQacwO88g==" saltValue="8MsLm6vDQ6YTjqhQXjP1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95E24-887F-48B6-BC41-8CD0C87E9DC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2XewhsxqbGMRleBrnoDqWfdyyj3iocffiURd6tevsyVa5EijsqctRnNODKhrclQ5t6eU/AaIvyEzH8CPIgPmRA==" saltValue="DqRC3odh8I1ECHDxcPDP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42FA7-F273-4305-A53D-3B936B197C3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PEDNmTQnf4xO7YOcS9BNqFrVwvUJr0FUzJ1uL9qzoJsTceluVKhDkngIDWWhVLoOoZ+0tMt81pFACHLGTy3fnQ==" saltValue="dP0NAdUZViefkPQ20DzA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909764</v>
      </c>
      <c r="E3" s="156"/>
      <c r="F3" s="157">
        <v>268375</v>
      </c>
      <c r="G3" s="158"/>
      <c r="H3" s="159"/>
    </row>
    <row r="4" spans="1:8" x14ac:dyDescent="0.2">
      <c r="A4" s="160"/>
      <c r="B4" s="161"/>
      <c r="C4" s="162"/>
      <c r="D4" s="163">
        <v>403565</v>
      </c>
      <c r="E4" s="164"/>
      <c r="F4" s="165">
        <v>119602</v>
      </c>
      <c r="G4" s="166"/>
      <c r="H4" s="167"/>
    </row>
    <row r="5" spans="1:8" x14ac:dyDescent="0.2">
      <c r="A5" s="148" t="s">
        <v>520</v>
      </c>
      <c r="B5" s="153"/>
      <c r="C5" s="154"/>
      <c r="D5" s="155">
        <v>853481</v>
      </c>
      <c r="E5" s="156"/>
      <c r="F5" s="157">
        <v>301035</v>
      </c>
      <c r="G5" s="158"/>
      <c r="H5" s="159"/>
    </row>
    <row r="6" spans="1:8" x14ac:dyDescent="0.2">
      <c r="A6" s="160"/>
      <c r="B6" s="161"/>
      <c r="C6" s="162"/>
      <c r="D6" s="163">
        <v>517643</v>
      </c>
      <c r="E6" s="164"/>
      <c r="F6" s="165">
        <v>154376</v>
      </c>
      <c r="G6" s="166"/>
      <c r="H6" s="167"/>
    </row>
    <row r="7" spans="1:8" x14ac:dyDescent="0.2">
      <c r="A7" s="148" t="s">
        <v>521</v>
      </c>
      <c r="B7" s="153"/>
      <c r="C7" s="154"/>
      <c r="D7" s="155">
        <v>854018</v>
      </c>
      <c r="E7" s="156"/>
      <c r="F7" s="157">
        <v>277467</v>
      </c>
      <c r="G7" s="158"/>
      <c r="H7" s="159"/>
    </row>
    <row r="8" spans="1:8" x14ac:dyDescent="0.2">
      <c r="A8" s="160"/>
      <c r="B8" s="161"/>
      <c r="C8" s="162"/>
      <c r="D8" s="163">
        <v>558563</v>
      </c>
      <c r="E8" s="164"/>
      <c r="F8" s="165">
        <v>128378</v>
      </c>
      <c r="G8" s="166"/>
      <c r="H8" s="167"/>
    </row>
    <row r="9" spans="1:8" x14ac:dyDescent="0.2">
      <c r="A9" s="148" t="s">
        <v>522</v>
      </c>
      <c r="B9" s="153"/>
      <c r="C9" s="154"/>
      <c r="D9" s="155">
        <v>940757</v>
      </c>
      <c r="E9" s="156"/>
      <c r="F9" s="157">
        <v>282256</v>
      </c>
      <c r="G9" s="158"/>
      <c r="H9" s="159"/>
    </row>
    <row r="10" spans="1:8" x14ac:dyDescent="0.2">
      <c r="A10" s="160"/>
      <c r="B10" s="161"/>
      <c r="C10" s="162"/>
      <c r="D10" s="163">
        <v>621949</v>
      </c>
      <c r="E10" s="164"/>
      <c r="F10" s="165">
        <v>145453</v>
      </c>
      <c r="G10" s="166"/>
      <c r="H10" s="167"/>
    </row>
    <row r="11" spans="1:8" x14ac:dyDescent="0.2">
      <c r="A11" s="148" t="s">
        <v>523</v>
      </c>
      <c r="B11" s="153"/>
      <c r="C11" s="154"/>
      <c r="D11" s="155">
        <v>837066</v>
      </c>
      <c r="E11" s="156"/>
      <c r="F11" s="157">
        <v>295341</v>
      </c>
      <c r="G11" s="158"/>
      <c r="H11" s="159"/>
    </row>
    <row r="12" spans="1:8" x14ac:dyDescent="0.2">
      <c r="A12" s="160"/>
      <c r="B12" s="161"/>
      <c r="C12" s="168"/>
      <c r="D12" s="163">
        <v>315274</v>
      </c>
      <c r="E12" s="164"/>
      <c r="F12" s="165">
        <v>137402</v>
      </c>
      <c r="G12" s="166"/>
      <c r="H12" s="167"/>
    </row>
    <row r="13" spans="1:8" x14ac:dyDescent="0.2">
      <c r="A13" s="148"/>
      <c r="B13" s="153"/>
      <c r="C13" s="169"/>
      <c r="D13" s="170">
        <v>879017</v>
      </c>
      <c r="E13" s="171"/>
      <c r="F13" s="172">
        <v>284895</v>
      </c>
      <c r="G13" s="173"/>
      <c r="H13" s="159"/>
    </row>
    <row r="14" spans="1:8" x14ac:dyDescent="0.2">
      <c r="A14" s="160"/>
      <c r="B14" s="161"/>
      <c r="C14" s="162"/>
      <c r="D14" s="163">
        <v>483399</v>
      </c>
      <c r="E14" s="164"/>
      <c r="F14" s="165">
        <v>137042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2.62</v>
      </c>
      <c r="C19" s="174">
        <f>ROUND(VALUE(SUBSTITUTE(実質収支比率等に係る経年分析!G$48,"▲","-")),2)</f>
        <v>10.48</v>
      </c>
      <c r="D19" s="174">
        <f>ROUND(VALUE(SUBSTITUTE(実質収支比率等に係る経年分析!H$48,"▲","-")),2)</f>
        <v>5.13</v>
      </c>
      <c r="E19" s="174">
        <f>ROUND(VALUE(SUBSTITUTE(実質収支比率等に係る経年分析!I$48,"▲","-")),2)</f>
        <v>16.2</v>
      </c>
      <c r="F19" s="174">
        <f>ROUND(VALUE(SUBSTITUTE(実質収支比率等に係る経年分析!J$48,"▲","-")),2)</f>
        <v>7.7</v>
      </c>
    </row>
    <row r="20" spans="1:11" x14ac:dyDescent="0.2">
      <c r="A20" s="174" t="s">
        <v>53</v>
      </c>
      <c r="B20" s="174">
        <f>ROUND(VALUE(SUBSTITUTE(実質収支比率等に係る経年分析!F$47,"▲","-")),2)</f>
        <v>56.43</v>
      </c>
      <c r="C20" s="174">
        <f>ROUND(VALUE(SUBSTITUTE(実質収支比率等に係る経年分析!G$47,"▲","-")),2)</f>
        <v>49.02</v>
      </c>
      <c r="D20" s="174">
        <f>ROUND(VALUE(SUBSTITUTE(実質収支比率等に係る経年分析!H$47,"▲","-")),2)</f>
        <v>51.54</v>
      </c>
      <c r="E20" s="174">
        <f>ROUND(VALUE(SUBSTITUTE(実質収支比率等に係る経年分析!I$47,"▲","-")),2)</f>
        <v>57.59</v>
      </c>
      <c r="F20" s="174">
        <f>ROUND(VALUE(SUBSTITUTE(実質収支比率等に係る経年分析!J$47,"▲","-")),2)</f>
        <v>68.849999999999994</v>
      </c>
    </row>
    <row r="21" spans="1:11" x14ac:dyDescent="0.2">
      <c r="A21" s="174" t="s">
        <v>54</v>
      </c>
      <c r="B21" s="174">
        <f>IF(ISNUMBER(VALUE(SUBSTITUTE(実質収支比率等に係る経年分析!F$49,"▲","-"))),ROUND(VALUE(SUBSTITUTE(実質収支比率等に係る経年分析!F$49,"▲","-")),2),NA())</f>
        <v>-8.9</v>
      </c>
      <c r="C21" s="174">
        <f>IF(ISNUMBER(VALUE(SUBSTITUTE(実質収支比率等に係る経年分析!G$49,"▲","-"))),ROUND(VALUE(SUBSTITUTE(実質収支比率等に係る経年分析!G$49,"▲","-")),2),NA())</f>
        <v>0</v>
      </c>
      <c r="D21" s="174">
        <f>IF(ISNUMBER(VALUE(SUBSTITUTE(実質収支比率等に係る経年分析!H$49,"▲","-"))),ROUND(VALUE(SUBSTITUTE(実質収支比率等に係る経年分析!H$49,"▲","-")),2),NA())</f>
        <v>-5.99</v>
      </c>
      <c r="E21" s="174">
        <f>IF(ISNUMBER(VALUE(SUBSTITUTE(実質収支比率等に係る経年分析!I$49,"▲","-"))),ROUND(VALUE(SUBSTITUTE(実質収支比率等に係る経年分析!I$49,"▲","-")),2),NA())</f>
        <v>7.62</v>
      </c>
      <c r="F21" s="174">
        <f>IF(ISNUMBER(VALUE(SUBSTITUTE(実質収支比率等に係る経年分析!J$49,"▲","-"))),ROUND(VALUE(SUBSTITUTE(実質収支比率等に係る経年分析!J$49,"▲","-")),2),NA())</f>
        <v>-15.51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へき地診療所事業特別会計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f>IF(ROUND(VALUE(SUBSTITUTE(連結実質赤字比率に係る赤字・黒字の構成分析!G$41,"▲", "-")), 2) &lt; 0, ABS(ROUND(VALUE(SUBSTITUTE(連結実質赤字比率に係る赤字・黒字の構成分析!G$41,"▲", "-")), 2)), NA())</f>
        <v>0.17</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2">
      <c r="A31" s="175" t="str">
        <f>IF(連結実質赤字比率に係る赤字・黒字の構成分析!C$39="",NA(),連結実質赤字比率に係る赤字・黒字の構成分析!C$39)</f>
        <v>上野村後期高齢者医療特別会計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1.22</v>
      </c>
    </row>
    <row r="33" spans="1:16" x14ac:dyDescent="0.2">
      <c r="A33" s="175" t="str">
        <f>IF(連結実質赤字比率に係る赤字・黒字の構成分析!C$37="",NA(),連結実質赤字比率に係る赤字・黒字の構成分析!C$37)</f>
        <v>生活排水処理事業特別会計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1.87</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0.55000000000000004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4.8499999999999996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v>
      </c>
    </row>
    <row r="36" spans="1:16" x14ac:dyDescent="0.2">
      <c r="A36" s="175" t="str">
        <f>IF(連結実質赤字比率に係る赤字・黒字の構成分析!C$34="",NA(),連結実質赤字比率に係る赤字・黒字の構成分析!C$34)</f>
        <v>上野村産業振興事業特別会計</v>
      </c>
      <c r="B36" s="175">
        <f>IF(ROUND(VALUE(SUBSTITUTE(連結実質赤字比率に係る赤字・黒字の構成分析!F$34,"▲", "-")), 2) &lt; 0, ABS(ROUND(VALUE(SUBSTITUTE(連結実質赤字比率に係る赤字・黒字の構成分析!F$34,"▲", "-")), 2)), NA())</f>
        <v>2.27</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3.17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3.18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3.7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2.59</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315</v>
      </c>
      <c r="E42" s="176"/>
      <c r="F42" s="176"/>
      <c r="G42" s="176">
        <f>'実質公債費比率（分子）の構造'!L$52</f>
        <v>315</v>
      </c>
      <c r="H42" s="176"/>
      <c r="I42" s="176"/>
      <c r="J42" s="176">
        <f>'実質公債費比率（分子）の構造'!M$52</f>
        <v>319</v>
      </c>
      <c r="K42" s="176"/>
      <c r="L42" s="176"/>
      <c r="M42" s="176">
        <f>'実質公債費比率（分子）の構造'!N$52</f>
        <v>260</v>
      </c>
      <c r="N42" s="176"/>
      <c r="O42" s="176"/>
      <c r="P42" s="176">
        <f>'実質公債費比率（分子）の構造'!O$52</f>
        <v>213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15</v>
      </c>
      <c r="C45" s="176"/>
      <c r="D45" s="176"/>
      <c r="E45" s="176">
        <f>'実質公債費比率（分子）の構造'!L$49</f>
        <v>14</v>
      </c>
      <c r="F45" s="176"/>
      <c r="G45" s="176"/>
      <c r="H45" s="176">
        <f>'実質公債費比率（分子）の構造'!M$49</f>
        <v>14</v>
      </c>
      <c r="I45" s="176"/>
      <c r="J45" s="176"/>
      <c r="K45" s="176">
        <f>'実質公債費比率（分子）の構造'!N$49</f>
        <v>15</v>
      </c>
      <c r="L45" s="176"/>
      <c r="M45" s="176"/>
      <c r="N45" s="176">
        <f>'実質公債費比率（分子）の構造'!O$49</f>
        <v>13</v>
      </c>
      <c r="O45" s="176"/>
      <c r="P45" s="176"/>
    </row>
    <row r="46" spans="1:16" x14ac:dyDescent="0.2">
      <c r="A46" s="176" t="s">
        <v>64</v>
      </c>
      <c r="B46" s="176">
        <f>'実質公債費比率（分子）の構造'!K$48</f>
        <v>8</v>
      </c>
      <c r="C46" s="176"/>
      <c r="D46" s="176"/>
      <c r="E46" s="176">
        <f>'実質公債費比率（分子）の構造'!L$48</f>
        <v>8</v>
      </c>
      <c r="F46" s="176"/>
      <c r="G46" s="176"/>
      <c r="H46" s="176">
        <f>'実質公債費比率（分子）の構造'!M$48</f>
        <v>8</v>
      </c>
      <c r="I46" s="176"/>
      <c r="J46" s="176"/>
      <c r="K46" s="176">
        <f>'実質公債費比率（分子）の構造'!N$48</f>
        <v>8</v>
      </c>
      <c r="L46" s="176"/>
      <c r="M46" s="176"/>
      <c r="N46" s="176">
        <f>'実質公債費比率（分子）の構造'!O$48</f>
        <v>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395</v>
      </c>
      <c r="C49" s="176"/>
      <c r="D49" s="176"/>
      <c r="E49" s="176">
        <f>'実質公債費比率（分子）の構造'!L$45</f>
        <v>388</v>
      </c>
      <c r="F49" s="176"/>
      <c r="G49" s="176"/>
      <c r="H49" s="176">
        <f>'実質公債費比率（分子）の構造'!M$45</f>
        <v>396</v>
      </c>
      <c r="I49" s="176"/>
      <c r="J49" s="176"/>
      <c r="K49" s="176">
        <f>'実質公債費比率（分子）の構造'!N$45</f>
        <v>305</v>
      </c>
      <c r="L49" s="176"/>
      <c r="M49" s="176"/>
      <c r="N49" s="176">
        <f>'実質公債費比率（分子）の構造'!O$45</f>
        <v>248</v>
      </c>
      <c r="O49" s="176"/>
      <c r="P49" s="176"/>
    </row>
    <row r="50" spans="1:16" x14ac:dyDescent="0.2">
      <c r="A50" s="176" t="s">
        <v>67</v>
      </c>
      <c r="B50" s="176" t="e">
        <f>NA()</f>
        <v>#N/A</v>
      </c>
      <c r="C50" s="176">
        <f>IF(ISNUMBER('実質公債費比率（分子）の構造'!K$53),'実質公債費比率（分子）の構造'!K$53,NA())</f>
        <v>103</v>
      </c>
      <c r="D50" s="176" t="e">
        <f>NA()</f>
        <v>#N/A</v>
      </c>
      <c r="E50" s="176" t="e">
        <f>NA()</f>
        <v>#N/A</v>
      </c>
      <c r="F50" s="176">
        <f>IF(ISNUMBER('実質公債費比率（分子）の構造'!L$53),'実質公債費比率（分子）の構造'!L$53,NA())</f>
        <v>95</v>
      </c>
      <c r="G50" s="176" t="e">
        <f>NA()</f>
        <v>#N/A</v>
      </c>
      <c r="H50" s="176" t="e">
        <f>NA()</f>
        <v>#N/A</v>
      </c>
      <c r="I50" s="176">
        <f>IF(ISNUMBER('実質公債費比率（分子）の構造'!M$53),'実質公債費比率（分子）の構造'!M$53,NA())</f>
        <v>99</v>
      </c>
      <c r="J50" s="176" t="e">
        <f>NA()</f>
        <v>#N/A</v>
      </c>
      <c r="K50" s="176" t="e">
        <f>NA()</f>
        <v>#N/A</v>
      </c>
      <c r="L50" s="176">
        <f>IF(ISNUMBER('実質公債費比率（分子）の構造'!N$53),'実質公債費比率（分子）の構造'!N$53,NA())</f>
        <v>68</v>
      </c>
      <c r="M50" s="176" t="e">
        <f>NA()</f>
        <v>#N/A</v>
      </c>
      <c r="N50" s="176" t="e">
        <f>NA()</f>
        <v>#N/A</v>
      </c>
      <c r="O50" s="176">
        <f>IF(ISNUMBER('実質公債費比率（分子）の構造'!O$53),'実質公債費比率（分子）の構造'!O$53,NA())</f>
        <v>55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2534</v>
      </c>
      <c r="E56" s="175"/>
      <c r="F56" s="175"/>
      <c r="G56" s="175">
        <f>'将来負担比率（分子）の構造'!J$52</f>
        <v>2723</v>
      </c>
      <c r="H56" s="175"/>
      <c r="I56" s="175"/>
      <c r="J56" s="175">
        <f>'将来負担比率（分子）の構造'!K$52</f>
        <v>3938</v>
      </c>
      <c r="K56" s="175"/>
      <c r="L56" s="175"/>
      <c r="M56" s="175">
        <f>'将来負担比率（分子）の構造'!L$52</f>
        <v>4164</v>
      </c>
      <c r="N56" s="175"/>
      <c r="O56" s="175"/>
      <c r="P56" s="175">
        <f>'将来負担比率（分子）の構造'!M$52</f>
        <v>3354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5798</v>
      </c>
      <c r="E58" s="175"/>
      <c r="F58" s="175"/>
      <c r="G58" s="175">
        <f>'将来負担比率（分子）の構造'!J$50</f>
        <v>5523</v>
      </c>
      <c r="H58" s="175"/>
      <c r="I58" s="175"/>
      <c r="J58" s="175">
        <f>'将来負担比率（分子）の構造'!K$50</f>
        <v>5676</v>
      </c>
      <c r="K58" s="175"/>
      <c r="L58" s="175"/>
      <c r="M58" s="175">
        <f>'将来負担比率（分子）の構造'!L$50</f>
        <v>5638</v>
      </c>
      <c r="N58" s="175"/>
      <c r="O58" s="175"/>
      <c r="P58" s="175">
        <f>'将来負担比率（分子）の構造'!M$50</f>
        <v>5872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163</v>
      </c>
      <c r="C62" s="175"/>
      <c r="D62" s="175"/>
      <c r="E62" s="175">
        <f>'将来負担比率（分子）の構造'!J$45</f>
        <v>166</v>
      </c>
      <c r="F62" s="175"/>
      <c r="G62" s="175"/>
      <c r="H62" s="175">
        <f>'将来負担比率（分子）の構造'!K$45</f>
        <v>163</v>
      </c>
      <c r="I62" s="175"/>
      <c r="J62" s="175"/>
      <c r="K62" s="175">
        <f>'将来負担比率（分子）の構造'!L$45</f>
        <v>263</v>
      </c>
      <c r="L62" s="175"/>
      <c r="M62" s="175"/>
      <c r="N62" s="175">
        <f>'将来負担比率（分子）の構造'!M$45</f>
        <v>220</v>
      </c>
      <c r="O62" s="175"/>
      <c r="P62" s="175"/>
    </row>
    <row r="63" spans="1:16" x14ac:dyDescent="0.2">
      <c r="A63" s="175" t="s">
        <v>34</v>
      </c>
      <c r="B63" s="175">
        <f>'将来負担比率（分子）の構造'!I$44</f>
        <v>142</v>
      </c>
      <c r="C63" s="175"/>
      <c r="D63" s="175"/>
      <c r="E63" s="175">
        <f>'将来負担比率（分子）の構造'!J$44</f>
        <v>133</v>
      </c>
      <c r="F63" s="175"/>
      <c r="G63" s="175"/>
      <c r="H63" s="175">
        <f>'将来負担比率（分子）の構造'!K$44</f>
        <v>123</v>
      </c>
      <c r="I63" s="175"/>
      <c r="J63" s="175"/>
      <c r="K63" s="175">
        <f>'将来負担比率（分子）の構造'!L$44</f>
        <v>114</v>
      </c>
      <c r="L63" s="175"/>
      <c r="M63" s="175"/>
      <c r="N63" s="175">
        <f>'将来負担比率（分子）の構造'!M$44</f>
        <v>108</v>
      </c>
      <c r="O63" s="175"/>
      <c r="P63" s="175"/>
    </row>
    <row r="64" spans="1:16" x14ac:dyDescent="0.2">
      <c r="A64" s="175" t="s">
        <v>33</v>
      </c>
      <c r="B64" s="175">
        <f>'将来負担比率（分子）の構造'!I$43</f>
        <v>71</v>
      </c>
      <c r="C64" s="175"/>
      <c r="D64" s="175"/>
      <c r="E64" s="175">
        <f>'将来負担比率（分子）の構造'!J$43</f>
        <v>87</v>
      </c>
      <c r="F64" s="175"/>
      <c r="G64" s="175"/>
      <c r="H64" s="175">
        <f>'将来負担比率（分子）の構造'!K$43</f>
        <v>88</v>
      </c>
      <c r="I64" s="175"/>
      <c r="J64" s="175"/>
      <c r="K64" s="175">
        <f>'将来負担比率（分子）の構造'!L$43</f>
        <v>89</v>
      </c>
      <c r="L64" s="175"/>
      <c r="M64" s="175"/>
      <c r="N64" s="175">
        <f>'将来負担比率（分子）の構造'!M$43</f>
        <v>89</v>
      </c>
      <c r="O64" s="175"/>
      <c r="P64" s="175"/>
    </row>
    <row r="65" spans="1:16" x14ac:dyDescent="0.2">
      <c r="A65" s="175" t="s">
        <v>32</v>
      </c>
      <c r="B65" s="175">
        <f>'将来負担比率（分子）の構造'!I$42</f>
        <v>0</v>
      </c>
      <c r="C65" s="175"/>
      <c r="D65" s="175"/>
      <c r="E65" s="175">
        <f>'将来負担比率（分子）の構造'!J$42</f>
        <v>0</v>
      </c>
      <c r="F65" s="175"/>
      <c r="G65" s="175"/>
      <c r="H65" s="175">
        <f>'将来負担比率（分子）の構造'!K$42</f>
        <v>0</v>
      </c>
      <c r="I65" s="175"/>
      <c r="J65" s="175"/>
      <c r="K65" s="175">
        <f>'将来負担比率（分子）の構造'!L$42</f>
        <v>0</v>
      </c>
      <c r="L65" s="175"/>
      <c r="M65" s="175"/>
      <c r="N65" s="175">
        <f>'将来負担比率（分子）の構造'!M$42</f>
        <v>0</v>
      </c>
      <c r="O65" s="175"/>
      <c r="P65" s="175"/>
    </row>
    <row r="66" spans="1:16" x14ac:dyDescent="0.2">
      <c r="A66" s="175" t="s">
        <v>31</v>
      </c>
      <c r="B66" s="175">
        <f>'将来負担比率（分子）の構造'!I$41</f>
        <v>2865</v>
      </c>
      <c r="C66" s="175"/>
      <c r="D66" s="175"/>
      <c r="E66" s="175">
        <f>'将来負担比率（分子）の構造'!J$41</f>
        <v>3135</v>
      </c>
      <c r="F66" s="175"/>
      <c r="G66" s="175"/>
      <c r="H66" s="175">
        <f>'将来負担比率（分子）の構造'!K$41</f>
        <v>3634</v>
      </c>
      <c r="I66" s="175"/>
      <c r="J66" s="175"/>
      <c r="K66" s="175">
        <f>'将来負担比率（分子）の構造'!L$41</f>
        <v>3945</v>
      </c>
      <c r="L66" s="175"/>
      <c r="M66" s="175"/>
      <c r="N66" s="175">
        <f>'将来負担比率（分子）の構造'!M$41</f>
        <v>4070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940</v>
      </c>
      <c r="C72" s="179">
        <f>基金残高に係る経年分析!G55</f>
        <v>963</v>
      </c>
      <c r="D72" s="179">
        <f>基金残高に係る経年分析!H55</f>
        <v>1112</v>
      </c>
    </row>
    <row r="73" spans="1:16" x14ac:dyDescent="0.2">
      <c r="A73" s="178" t="s">
        <v>74</v>
      </c>
      <c r="B73" s="179">
        <f>基金残高に係る経年分析!F56</f>
        <v>506</v>
      </c>
      <c r="C73" s="179">
        <f>基金残高に係る経年分析!G56</f>
        <v>461</v>
      </c>
      <c r="D73" s="179">
        <f>基金残高に係る経年分析!H56</f>
        <v>441</v>
      </c>
    </row>
    <row r="74" spans="1:16" x14ac:dyDescent="0.2">
      <c r="A74" s="178" t="s">
        <v>75</v>
      </c>
      <c r="B74" s="179">
        <f>基金残高に係る経年分析!F57</f>
        <v>4057</v>
      </c>
      <c r="C74" s="179">
        <f>基金残高に係る経年分析!G57</f>
        <v>4039</v>
      </c>
      <c r="D74" s="179">
        <f>基金残高に係る経年分析!H57</f>
        <v>4114</v>
      </c>
    </row>
  </sheetData>
  <sheetProtection algorithmName="SHA-512" hashValue="zKW/tak8QS3ZrYs96+QFTwu9Q9Wmm0ajFJK07dpXXS4M7utuboVgT/rtG+kIA7Zm71CRNaHYA766RXVcHLIfXQ==" saltValue="hQ4DhgcAtwdnPhBi1ROQQ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1161545</v>
      </c>
      <c r="S5" s="649"/>
      <c r="T5" s="649"/>
      <c r="U5" s="649"/>
      <c r="V5" s="649"/>
      <c r="W5" s="649"/>
      <c r="X5" s="649"/>
      <c r="Y5" s="650"/>
      <c r="Z5" s="651">
        <v>33.299999999999997</v>
      </c>
      <c r="AA5" s="651"/>
      <c r="AB5" s="651"/>
      <c r="AC5" s="651"/>
      <c r="AD5" s="652">
        <v>1161545</v>
      </c>
      <c r="AE5" s="652"/>
      <c r="AF5" s="652"/>
      <c r="AG5" s="652"/>
      <c r="AH5" s="652"/>
      <c r="AI5" s="652"/>
      <c r="AJ5" s="652"/>
      <c r="AK5" s="652"/>
      <c r="AL5" s="653">
        <v>72.8</v>
      </c>
      <c r="AM5" s="654"/>
      <c r="AN5" s="654"/>
      <c r="AO5" s="655"/>
      <c r="AP5" s="645" t="s">
        <v>216</v>
      </c>
      <c r="AQ5" s="646"/>
      <c r="AR5" s="646"/>
      <c r="AS5" s="646"/>
      <c r="AT5" s="646"/>
      <c r="AU5" s="646"/>
      <c r="AV5" s="646"/>
      <c r="AW5" s="646"/>
      <c r="AX5" s="646"/>
      <c r="AY5" s="646"/>
      <c r="AZ5" s="646"/>
      <c r="BA5" s="646"/>
      <c r="BB5" s="646"/>
      <c r="BC5" s="646"/>
      <c r="BD5" s="646"/>
      <c r="BE5" s="646"/>
      <c r="BF5" s="647"/>
      <c r="BG5" s="659">
        <v>1160561</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66974</v>
      </c>
      <c r="S6" s="660"/>
      <c r="T6" s="660"/>
      <c r="U6" s="660"/>
      <c r="V6" s="660"/>
      <c r="W6" s="660"/>
      <c r="X6" s="660"/>
      <c r="Y6" s="661"/>
      <c r="Z6" s="662">
        <v>1.9</v>
      </c>
      <c r="AA6" s="662"/>
      <c r="AB6" s="662"/>
      <c r="AC6" s="662"/>
      <c r="AD6" s="663">
        <v>66974</v>
      </c>
      <c r="AE6" s="663"/>
      <c r="AF6" s="663"/>
      <c r="AG6" s="663"/>
      <c r="AH6" s="663"/>
      <c r="AI6" s="663"/>
      <c r="AJ6" s="663"/>
      <c r="AK6" s="663"/>
      <c r="AL6" s="664">
        <v>4.2</v>
      </c>
      <c r="AM6" s="665"/>
      <c r="AN6" s="665"/>
      <c r="AO6" s="666"/>
      <c r="AP6" s="656" t="s">
        <v>221</v>
      </c>
      <c r="AQ6" s="657"/>
      <c r="AR6" s="657"/>
      <c r="AS6" s="657"/>
      <c r="AT6" s="657"/>
      <c r="AU6" s="657"/>
      <c r="AV6" s="657"/>
      <c r="AW6" s="657"/>
      <c r="AX6" s="657"/>
      <c r="AY6" s="657"/>
      <c r="AZ6" s="657"/>
      <c r="BA6" s="657"/>
      <c r="BB6" s="657"/>
      <c r="BC6" s="657"/>
      <c r="BD6" s="657"/>
      <c r="BE6" s="657"/>
      <c r="BF6" s="658"/>
      <c r="BG6" s="659">
        <v>1160561</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32981</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32981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25</v>
      </c>
      <c r="S7" s="660"/>
      <c r="T7" s="660"/>
      <c r="U7" s="660"/>
      <c r="V7" s="660"/>
      <c r="W7" s="660"/>
      <c r="X7" s="660"/>
      <c r="Y7" s="661"/>
      <c r="Z7" s="662">
        <v>0</v>
      </c>
      <c r="AA7" s="662"/>
      <c r="AB7" s="662"/>
      <c r="AC7" s="662"/>
      <c r="AD7" s="663">
        <v>25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40315</v>
      </c>
      <c r="BH7" s="660"/>
      <c r="BI7" s="660"/>
      <c r="BJ7" s="660"/>
      <c r="BK7" s="660"/>
      <c r="BL7" s="660"/>
      <c r="BM7" s="660"/>
      <c r="BN7" s="661"/>
      <c r="BO7" s="662">
        <v>3.5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534945</v>
      </c>
      <c r="CS7" s="660"/>
      <c r="CT7" s="660"/>
      <c r="CU7" s="660"/>
      <c r="CV7" s="660"/>
      <c r="CW7" s="660"/>
      <c r="CX7" s="660"/>
      <c r="CY7" s="661"/>
      <c r="CZ7" s="662">
        <v>16</v>
      </c>
      <c r="DA7" s="662"/>
      <c r="DB7" s="662"/>
      <c r="DC7" s="662"/>
      <c r="DD7" s="668">
        <v>2753</v>
      </c>
      <c r="DE7" s="660"/>
      <c r="DF7" s="660"/>
      <c r="DG7" s="660"/>
      <c r="DH7" s="660"/>
      <c r="DI7" s="660"/>
      <c r="DJ7" s="660"/>
      <c r="DK7" s="660"/>
      <c r="DL7" s="660"/>
      <c r="DM7" s="660"/>
      <c r="DN7" s="660"/>
      <c r="DO7" s="660"/>
      <c r="DP7" s="661"/>
      <c r="DQ7" s="668">
        <v>417620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513</v>
      </c>
      <c r="S8" s="660"/>
      <c r="T8" s="660"/>
      <c r="U8" s="660"/>
      <c r="V8" s="660"/>
      <c r="W8" s="660"/>
      <c r="X8" s="660"/>
      <c r="Y8" s="661"/>
      <c r="Z8" s="662">
        <v>0</v>
      </c>
      <c r="AA8" s="662"/>
      <c r="AB8" s="662"/>
      <c r="AC8" s="662"/>
      <c r="AD8" s="663">
        <v>513</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1804</v>
      </c>
      <c r="BH8" s="660"/>
      <c r="BI8" s="660"/>
      <c r="BJ8" s="660"/>
      <c r="BK8" s="660"/>
      <c r="BL8" s="660"/>
      <c r="BM8" s="660"/>
      <c r="BN8" s="661"/>
      <c r="BO8" s="662">
        <v>0.2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379186</v>
      </c>
      <c r="CS8" s="660"/>
      <c r="CT8" s="660"/>
      <c r="CU8" s="660"/>
      <c r="CV8" s="660"/>
      <c r="CW8" s="660"/>
      <c r="CX8" s="660"/>
      <c r="CY8" s="661"/>
      <c r="CZ8" s="662">
        <v>11.4</v>
      </c>
      <c r="DA8" s="662"/>
      <c r="DB8" s="662"/>
      <c r="DC8" s="662"/>
      <c r="DD8" s="668">
        <v>31636</v>
      </c>
      <c r="DE8" s="660"/>
      <c r="DF8" s="660"/>
      <c r="DG8" s="660"/>
      <c r="DH8" s="660"/>
      <c r="DI8" s="660"/>
      <c r="DJ8" s="660"/>
      <c r="DK8" s="660"/>
      <c r="DL8" s="660"/>
      <c r="DM8" s="660"/>
      <c r="DN8" s="660"/>
      <c r="DO8" s="660"/>
      <c r="DP8" s="661"/>
      <c r="DQ8" s="668">
        <v>247409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653</v>
      </c>
      <c r="S9" s="660"/>
      <c r="T9" s="660"/>
      <c r="U9" s="660"/>
      <c r="V9" s="660"/>
      <c r="W9" s="660"/>
      <c r="X9" s="660"/>
      <c r="Y9" s="661"/>
      <c r="Z9" s="662">
        <v>0</v>
      </c>
      <c r="AA9" s="662"/>
      <c r="AB9" s="662"/>
      <c r="AC9" s="662"/>
      <c r="AD9" s="663">
        <v>653</v>
      </c>
      <c r="AE9" s="663"/>
      <c r="AF9" s="663"/>
      <c r="AG9" s="663"/>
      <c r="AH9" s="663"/>
      <c r="AI9" s="663"/>
      <c r="AJ9" s="663"/>
      <c r="AK9" s="663"/>
      <c r="AL9" s="664">
        <v>0</v>
      </c>
      <c r="AM9" s="665"/>
      <c r="AN9" s="665"/>
      <c r="AO9" s="666"/>
      <c r="AP9" s="656" t="s">
        <v>230</v>
      </c>
      <c r="AQ9" s="657"/>
      <c r="AR9" s="657"/>
      <c r="AS9" s="657"/>
      <c r="AT9" s="657"/>
      <c r="AU9" s="657"/>
      <c r="AV9" s="657"/>
      <c r="AW9" s="657"/>
      <c r="AX9" s="657"/>
      <c r="AY9" s="657"/>
      <c r="AZ9" s="657"/>
      <c r="BA9" s="657"/>
      <c r="BB9" s="657"/>
      <c r="BC9" s="657"/>
      <c r="BD9" s="657"/>
      <c r="BE9" s="657"/>
      <c r="BF9" s="658"/>
      <c r="BG9" s="659">
        <v>33601</v>
      </c>
      <c r="BH9" s="660"/>
      <c r="BI9" s="660"/>
      <c r="BJ9" s="660"/>
      <c r="BK9" s="660"/>
      <c r="BL9" s="660"/>
      <c r="BM9" s="660"/>
      <c r="BN9" s="661"/>
      <c r="BO9" s="662">
        <v>2.9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715021</v>
      </c>
      <c r="CS9" s="660"/>
      <c r="CT9" s="660"/>
      <c r="CU9" s="660"/>
      <c r="CV9" s="660"/>
      <c r="CW9" s="660"/>
      <c r="CX9" s="660"/>
      <c r="CY9" s="661"/>
      <c r="CZ9" s="662">
        <v>21.5</v>
      </c>
      <c r="DA9" s="662"/>
      <c r="DB9" s="662"/>
      <c r="DC9" s="662"/>
      <c r="DD9" s="668">
        <v>463868</v>
      </c>
      <c r="DE9" s="660"/>
      <c r="DF9" s="660"/>
      <c r="DG9" s="660"/>
      <c r="DH9" s="660"/>
      <c r="DI9" s="660"/>
      <c r="DJ9" s="660"/>
      <c r="DK9" s="660"/>
      <c r="DL9" s="660"/>
      <c r="DM9" s="660"/>
      <c r="DN9" s="660"/>
      <c r="DO9" s="660"/>
      <c r="DP9" s="661"/>
      <c r="DQ9" s="668">
        <v>191378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2530</v>
      </c>
      <c r="BH10" s="660"/>
      <c r="BI10" s="660"/>
      <c r="BJ10" s="660"/>
      <c r="BK10" s="660"/>
      <c r="BL10" s="660"/>
      <c r="BM10" s="660"/>
      <c r="BN10" s="661"/>
      <c r="BO10" s="662">
        <v>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30208</v>
      </c>
      <c r="S11" s="660"/>
      <c r="T11" s="660"/>
      <c r="U11" s="660"/>
      <c r="V11" s="660"/>
      <c r="W11" s="660"/>
      <c r="X11" s="660"/>
      <c r="Y11" s="661"/>
      <c r="Z11" s="664">
        <v>0.9</v>
      </c>
      <c r="AA11" s="665"/>
      <c r="AB11" s="665"/>
      <c r="AC11" s="671"/>
      <c r="AD11" s="668">
        <v>30208</v>
      </c>
      <c r="AE11" s="660"/>
      <c r="AF11" s="660"/>
      <c r="AG11" s="660"/>
      <c r="AH11" s="660"/>
      <c r="AI11" s="660"/>
      <c r="AJ11" s="660"/>
      <c r="AK11" s="661"/>
      <c r="AL11" s="664">
        <v>1.9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2380</v>
      </c>
      <c r="BH11" s="660"/>
      <c r="BI11" s="660"/>
      <c r="BJ11" s="660"/>
      <c r="BK11" s="660"/>
      <c r="BL11" s="660"/>
      <c r="BM11" s="660"/>
      <c r="BN11" s="661"/>
      <c r="BO11" s="662">
        <v>0.2</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563987</v>
      </c>
      <c r="CS11" s="660"/>
      <c r="CT11" s="660"/>
      <c r="CU11" s="660"/>
      <c r="CV11" s="660"/>
      <c r="CW11" s="660"/>
      <c r="CX11" s="660"/>
      <c r="CY11" s="661"/>
      <c r="CZ11" s="662">
        <v>16.899999999999999</v>
      </c>
      <c r="DA11" s="662"/>
      <c r="DB11" s="662"/>
      <c r="DC11" s="662"/>
      <c r="DD11" s="668">
        <v>135916</v>
      </c>
      <c r="DE11" s="660"/>
      <c r="DF11" s="660"/>
      <c r="DG11" s="660"/>
      <c r="DH11" s="660"/>
      <c r="DI11" s="660"/>
      <c r="DJ11" s="660"/>
      <c r="DK11" s="660"/>
      <c r="DL11" s="660"/>
      <c r="DM11" s="660"/>
      <c r="DN11" s="660"/>
      <c r="DO11" s="660"/>
      <c r="DP11" s="661"/>
      <c r="DQ11" s="668">
        <v>250380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1112688</v>
      </c>
      <c r="BH12" s="660"/>
      <c r="BI12" s="660"/>
      <c r="BJ12" s="660"/>
      <c r="BK12" s="660"/>
      <c r="BL12" s="660"/>
      <c r="BM12" s="660"/>
      <c r="BN12" s="661"/>
      <c r="BO12" s="662">
        <v>95.8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261370</v>
      </c>
      <c r="CS12" s="660"/>
      <c r="CT12" s="660"/>
      <c r="CU12" s="660"/>
      <c r="CV12" s="660"/>
      <c r="CW12" s="660"/>
      <c r="CX12" s="660"/>
      <c r="CY12" s="661"/>
      <c r="CZ12" s="662">
        <v>7.8</v>
      </c>
      <c r="DA12" s="662"/>
      <c r="DB12" s="662"/>
      <c r="DC12" s="662"/>
      <c r="DD12" s="668">
        <v>27990</v>
      </c>
      <c r="DE12" s="660"/>
      <c r="DF12" s="660"/>
      <c r="DG12" s="660"/>
      <c r="DH12" s="660"/>
      <c r="DI12" s="660"/>
      <c r="DJ12" s="660"/>
      <c r="DK12" s="660"/>
      <c r="DL12" s="660"/>
      <c r="DM12" s="660"/>
      <c r="DN12" s="660"/>
      <c r="DO12" s="660"/>
      <c r="DP12" s="661"/>
      <c r="DQ12" s="668">
        <v>99833</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1104102</v>
      </c>
      <c r="BH13" s="660"/>
      <c r="BI13" s="660"/>
      <c r="BJ13" s="660"/>
      <c r="BK13" s="660"/>
      <c r="BL13" s="660"/>
      <c r="BM13" s="660"/>
      <c r="BN13" s="661"/>
      <c r="BO13" s="662">
        <v>95.1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229571</v>
      </c>
      <c r="CS13" s="660"/>
      <c r="CT13" s="660"/>
      <c r="CU13" s="660"/>
      <c r="CV13" s="660"/>
      <c r="CW13" s="660"/>
      <c r="CX13" s="660"/>
      <c r="CY13" s="661"/>
      <c r="CZ13" s="662">
        <v>6.9</v>
      </c>
      <c r="DA13" s="662"/>
      <c r="DB13" s="662"/>
      <c r="DC13" s="662"/>
      <c r="DD13" s="668">
        <v>158442</v>
      </c>
      <c r="DE13" s="660"/>
      <c r="DF13" s="660"/>
      <c r="DG13" s="660"/>
      <c r="DH13" s="660"/>
      <c r="DI13" s="660"/>
      <c r="DJ13" s="660"/>
      <c r="DK13" s="660"/>
      <c r="DL13" s="660"/>
      <c r="DM13" s="660"/>
      <c r="DN13" s="660"/>
      <c r="DO13" s="660"/>
      <c r="DP13" s="661"/>
      <c r="DQ13" s="668">
        <v>88126</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364</v>
      </c>
      <c r="S14" s="660"/>
      <c r="T14" s="660"/>
      <c r="U14" s="660"/>
      <c r="V14" s="660"/>
      <c r="W14" s="660"/>
      <c r="X14" s="660"/>
      <c r="Y14" s="661"/>
      <c r="Z14" s="662">
        <v>0</v>
      </c>
      <c r="AA14" s="662"/>
      <c r="AB14" s="662"/>
      <c r="AC14" s="662"/>
      <c r="AD14" s="663">
        <v>364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4304</v>
      </c>
      <c r="BH14" s="660"/>
      <c r="BI14" s="660"/>
      <c r="BJ14" s="660"/>
      <c r="BK14" s="660"/>
      <c r="BL14" s="660"/>
      <c r="BM14" s="660"/>
      <c r="BN14" s="661"/>
      <c r="BO14" s="662">
        <v>0.4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130247</v>
      </c>
      <c r="CS14" s="660"/>
      <c r="CT14" s="660"/>
      <c r="CU14" s="660"/>
      <c r="CV14" s="660"/>
      <c r="CW14" s="660"/>
      <c r="CX14" s="660"/>
      <c r="CY14" s="661"/>
      <c r="CZ14" s="662">
        <v>3.9</v>
      </c>
      <c r="DA14" s="662"/>
      <c r="DB14" s="662"/>
      <c r="DC14" s="662"/>
      <c r="DD14" s="668">
        <v>34780</v>
      </c>
      <c r="DE14" s="660"/>
      <c r="DF14" s="660"/>
      <c r="DG14" s="660"/>
      <c r="DH14" s="660"/>
      <c r="DI14" s="660"/>
      <c r="DJ14" s="660"/>
      <c r="DK14" s="660"/>
      <c r="DL14" s="660"/>
      <c r="DM14" s="660"/>
      <c r="DN14" s="660"/>
      <c r="DO14" s="660"/>
      <c r="DP14" s="661"/>
      <c r="DQ14" s="668">
        <v>122412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3254</v>
      </c>
      <c r="BH15" s="660"/>
      <c r="BI15" s="660"/>
      <c r="BJ15" s="660"/>
      <c r="BK15" s="660"/>
      <c r="BL15" s="660"/>
      <c r="BM15" s="660"/>
      <c r="BN15" s="661"/>
      <c r="BO15" s="662">
        <v>0.3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184974</v>
      </c>
      <c r="CS15" s="660"/>
      <c r="CT15" s="660"/>
      <c r="CU15" s="660"/>
      <c r="CV15" s="660"/>
      <c r="CW15" s="660"/>
      <c r="CX15" s="660"/>
      <c r="CY15" s="661"/>
      <c r="CZ15" s="662">
        <v>5.5</v>
      </c>
      <c r="DA15" s="662"/>
      <c r="DB15" s="662"/>
      <c r="DC15" s="662"/>
      <c r="DD15" s="668">
        <v>5685</v>
      </c>
      <c r="DE15" s="660"/>
      <c r="DF15" s="660"/>
      <c r="DG15" s="660"/>
      <c r="DH15" s="660"/>
      <c r="DI15" s="660"/>
      <c r="DJ15" s="660"/>
      <c r="DK15" s="660"/>
      <c r="DL15" s="660"/>
      <c r="DM15" s="660"/>
      <c r="DN15" s="660"/>
      <c r="DO15" s="660"/>
      <c r="DP15" s="661"/>
      <c r="DQ15" s="668">
        <v>144761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6838</v>
      </c>
      <c r="S16" s="660"/>
      <c r="T16" s="660"/>
      <c r="U16" s="660"/>
      <c r="V16" s="660"/>
      <c r="W16" s="660"/>
      <c r="X16" s="660"/>
      <c r="Y16" s="661"/>
      <c r="Z16" s="662">
        <v>0.2</v>
      </c>
      <c r="AA16" s="662"/>
      <c r="AB16" s="662"/>
      <c r="AC16" s="662"/>
      <c r="AD16" s="663">
        <v>6838</v>
      </c>
      <c r="AE16" s="663"/>
      <c r="AF16" s="663"/>
      <c r="AG16" s="663"/>
      <c r="AH16" s="663"/>
      <c r="AI16" s="663"/>
      <c r="AJ16" s="663"/>
      <c r="AK16" s="663"/>
      <c r="AL16" s="664">
        <v>0.4</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44135</v>
      </c>
      <c r="CS16" s="660"/>
      <c r="CT16" s="660"/>
      <c r="CU16" s="660"/>
      <c r="CV16" s="660"/>
      <c r="CW16" s="660"/>
      <c r="CX16" s="660"/>
      <c r="CY16" s="661"/>
      <c r="CZ16" s="662">
        <v>1.3</v>
      </c>
      <c r="DA16" s="662"/>
      <c r="DB16" s="662"/>
      <c r="DC16" s="662"/>
      <c r="DD16" s="668" t="s">
        <v>122</v>
      </c>
      <c r="DE16" s="660"/>
      <c r="DF16" s="660"/>
      <c r="DG16" s="660"/>
      <c r="DH16" s="660"/>
      <c r="DI16" s="660"/>
      <c r="DJ16" s="660"/>
      <c r="DK16" s="660"/>
      <c r="DL16" s="660"/>
      <c r="DM16" s="660"/>
      <c r="DN16" s="660"/>
      <c r="DO16" s="660"/>
      <c r="DP16" s="661"/>
      <c r="DQ16" s="668">
        <v>27890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3835</v>
      </c>
      <c r="S17" s="660"/>
      <c r="T17" s="660"/>
      <c r="U17" s="660"/>
      <c r="V17" s="660"/>
      <c r="W17" s="660"/>
      <c r="X17" s="660"/>
      <c r="Y17" s="661"/>
      <c r="Z17" s="662">
        <v>0.1</v>
      </c>
      <c r="AA17" s="662"/>
      <c r="AB17" s="662"/>
      <c r="AC17" s="662"/>
      <c r="AD17" s="663">
        <v>3835</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248129</v>
      </c>
      <c r="CS17" s="660"/>
      <c r="CT17" s="660"/>
      <c r="CU17" s="660"/>
      <c r="CV17" s="660"/>
      <c r="CW17" s="660"/>
      <c r="CX17" s="660"/>
      <c r="CY17" s="661"/>
      <c r="CZ17" s="662">
        <v>7.4</v>
      </c>
      <c r="DA17" s="662"/>
      <c r="DB17" s="662"/>
      <c r="DC17" s="662"/>
      <c r="DD17" s="668" t="s">
        <v>122</v>
      </c>
      <c r="DE17" s="660"/>
      <c r="DF17" s="660"/>
      <c r="DG17" s="660"/>
      <c r="DH17" s="660"/>
      <c r="DI17" s="660"/>
      <c r="DJ17" s="660"/>
      <c r="DK17" s="660"/>
      <c r="DL17" s="660"/>
      <c r="DM17" s="660"/>
      <c r="DN17" s="660"/>
      <c r="DO17" s="660"/>
      <c r="DP17" s="661"/>
      <c r="DQ17" s="668">
        <v>248129</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130</v>
      </c>
      <c r="S18" s="660"/>
      <c r="T18" s="660"/>
      <c r="U18" s="660"/>
      <c r="V18" s="660"/>
      <c r="W18" s="660"/>
      <c r="X18" s="660"/>
      <c r="Y18" s="661"/>
      <c r="Z18" s="662">
        <v>0</v>
      </c>
      <c r="AA18" s="662"/>
      <c r="AB18" s="662"/>
      <c r="AC18" s="662"/>
      <c r="AD18" s="663">
        <v>130</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8642</v>
      </c>
      <c r="CS18" s="660"/>
      <c r="CT18" s="660"/>
      <c r="CU18" s="660"/>
      <c r="CV18" s="660"/>
      <c r="CW18" s="660"/>
      <c r="CX18" s="660"/>
      <c r="CY18" s="661"/>
      <c r="CZ18" s="662">
        <v>0.3</v>
      </c>
      <c r="DA18" s="662"/>
      <c r="DB18" s="662"/>
      <c r="DC18" s="662"/>
      <c r="DD18" s="668">
        <v>8642</v>
      </c>
      <c r="DE18" s="660"/>
      <c r="DF18" s="660"/>
      <c r="DG18" s="660"/>
      <c r="DH18" s="660"/>
      <c r="DI18" s="660"/>
      <c r="DJ18" s="660"/>
      <c r="DK18" s="660"/>
      <c r="DL18" s="660"/>
      <c r="DM18" s="660"/>
      <c r="DN18" s="660"/>
      <c r="DO18" s="660"/>
      <c r="DP18" s="661"/>
      <c r="DQ18" s="668">
        <v>8642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130</v>
      </c>
      <c r="S19" s="660"/>
      <c r="T19" s="660"/>
      <c r="U19" s="660"/>
      <c r="V19" s="660"/>
      <c r="W19" s="660"/>
      <c r="X19" s="660"/>
      <c r="Y19" s="661"/>
      <c r="Z19" s="662">
        <v>0</v>
      </c>
      <c r="AA19" s="662"/>
      <c r="AB19" s="662"/>
      <c r="AC19" s="662"/>
      <c r="AD19" s="663">
        <v>130</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984</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984</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3333188</v>
      </c>
      <c r="CS20" s="660"/>
      <c r="CT20" s="660"/>
      <c r="CU20" s="660"/>
      <c r="CV20" s="660"/>
      <c r="CW20" s="660"/>
      <c r="CX20" s="660"/>
      <c r="CY20" s="661"/>
      <c r="CZ20" s="662">
        <v>100</v>
      </c>
      <c r="DA20" s="662"/>
      <c r="DB20" s="662"/>
      <c r="DC20" s="662"/>
      <c r="DD20" s="668">
        <v>869712</v>
      </c>
      <c r="DE20" s="660"/>
      <c r="DF20" s="660"/>
      <c r="DG20" s="660"/>
      <c r="DH20" s="660"/>
      <c r="DI20" s="660"/>
      <c r="DJ20" s="660"/>
      <c r="DK20" s="660"/>
      <c r="DL20" s="660"/>
      <c r="DM20" s="660"/>
      <c r="DN20" s="660"/>
      <c r="DO20" s="660"/>
      <c r="DP20" s="661"/>
      <c r="DQ20" s="668">
        <v>1879561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534824</v>
      </c>
      <c r="S21" s="660"/>
      <c r="T21" s="660"/>
      <c r="U21" s="660"/>
      <c r="V21" s="660"/>
      <c r="W21" s="660"/>
      <c r="X21" s="660"/>
      <c r="Y21" s="661"/>
      <c r="Z21" s="662">
        <v>15.4</v>
      </c>
      <c r="AA21" s="662"/>
      <c r="AB21" s="662"/>
      <c r="AC21" s="662"/>
      <c r="AD21" s="663">
        <v>323623</v>
      </c>
      <c r="AE21" s="663"/>
      <c r="AF21" s="663"/>
      <c r="AG21" s="663"/>
      <c r="AH21" s="663"/>
      <c r="AI21" s="663"/>
      <c r="AJ21" s="663"/>
      <c r="AK21" s="663"/>
      <c r="AL21" s="664">
        <v>20.3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984</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323623</v>
      </c>
      <c r="S22" s="660"/>
      <c r="T22" s="660"/>
      <c r="U22" s="660"/>
      <c r="V22" s="660"/>
      <c r="W22" s="660"/>
      <c r="X22" s="660"/>
      <c r="Y22" s="661"/>
      <c r="Z22" s="662">
        <v>9.3000000000000007</v>
      </c>
      <c r="AA22" s="662"/>
      <c r="AB22" s="662"/>
      <c r="AC22" s="662"/>
      <c r="AD22" s="663">
        <v>323623</v>
      </c>
      <c r="AE22" s="663"/>
      <c r="AF22" s="663"/>
      <c r="AG22" s="663"/>
      <c r="AH22" s="663"/>
      <c r="AI22" s="663"/>
      <c r="AJ22" s="663"/>
      <c r="AK22" s="663"/>
      <c r="AL22" s="664">
        <v>20.3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211201</v>
      </c>
      <c r="S23" s="660"/>
      <c r="T23" s="660"/>
      <c r="U23" s="660"/>
      <c r="V23" s="660"/>
      <c r="W23" s="660"/>
      <c r="X23" s="660"/>
      <c r="Y23" s="661"/>
      <c r="Z23" s="662">
        <v>6.1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759529</v>
      </c>
      <c r="CS24" s="649"/>
      <c r="CT24" s="649"/>
      <c r="CU24" s="649"/>
      <c r="CV24" s="649"/>
      <c r="CW24" s="649"/>
      <c r="CX24" s="649"/>
      <c r="CY24" s="650"/>
      <c r="CZ24" s="653">
        <v>22.8</v>
      </c>
      <c r="DA24" s="654"/>
      <c r="DB24" s="654"/>
      <c r="DC24" s="670"/>
      <c r="DD24" s="691">
        <v>616021</v>
      </c>
      <c r="DE24" s="649"/>
      <c r="DF24" s="649"/>
      <c r="DG24" s="649"/>
      <c r="DH24" s="649"/>
      <c r="DI24" s="649"/>
      <c r="DJ24" s="649"/>
      <c r="DK24" s="650"/>
      <c r="DL24" s="691">
        <v>564268</v>
      </c>
      <c r="DM24" s="649"/>
      <c r="DN24" s="649"/>
      <c r="DO24" s="649"/>
      <c r="DP24" s="649"/>
      <c r="DQ24" s="649"/>
      <c r="DR24" s="649"/>
      <c r="DS24" s="649"/>
      <c r="DT24" s="649"/>
      <c r="DU24" s="649"/>
      <c r="DV24" s="650"/>
      <c r="DW24" s="653">
        <v>34.799999999999997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1805909</v>
      </c>
      <c r="S25" s="660"/>
      <c r="T25" s="660"/>
      <c r="U25" s="660"/>
      <c r="V25" s="660"/>
      <c r="W25" s="660"/>
      <c r="X25" s="660"/>
      <c r="Y25" s="661"/>
      <c r="Z25" s="662">
        <v>51.8</v>
      </c>
      <c r="AA25" s="662"/>
      <c r="AB25" s="662"/>
      <c r="AC25" s="662"/>
      <c r="AD25" s="663">
        <v>1594708</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394814</v>
      </c>
      <c r="CS25" s="692"/>
      <c r="CT25" s="692"/>
      <c r="CU25" s="692"/>
      <c r="CV25" s="692"/>
      <c r="CW25" s="692"/>
      <c r="CX25" s="692"/>
      <c r="CY25" s="693"/>
      <c r="CZ25" s="664">
        <v>11.8</v>
      </c>
      <c r="DA25" s="689"/>
      <c r="DB25" s="689"/>
      <c r="DC25" s="694"/>
      <c r="DD25" s="668">
        <v>308095</v>
      </c>
      <c r="DE25" s="692"/>
      <c r="DF25" s="692"/>
      <c r="DG25" s="692"/>
      <c r="DH25" s="692"/>
      <c r="DI25" s="692"/>
      <c r="DJ25" s="692"/>
      <c r="DK25" s="693"/>
      <c r="DL25" s="668">
        <v>286403</v>
      </c>
      <c r="DM25" s="692"/>
      <c r="DN25" s="692"/>
      <c r="DO25" s="692"/>
      <c r="DP25" s="692"/>
      <c r="DQ25" s="692"/>
      <c r="DR25" s="692"/>
      <c r="DS25" s="692"/>
      <c r="DT25" s="692"/>
      <c r="DU25" s="692"/>
      <c r="DV25" s="693"/>
      <c r="DW25" s="664">
        <v>17.600000000000001</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627</v>
      </c>
      <c r="S26" s="660"/>
      <c r="T26" s="660"/>
      <c r="U26" s="660"/>
      <c r="V26" s="660"/>
      <c r="W26" s="660"/>
      <c r="X26" s="660"/>
      <c r="Y26" s="661"/>
      <c r="Z26" s="662">
        <v>0</v>
      </c>
      <c r="AA26" s="662"/>
      <c r="AB26" s="662"/>
      <c r="AC26" s="662"/>
      <c r="AD26" s="663">
        <v>627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195010</v>
      </c>
      <c r="CS26" s="660"/>
      <c r="CT26" s="660"/>
      <c r="CU26" s="660"/>
      <c r="CV26" s="660"/>
      <c r="CW26" s="660"/>
      <c r="CX26" s="660"/>
      <c r="CY26" s="661"/>
      <c r="CZ26" s="664">
        <v>5.9</v>
      </c>
      <c r="DA26" s="689"/>
      <c r="DB26" s="689"/>
      <c r="DC26" s="694"/>
      <c r="DD26" s="668">
        <v>149695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184</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1161545</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116586</v>
      </c>
      <c r="CS27" s="692"/>
      <c r="CT27" s="692"/>
      <c r="CU27" s="692"/>
      <c r="CV27" s="692"/>
      <c r="CW27" s="692"/>
      <c r="CX27" s="692"/>
      <c r="CY27" s="693"/>
      <c r="CZ27" s="664">
        <v>3.5</v>
      </c>
      <c r="DA27" s="689"/>
      <c r="DB27" s="689"/>
      <c r="DC27" s="694"/>
      <c r="DD27" s="668">
        <v>59797</v>
      </c>
      <c r="DE27" s="692"/>
      <c r="DF27" s="692"/>
      <c r="DG27" s="692"/>
      <c r="DH27" s="692"/>
      <c r="DI27" s="692"/>
      <c r="DJ27" s="692"/>
      <c r="DK27" s="693"/>
      <c r="DL27" s="668">
        <v>29736</v>
      </c>
      <c r="DM27" s="692"/>
      <c r="DN27" s="692"/>
      <c r="DO27" s="692"/>
      <c r="DP27" s="692"/>
      <c r="DQ27" s="692"/>
      <c r="DR27" s="692"/>
      <c r="DS27" s="692"/>
      <c r="DT27" s="692"/>
      <c r="DU27" s="692"/>
      <c r="DV27" s="693"/>
      <c r="DW27" s="664">
        <v>1.8</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87172</v>
      </c>
      <c r="S28" s="660"/>
      <c r="T28" s="660"/>
      <c r="U28" s="660"/>
      <c r="V28" s="660"/>
      <c r="W28" s="660"/>
      <c r="X28" s="660"/>
      <c r="Y28" s="661"/>
      <c r="Z28" s="662">
        <v>2.5</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248129</v>
      </c>
      <c r="CS28" s="660"/>
      <c r="CT28" s="660"/>
      <c r="CU28" s="660"/>
      <c r="CV28" s="660"/>
      <c r="CW28" s="660"/>
      <c r="CX28" s="660"/>
      <c r="CY28" s="661"/>
      <c r="CZ28" s="664">
        <v>7.4</v>
      </c>
      <c r="DA28" s="689"/>
      <c r="DB28" s="689"/>
      <c r="DC28" s="694"/>
      <c r="DD28" s="668">
        <v>248129</v>
      </c>
      <c r="DE28" s="660"/>
      <c r="DF28" s="660"/>
      <c r="DG28" s="660"/>
      <c r="DH28" s="660"/>
      <c r="DI28" s="660"/>
      <c r="DJ28" s="660"/>
      <c r="DK28" s="661"/>
      <c r="DL28" s="668">
        <v>248129</v>
      </c>
      <c r="DM28" s="660"/>
      <c r="DN28" s="660"/>
      <c r="DO28" s="660"/>
      <c r="DP28" s="660"/>
      <c r="DQ28" s="660"/>
      <c r="DR28" s="660"/>
      <c r="DS28" s="660"/>
      <c r="DT28" s="660"/>
      <c r="DU28" s="660"/>
      <c r="DV28" s="661"/>
      <c r="DW28" s="664">
        <v>15.3</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987</v>
      </c>
      <c r="S29" s="660"/>
      <c r="T29" s="660"/>
      <c r="U29" s="660"/>
      <c r="V29" s="660"/>
      <c r="W29" s="660"/>
      <c r="X29" s="660"/>
      <c r="Y29" s="661"/>
      <c r="Z29" s="662">
        <v>0</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248129</v>
      </c>
      <c r="CS29" s="692"/>
      <c r="CT29" s="692"/>
      <c r="CU29" s="692"/>
      <c r="CV29" s="692"/>
      <c r="CW29" s="692"/>
      <c r="CX29" s="692"/>
      <c r="CY29" s="693"/>
      <c r="CZ29" s="664">
        <v>7.4</v>
      </c>
      <c r="DA29" s="689"/>
      <c r="DB29" s="689"/>
      <c r="DC29" s="694"/>
      <c r="DD29" s="668">
        <v>248129</v>
      </c>
      <c r="DE29" s="692"/>
      <c r="DF29" s="692"/>
      <c r="DG29" s="692"/>
      <c r="DH29" s="692"/>
      <c r="DI29" s="692"/>
      <c r="DJ29" s="692"/>
      <c r="DK29" s="693"/>
      <c r="DL29" s="668">
        <v>248129</v>
      </c>
      <c r="DM29" s="692"/>
      <c r="DN29" s="692"/>
      <c r="DO29" s="692"/>
      <c r="DP29" s="692"/>
      <c r="DQ29" s="692"/>
      <c r="DR29" s="692"/>
      <c r="DS29" s="692"/>
      <c r="DT29" s="692"/>
      <c r="DU29" s="692"/>
      <c r="DV29" s="693"/>
      <c r="DW29" s="664">
        <v>15.3</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618797</v>
      </c>
      <c r="S30" s="660"/>
      <c r="T30" s="660"/>
      <c r="U30" s="660"/>
      <c r="V30" s="660"/>
      <c r="W30" s="660"/>
      <c r="X30" s="660"/>
      <c r="Y30" s="661"/>
      <c r="Z30" s="662">
        <v>17.8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236679</v>
      </c>
      <c r="CS30" s="660"/>
      <c r="CT30" s="660"/>
      <c r="CU30" s="660"/>
      <c r="CV30" s="660"/>
      <c r="CW30" s="660"/>
      <c r="CX30" s="660"/>
      <c r="CY30" s="661"/>
      <c r="CZ30" s="664">
        <v>7.1</v>
      </c>
      <c r="DA30" s="689"/>
      <c r="DB30" s="689"/>
      <c r="DC30" s="694"/>
      <c r="DD30" s="668">
        <v>236679</v>
      </c>
      <c r="DE30" s="660"/>
      <c r="DF30" s="660"/>
      <c r="DG30" s="660"/>
      <c r="DH30" s="660"/>
      <c r="DI30" s="660"/>
      <c r="DJ30" s="660"/>
      <c r="DK30" s="661"/>
      <c r="DL30" s="668">
        <v>236679</v>
      </c>
      <c r="DM30" s="660"/>
      <c r="DN30" s="660"/>
      <c r="DO30" s="660"/>
      <c r="DP30" s="660"/>
      <c r="DQ30" s="660"/>
      <c r="DR30" s="660"/>
      <c r="DS30" s="660"/>
      <c r="DT30" s="660"/>
      <c r="DU30" s="660"/>
      <c r="DV30" s="661"/>
      <c r="DW30" s="664">
        <v>14.6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99.9</v>
      </c>
      <c r="BH31" s="703"/>
      <c r="BI31" s="703"/>
      <c r="BJ31" s="703"/>
      <c r="BK31" s="703"/>
      <c r="BL31" s="703"/>
      <c r="BM31" s="654">
        <v>99.8</v>
      </c>
      <c r="BN31" s="703"/>
      <c r="BO31" s="703"/>
      <c r="BP31" s="703"/>
      <c r="BQ31" s="704"/>
      <c r="BR31" s="706">
        <v>99.9</v>
      </c>
      <c r="BS31" s="703"/>
      <c r="BT31" s="703"/>
      <c r="BU31" s="703"/>
      <c r="BV31" s="703"/>
      <c r="BW31" s="703"/>
      <c r="BX31" s="654">
        <v>99.8</v>
      </c>
      <c r="BY31" s="703"/>
      <c r="BZ31" s="703"/>
      <c r="CA31" s="703"/>
      <c r="CB31" s="704"/>
      <c r="CD31" s="699"/>
      <c r="CE31" s="700"/>
      <c r="CF31" s="656" t="s">
        <v>300</v>
      </c>
      <c r="CG31" s="657"/>
      <c r="CH31" s="657"/>
      <c r="CI31" s="657"/>
      <c r="CJ31" s="657"/>
      <c r="CK31" s="657"/>
      <c r="CL31" s="657"/>
      <c r="CM31" s="657"/>
      <c r="CN31" s="657"/>
      <c r="CO31" s="657"/>
      <c r="CP31" s="657"/>
      <c r="CQ31" s="658"/>
      <c r="CR31" s="659">
        <v>11450</v>
      </c>
      <c r="CS31" s="692"/>
      <c r="CT31" s="692"/>
      <c r="CU31" s="692"/>
      <c r="CV31" s="692"/>
      <c r="CW31" s="692"/>
      <c r="CX31" s="692"/>
      <c r="CY31" s="693"/>
      <c r="CZ31" s="664">
        <v>0.3</v>
      </c>
      <c r="DA31" s="689"/>
      <c r="DB31" s="689"/>
      <c r="DC31" s="694"/>
      <c r="DD31" s="668">
        <v>11450</v>
      </c>
      <c r="DE31" s="692"/>
      <c r="DF31" s="692"/>
      <c r="DG31" s="692"/>
      <c r="DH31" s="692"/>
      <c r="DI31" s="692"/>
      <c r="DJ31" s="692"/>
      <c r="DK31" s="693"/>
      <c r="DL31" s="668">
        <v>11450</v>
      </c>
      <c r="DM31" s="692"/>
      <c r="DN31" s="692"/>
      <c r="DO31" s="692"/>
      <c r="DP31" s="692"/>
      <c r="DQ31" s="692"/>
      <c r="DR31" s="692"/>
      <c r="DS31" s="692"/>
      <c r="DT31" s="692"/>
      <c r="DU31" s="692"/>
      <c r="DV31" s="693"/>
      <c r="DW31" s="664">
        <v>0.7</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77879</v>
      </c>
      <c r="S32" s="660"/>
      <c r="T32" s="660"/>
      <c r="U32" s="660"/>
      <c r="V32" s="660"/>
      <c r="W32" s="660"/>
      <c r="X32" s="660"/>
      <c r="Y32" s="661"/>
      <c r="Z32" s="662">
        <v>2.2000000000000002</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99.1</v>
      </c>
      <c r="BH32" s="692"/>
      <c r="BI32" s="692"/>
      <c r="BJ32" s="692"/>
      <c r="BK32" s="692"/>
      <c r="BL32" s="692"/>
      <c r="BM32" s="665">
        <v>97.9</v>
      </c>
      <c r="BN32" s="692"/>
      <c r="BO32" s="692"/>
      <c r="BP32" s="692"/>
      <c r="BQ32" s="705"/>
      <c r="BR32" s="716">
        <v>97.4</v>
      </c>
      <c r="BS32" s="692"/>
      <c r="BT32" s="692"/>
      <c r="BU32" s="692"/>
      <c r="BV32" s="692"/>
      <c r="BW32" s="692"/>
      <c r="BX32" s="665">
        <v>96.5</v>
      </c>
      <c r="BY32" s="692"/>
      <c r="BZ32" s="692"/>
      <c r="CA32" s="692"/>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3106</v>
      </c>
      <c r="S33" s="660"/>
      <c r="T33" s="660"/>
      <c r="U33" s="660"/>
      <c r="V33" s="660"/>
      <c r="W33" s="660"/>
      <c r="X33" s="660"/>
      <c r="Y33" s="661"/>
      <c r="Z33" s="662">
        <v>0.1</v>
      </c>
      <c r="AA33" s="662"/>
      <c r="AB33" s="662"/>
      <c r="AC33" s="662"/>
      <c r="AD33" s="663" t="s">
        <v>122</v>
      </c>
      <c r="AE33" s="663"/>
      <c r="AF33" s="663"/>
      <c r="AG33" s="663"/>
      <c r="AH33" s="663"/>
      <c r="AI33" s="663"/>
      <c r="AJ33" s="663"/>
      <c r="AK33" s="663"/>
      <c r="AL33" s="664" t="s">
        <v>122</v>
      </c>
      <c r="AM33" s="665"/>
      <c r="AN33" s="665"/>
      <c r="AO33" s="666"/>
      <c r="AP33" s="711"/>
      <c r="AQ33" s="712"/>
      <c r="AR33" s="712"/>
      <c r="AS33" s="712"/>
      <c r="AT33" s="715"/>
      <c r="AU33" s="219"/>
      <c r="AV33" s="219"/>
      <c r="AW33" s="219"/>
      <c r="AX33" s="680" t="s">
        <v>306</v>
      </c>
      <c r="AY33" s="681"/>
      <c r="AZ33" s="681"/>
      <c r="BA33" s="681"/>
      <c r="BB33" s="681"/>
      <c r="BC33" s="681"/>
      <c r="BD33" s="681"/>
      <c r="BE33" s="681"/>
      <c r="BF33" s="682"/>
      <c r="BG33" s="717">
        <v>100</v>
      </c>
      <c r="BH33" s="718"/>
      <c r="BI33" s="718"/>
      <c r="BJ33" s="718"/>
      <c r="BK33" s="718"/>
      <c r="BL33" s="718"/>
      <c r="BM33" s="719">
        <v>99.9</v>
      </c>
      <c r="BN33" s="718"/>
      <c r="BO33" s="718"/>
      <c r="BP33" s="718"/>
      <c r="BQ33" s="720"/>
      <c r="BR33" s="717">
        <v>100</v>
      </c>
      <c r="BS33" s="718"/>
      <c r="BT33" s="718"/>
      <c r="BU33" s="718"/>
      <c r="BV33" s="718"/>
      <c r="BW33" s="718"/>
      <c r="BX33" s="719">
        <v>99.9</v>
      </c>
      <c r="BY33" s="718"/>
      <c r="BZ33" s="718"/>
      <c r="CA33" s="718"/>
      <c r="CB33" s="720"/>
      <c r="CD33" s="656" t="s">
        <v>307</v>
      </c>
      <c r="CE33" s="657"/>
      <c r="CF33" s="657"/>
      <c r="CG33" s="657"/>
      <c r="CH33" s="657"/>
      <c r="CI33" s="657"/>
      <c r="CJ33" s="657"/>
      <c r="CK33" s="657"/>
      <c r="CL33" s="657"/>
      <c r="CM33" s="657"/>
      <c r="CN33" s="657"/>
      <c r="CO33" s="657"/>
      <c r="CP33" s="657"/>
      <c r="CQ33" s="658"/>
      <c r="CR33" s="659">
        <v>1659812</v>
      </c>
      <c r="CS33" s="692"/>
      <c r="CT33" s="692"/>
      <c r="CU33" s="692"/>
      <c r="CV33" s="692"/>
      <c r="CW33" s="692"/>
      <c r="CX33" s="692"/>
      <c r="CY33" s="693"/>
      <c r="CZ33" s="664">
        <v>49.8</v>
      </c>
      <c r="DA33" s="689"/>
      <c r="DB33" s="689"/>
      <c r="DC33" s="694"/>
      <c r="DD33" s="668">
        <v>1003788</v>
      </c>
      <c r="DE33" s="692"/>
      <c r="DF33" s="692"/>
      <c r="DG33" s="692"/>
      <c r="DH33" s="692"/>
      <c r="DI33" s="692"/>
      <c r="DJ33" s="692"/>
      <c r="DK33" s="693"/>
      <c r="DL33" s="668">
        <v>586498</v>
      </c>
      <c r="DM33" s="692"/>
      <c r="DN33" s="692"/>
      <c r="DO33" s="692"/>
      <c r="DP33" s="692"/>
      <c r="DQ33" s="692"/>
      <c r="DR33" s="692"/>
      <c r="DS33" s="692"/>
      <c r="DT33" s="692"/>
      <c r="DU33" s="692"/>
      <c r="DV33" s="693"/>
      <c r="DW33" s="664">
        <v>36.1</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5168</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1037107</v>
      </c>
      <c r="CS34" s="660"/>
      <c r="CT34" s="660"/>
      <c r="CU34" s="660"/>
      <c r="CV34" s="660"/>
      <c r="CW34" s="660"/>
      <c r="CX34" s="660"/>
      <c r="CY34" s="661"/>
      <c r="CZ34" s="664">
        <v>31.1</v>
      </c>
      <c r="DA34" s="689"/>
      <c r="DB34" s="689"/>
      <c r="DC34" s="694"/>
      <c r="DD34" s="668">
        <v>554118</v>
      </c>
      <c r="DE34" s="660"/>
      <c r="DF34" s="660"/>
      <c r="DG34" s="660"/>
      <c r="DH34" s="660"/>
      <c r="DI34" s="660"/>
      <c r="DJ34" s="660"/>
      <c r="DK34" s="661"/>
      <c r="DL34" s="668">
        <v>359908</v>
      </c>
      <c r="DM34" s="660"/>
      <c r="DN34" s="660"/>
      <c r="DO34" s="660"/>
      <c r="DP34" s="660"/>
      <c r="DQ34" s="660"/>
      <c r="DR34" s="660"/>
      <c r="DS34" s="660"/>
      <c r="DT34" s="660"/>
      <c r="DU34" s="660"/>
      <c r="DV34" s="661"/>
      <c r="DW34" s="664">
        <v>22.2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136100</v>
      </c>
      <c r="S35" s="660"/>
      <c r="T35" s="660"/>
      <c r="U35" s="660"/>
      <c r="V35" s="660"/>
      <c r="W35" s="660"/>
      <c r="X35" s="660"/>
      <c r="Y35" s="661"/>
      <c r="Z35" s="662">
        <v>3.9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56781</v>
      </c>
      <c r="CS35" s="692"/>
      <c r="CT35" s="692"/>
      <c r="CU35" s="692"/>
      <c r="CV35" s="692"/>
      <c r="CW35" s="692"/>
      <c r="CX35" s="692"/>
      <c r="CY35" s="693"/>
      <c r="CZ35" s="664">
        <v>1.7</v>
      </c>
      <c r="DA35" s="689"/>
      <c r="DB35" s="689"/>
      <c r="DC35" s="694"/>
      <c r="DD35" s="668">
        <v>23055</v>
      </c>
      <c r="DE35" s="692"/>
      <c r="DF35" s="692"/>
      <c r="DG35" s="692"/>
      <c r="DH35" s="692"/>
      <c r="DI35" s="692"/>
      <c r="DJ35" s="692"/>
      <c r="DK35" s="693"/>
      <c r="DL35" s="668">
        <v>17844</v>
      </c>
      <c r="DM35" s="692"/>
      <c r="DN35" s="692"/>
      <c r="DO35" s="692"/>
      <c r="DP35" s="692"/>
      <c r="DQ35" s="692"/>
      <c r="DR35" s="692"/>
      <c r="DS35" s="692"/>
      <c r="DT35" s="692"/>
      <c r="DU35" s="692"/>
      <c r="DV35" s="693"/>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50442</v>
      </c>
      <c r="S36" s="660"/>
      <c r="T36" s="660"/>
      <c r="U36" s="660"/>
      <c r="V36" s="660"/>
      <c r="W36" s="660"/>
      <c r="X36" s="660"/>
      <c r="Y36" s="661"/>
      <c r="Z36" s="662">
        <v>1.4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103776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3105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355000</v>
      </c>
      <c r="CS36" s="660"/>
      <c r="CT36" s="660"/>
      <c r="CU36" s="660"/>
      <c r="CV36" s="660"/>
      <c r="CW36" s="660"/>
      <c r="CX36" s="660"/>
      <c r="CY36" s="661"/>
      <c r="CZ36" s="664">
        <v>10.7</v>
      </c>
      <c r="DA36" s="689"/>
      <c r="DB36" s="689"/>
      <c r="DC36" s="694"/>
      <c r="DD36" s="668">
        <v>284435</v>
      </c>
      <c r="DE36" s="660"/>
      <c r="DF36" s="660"/>
      <c r="DG36" s="660"/>
      <c r="DH36" s="660"/>
      <c r="DI36" s="660"/>
      <c r="DJ36" s="660"/>
      <c r="DK36" s="661"/>
      <c r="DL36" s="668">
        <v>166158</v>
      </c>
      <c r="DM36" s="660"/>
      <c r="DN36" s="660"/>
      <c r="DO36" s="660"/>
      <c r="DP36" s="660"/>
      <c r="DQ36" s="660"/>
      <c r="DR36" s="660"/>
      <c r="DS36" s="660"/>
      <c r="DT36" s="660"/>
      <c r="DU36" s="660"/>
      <c r="DV36" s="661"/>
      <c r="DW36" s="664">
        <v>10.199999999999999</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336303</v>
      </c>
      <c r="S37" s="660"/>
      <c r="T37" s="660"/>
      <c r="U37" s="660"/>
      <c r="V37" s="660"/>
      <c r="W37" s="660"/>
      <c r="X37" s="660"/>
      <c r="Y37" s="661"/>
      <c r="Z37" s="662">
        <v>9.6999999999999993</v>
      </c>
      <c r="AA37" s="662"/>
      <c r="AB37" s="662"/>
      <c r="AC37" s="662"/>
      <c r="AD37" s="663">
        <v>523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16500</v>
      </c>
      <c r="BA37" s="660"/>
      <c r="BB37" s="660"/>
      <c r="BC37" s="660"/>
      <c r="BD37" s="692"/>
      <c r="BE37" s="692"/>
      <c r="BF37" s="705"/>
      <c r="BG37" s="656" t="s">
        <v>320</v>
      </c>
      <c r="BH37" s="657"/>
      <c r="BI37" s="657"/>
      <c r="BJ37" s="657"/>
      <c r="BK37" s="657"/>
      <c r="BL37" s="657"/>
      <c r="BM37" s="657"/>
      <c r="BN37" s="657"/>
      <c r="BO37" s="657"/>
      <c r="BP37" s="657"/>
      <c r="BQ37" s="657"/>
      <c r="BR37" s="657"/>
      <c r="BS37" s="657"/>
      <c r="BT37" s="657"/>
      <c r="BU37" s="658"/>
      <c r="BV37" s="659">
        <v>3105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99488</v>
      </c>
      <c r="CS37" s="692"/>
      <c r="CT37" s="692"/>
      <c r="CU37" s="692"/>
      <c r="CV37" s="692"/>
      <c r="CW37" s="692"/>
      <c r="CX37" s="692"/>
      <c r="CY37" s="693"/>
      <c r="CZ37" s="664">
        <v>3</v>
      </c>
      <c r="DA37" s="689"/>
      <c r="DB37" s="689"/>
      <c r="DC37" s="694"/>
      <c r="DD37" s="668">
        <v>95932</v>
      </c>
      <c r="DE37" s="692"/>
      <c r="DF37" s="692"/>
      <c r="DG37" s="692"/>
      <c r="DH37" s="692"/>
      <c r="DI37" s="692"/>
      <c r="DJ37" s="692"/>
      <c r="DK37" s="693"/>
      <c r="DL37" s="668">
        <v>79696</v>
      </c>
      <c r="DM37" s="692"/>
      <c r="DN37" s="692"/>
      <c r="DO37" s="692"/>
      <c r="DP37" s="692"/>
      <c r="DQ37" s="692"/>
      <c r="DR37" s="692"/>
      <c r="DS37" s="692"/>
      <c r="DT37" s="692"/>
      <c r="DU37" s="692"/>
      <c r="DV37" s="693"/>
      <c r="DW37" s="664">
        <v>4.9000000000000004</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361365</v>
      </c>
      <c r="S38" s="660"/>
      <c r="T38" s="660"/>
      <c r="U38" s="660"/>
      <c r="V38" s="660"/>
      <c r="W38" s="660"/>
      <c r="X38" s="660"/>
      <c r="Y38" s="661"/>
      <c r="Z38" s="662">
        <v>10.4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9787</v>
      </c>
      <c r="BA38" s="660"/>
      <c r="BB38" s="660"/>
      <c r="BC38" s="660"/>
      <c r="BD38" s="692"/>
      <c r="BE38" s="692"/>
      <c r="BF38" s="705"/>
      <c r="BG38" s="656" t="s">
        <v>324</v>
      </c>
      <c r="BH38" s="657"/>
      <c r="BI38" s="657"/>
      <c r="BJ38" s="657"/>
      <c r="BK38" s="657"/>
      <c r="BL38" s="657"/>
      <c r="BM38" s="657"/>
      <c r="BN38" s="657"/>
      <c r="BO38" s="657"/>
      <c r="BP38" s="657"/>
      <c r="BQ38" s="657"/>
      <c r="BR38" s="657"/>
      <c r="BS38" s="657"/>
      <c r="BT38" s="657"/>
      <c r="BU38" s="658"/>
      <c r="BV38" s="659">
        <v>146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93989</v>
      </c>
      <c r="CS38" s="660"/>
      <c r="CT38" s="660"/>
      <c r="CU38" s="660"/>
      <c r="CV38" s="660"/>
      <c r="CW38" s="660"/>
      <c r="CX38" s="660"/>
      <c r="CY38" s="661"/>
      <c r="CZ38" s="664">
        <v>2.8</v>
      </c>
      <c r="DA38" s="689"/>
      <c r="DB38" s="689"/>
      <c r="DC38" s="694"/>
      <c r="DD38" s="668">
        <v>83535</v>
      </c>
      <c r="DE38" s="660"/>
      <c r="DF38" s="660"/>
      <c r="DG38" s="660"/>
      <c r="DH38" s="660"/>
      <c r="DI38" s="660"/>
      <c r="DJ38" s="660"/>
      <c r="DK38" s="661"/>
      <c r="DL38" s="668">
        <v>42588</v>
      </c>
      <c r="DM38" s="660"/>
      <c r="DN38" s="660"/>
      <c r="DO38" s="660"/>
      <c r="DP38" s="660"/>
      <c r="DQ38" s="660"/>
      <c r="DR38" s="660"/>
      <c r="DS38" s="660"/>
      <c r="DT38" s="660"/>
      <c r="DU38" s="660"/>
      <c r="DV38" s="661"/>
      <c r="DW38" s="664">
        <v>2.6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05"/>
      <c r="BG39" s="656" t="s">
        <v>328</v>
      </c>
      <c r="BH39" s="657"/>
      <c r="BI39" s="657"/>
      <c r="BJ39" s="657"/>
      <c r="BK39" s="657"/>
      <c r="BL39" s="657"/>
      <c r="BM39" s="657"/>
      <c r="BN39" s="657"/>
      <c r="BO39" s="657"/>
      <c r="BP39" s="657"/>
      <c r="BQ39" s="657"/>
      <c r="BR39" s="657"/>
      <c r="BS39" s="657"/>
      <c r="BT39" s="657"/>
      <c r="BU39" s="658"/>
      <c r="BV39" s="659">
        <v>222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92555</v>
      </c>
      <c r="CS39" s="692"/>
      <c r="CT39" s="692"/>
      <c r="CU39" s="692"/>
      <c r="CV39" s="692"/>
      <c r="CW39" s="692"/>
      <c r="CX39" s="692"/>
      <c r="CY39" s="693"/>
      <c r="CZ39" s="664">
        <v>2.8</v>
      </c>
      <c r="DA39" s="689"/>
      <c r="DB39" s="689"/>
      <c r="DC39" s="694"/>
      <c r="DD39" s="668">
        <v>58565</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27565</v>
      </c>
      <c r="S40" s="660"/>
      <c r="T40" s="660"/>
      <c r="U40" s="660"/>
      <c r="V40" s="660"/>
      <c r="W40" s="660"/>
      <c r="X40" s="660"/>
      <c r="Y40" s="661"/>
      <c r="Z40" s="662">
        <v>0.8</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05"/>
      <c r="BG40" s="709" t="s">
        <v>332</v>
      </c>
      <c r="BH40" s="710"/>
      <c r="BI40" s="710"/>
      <c r="BJ40" s="710"/>
      <c r="BK40" s="710"/>
      <c r="BL40" s="223"/>
      <c r="BM40" s="657" t="s">
        <v>333</v>
      </c>
      <c r="BN40" s="657"/>
      <c r="BO40" s="657"/>
      <c r="BP40" s="657"/>
      <c r="BQ40" s="657"/>
      <c r="BR40" s="657"/>
      <c r="BS40" s="657"/>
      <c r="BT40" s="657"/>
      <c r="BU40" s="658"/>
      <c r="BV40" s="659">
        <v>76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24380</v>
      </c>
      <c r="CS40" s="660"/>
      <c r="CT40" s="660"/>
      <c r="CU40" s="660"/>
      <c r="CV40" s="660"/>
      <c r="CW40" s="660"/>
      <c r="CX40" s="660"/>
      <c r="CY40" s="661"/>
      <c r="CZ40" s="664">
        <v>0.7</v>
      </c>
      <c r="DA40" s="689"/>
      <c r="DB40" s="689"/>
      <c r="DC40" s="694"/>
      <c r="DD40" s="668">
        <v>80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3484039</v>
      </c>
      <c r="S41" s="732"/>
      <c r="T41" s="732"/>
      <c r="U41" s="732"/>
      <c r="V41" s="732"/>
      <c r="W41" s="732"/>
      <c r="X41" s="732"/>
      <c r="Y41" s="736"/>
      <c r="Z41" s="737">
        <v>100</v>
      </c>
      <c r="AA41" s="737"/>
      <c r="AB41" s="737"/>
      <c r="AC41" s="737"/>
      <c r="AD41" s="738">
        <v>1595858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9576</v>
      </c>
      <c r="BA41" s="660"/>
      <c r="BB41" s="660"/>
      <c r="BC41" s="660"/>
      <c r="BD41" s="692"/>
      <c r="BE41" s="692"/>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67913</v>
      </c>
      <c r="BA42" s="732"/>
      <c r="BB42" s="732"/>
      <c r="BC42" s="732"/>
      <c r="BD42" s="718"/>
      <c r="BE42" s="718"/>
      <c r="BF42" s="720"/>
      <c r="BG42" s="711"/>
      <c r="BH42" s="712"/>
      <c r="BI42" s="712"/>
      <c r="BJ42" s="712"/>
      <c r="BK42" s="712"/>
      <c r="BL42" s="224"/>
      <c r="BM42" s="681" t="s">
        <v>340</v>
      </c>
      <c r="BN42" s="681"/>
      <c r="BO42" s="681"/>
      <c r="BP42" s="681"/>
      <c r="BQ42" s="681"/>
      <c r="BR42" s="681"/>
      <c r="BS42" s="681"/>
      <c r="BT42" s="681"/>
      <c r="BU42" s="682"/>
      <c r="BV42" s="731">
        <v>401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913847</v>
      </c>
      <c r="CS42" s="692"/>
      <c r="CT42" s="692"/>
      <c r="CU42" s="692"/>
      <c r="CV42" s="692"/>
      <c r="CW42" s="692"/>
      <c r="CX42" s="692"/>
      <c r="CY42" s="693"/>
      <c r="CZ42" s="664">
        <v>27.4</v>
      </c>
      <c r="DA42" s="689"/>
      <c r="DB42" s="689"/>
      <c r="DC42" s="694"/>
      <c r="DD42" s="668">
        <v>259752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6661</v>
      </c>
      <c r="CS43" s="692"/>
      <c r="CT43" s="692"/>
      <c r="CU43" s="692"/>
      <c r="CV43" s="692"/>
      <c r="CW43" s="692"/>
      <c r="CX43" s="692"/>
      <c r="CY43" s="693"/>
      <c r="CZ43" s="664">
        <v>0.2</v>
      </c>
      <c r="DA43" s="689"/>
      <c r="DB43" s="689"/>
      <c r="DC43" s="694"/>
      <c r="DD43" s="668">
        <v>6661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869712</v>
      </c>
      <c r="CS44" s="660"/>
      <c r="CT44" s="660"/>
      <c r="CU44" s="660"/>
      <c r="CV44" s="660"/>
      <c r="CW44" s="660"/>
      <c r="CX44" s="660"/>
      <c r="CY44" s="661"/>
      <c r="CZ44" s="664">
        <v>26.1</v>
      </c>
      <c r="DA44" s="665"/>
      <c r="DB44" s="665"/>
      <c r="DC44" s="671"/>
      <c r="DD44" s="668">
        <v>231862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534405</v>
      </c>
      <c r="CS45" s="692"/>
      <c r="CT45" s="692"/>
      <c r="CU45" s="692"/>
      <c r="CV45" s="692"/>
      <c r="CW45" s="692"/>
      <c r="CX45" s="692"/>
      <c r="CY45" s="693"/>
      <c r="CZ45" s="664">
        <v>16</v>
      </c>
      <c r="DA45" s="689"/>
      <c r="DB45" s="689"/>
      <c r="DC45" s="694"/>
      <c r="DD45" s="668">
        <v>41002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348</v>
      </c>
      <c r="CG46" s="657"/>
      <c r="CH46" s="657"/>
      <c r="CI46" s="657"/>
      <c r="CJ46" s="657"/>
      <c r="CK46" s="657"/>
      <c r="CL46" s="657"/>
      <c r="CM46" s="657"/>
      <c r="CN46" s="657"/>
      <c r="CO46" s="657"/>
      <c r="CP46" s="657"/>
      <c r="CQ46" s="658"/>
      <c r="CR46" s="659">
        <v>327570</v>
      </c>
      <c r="CS46" s="660"/>
      <c r="CT46" s="660"/>
      <c r="CU46" s="660"/>
      <c r="CV46" s="660"/>
      <c r="CW46" s="660"/>
      <c r="CX46" s="660"/>
      <c r="CY46" s="661"/>
      <c r="CZ46" s="664">
        <v>9.8000000000000007</v>
      </c>
      <c r="DA46" s="665"/>
      <c r="DB46" s="665"/>
      <c r="DC46" s="671"/>
      <c r="DD46" s="668">
        <v>189423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349</v>
      </c>
      <c r="CG47" s="657"/>
      <c r="CH47" s="657"/>
      <c r="CI47" s="657"/>
      <c r="CJ47" s="657"/>
      <c r="CK47" s="657"/>
      <c r="CL47" s="657"/>
      <c r="CM47" s="657"/>
      <c r="CN47" s="657"/>
      <c r="CO47" s="657"/>
      <c r="CP47" s="657"/>
      <c r="CQ47" s="658"/>
      <c r="CR47" s="659">
        <v>44135</v>
      </c>
      <c r="CS47" s="692"/>
      <c r="CT47" s="692"/>
      <c r="CU47" s="692"/>
      <c r="CV47" s="692"/>
      <c r="CW47" s="692"/>
      <c r="CX47" s="692"/>
      <c r="CY47" s="693"/>
      <c r="CZ47" s="664">
        <v>1.3</v>
      </c>
      <c r="DA47" s="689"/>
      <c r="DB47" s="689"/>
      <c r="DC47" s="694"/>
      <c r="DD47" s="668">
        <v>27890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3333188</v>
      </c>
      <c r="CS49" s="718"/>
      <c r="CT49" s="718"/>
      <c r="CU49" s="718"/>
      <c r="CV49" s="718"/>
      <c r="CW49" s="718"/>
      <c r="CX49" s="718"/>
      <c r="CY49" s="747"/>
      <c r="CZ49" s="739">
        <v>100</v>
      </c>
      <c r="DA49" s="748"/>
      <c r="DB49" s="748"/>
      <c r="DC49" s="749"/>
      <c r="DD49" s="750">
        <v>1879561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YAP5orgYtysEe6M4jUEQRQjWFAdxF0UQZzAt2aIFDd2KTgRIdfqIbrD5kKUPmpwlb5bu2cXRwi8Cm8wzU+YVQ==" saltValue="Tjk8L5Nwvtc37n+95cTJ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3208</v>
      </c>
      <c r="R7" s="789"/>
      <c r="S7" s="789"/>
      <c r="T7" s="789"/>
      <c r="U7" s="789"/>
      <c r="V7" s="789">
        <v>3060</v>
      </c>
      <c r="W7" s="789"/>
      <c r="X7" s="789"/>
      <c r="Y7" s="789"/>
      <c r="Z7" s="789"/>
      <c r="AA7" s="789">
        <v>148</v>
      </c>
      <c r="AB7" s="789"/>
      <c r="AC7" s="789"/>
      <c r="AD7" s="789"/>
      <c r="AE7" s="790"/>
      <c r="AF7" s="791">
        <v>121</v>
      </c>
      <c r="AG7" s="792"/>
      <c r="AH7" s="792"/>
      <c r="AI7" s="792"/>
      <c r="AJ7" s="793"/>
      <c r="AK7" s="794"/>
      <c r="AL7" s="795"/>
      <c r="AM7" s="795"/>
      <c r="AN7" s="795"/>
      <c r="AO7" s="795"/>
      <c r="AP7" s="795">
        <v>4070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1</v>
      </c>
      <c r="CI7" s="780"/>
      <c r="CJ7" s="780"/>
      <c r="CK7" s="780"/>
      <c r="CL7" s="781"/>
      <c r="CM7" s="779">
        <v>100</v>
      </c>
      <c r="CN7" s="780"/>
      <c r="CO7" s="780"/>
      <c r="CP7" s="780"/>
      <c r="CQ7" s="781"/>
      <c r="CR7" s="779">
        <v>90</v>
      </c>
      <c r="CS7" s="780"/>
      <c r="CT7" s="780"/>
      <c r="CU7" s="780"/>
      <c r="CV7" s="781"/>
      <c r="CW7" s="779">
        <v>0</v>
      </c>
      <c r="CX7" s="780"/>
      <c r="CY7" s="780"/>
      <c r="CZ7" s="780"/>
      <c r="DA7" s="781"/>
      <c r="DB7" s="779">
        <v>0</v>
      </c>
      <c r="DC7" s="780"/>
      <c r="DD7" s="780"/>
      <c r="DE7" s="780"/>
      <c r="DF7" s="781"/>
      <c r="DG7" s="779" t="s">
        <v>567</v>
      </c>
      <c r="DH7" s="780"/>
      <c r="DI7" s="780"/>
      <c r="DJ7" s="780"/>
      <c r="DK7" s="781"/>
      <c r="DL7" s="779" t="s">
        <v>566</v>
      </c>
      <c r="DM7" s="780"/>
      <c r="DN7" s="780"/>
      <c r="DO7" s="780"/>
      <c r="DP7" s="781"/>
      <c r="DQ7" s="779" t="s">
        <v>566</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57</v>
      </c>
      <c r="R8" s="820"/>
      <c r="S8" s="820"/>
      <c r="T8" s="820"/>
      <c r="U8" s="820"/>
      <c r="V8" s="820">
        <v>57</v>
      </c>
      <c r="W8" s="820"/>
      <c r="X8" s="820"/>
      <c r="Y8" s="820"/>
      <c r="Z8" s="820"/>
      <c r="AA8" s="820">
        <v>1</v>
      </c>
      <c r="AB8" s="820"/>
      <c r="AC8" s="820"/>
      <c r="AD8" s="820"/>
      <c r="AE8" s="821"/>
      <c r="AF8" s="822">
        <v>1</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563</v>
      </c>
      <c r="BT8" s="810"/>
      <c r="BU8" s="810"/>
      <c r="BV8" s="810"/>
      <c r="BW8" s="810"/>
      <c r="BX8" s="810"/>
      <c r="BY8" s="810"/>
      <c r="BZ8" s="810"/>
      <c r="CA8" s="810"/>
      <c r="CB8" s="810"/>
      <c r="CC8" s="810"/>
      <c r="CD8" s="810"/>
      <c r="CE8" s="810"/>
      <c r="CF8" s="810"/>
      <c r="CG8" s="811"/>
      <c r="CH8" s="812" t="s">
        <v>561</v>
      </c>
      <c r="CI8" s="813"/>
      <c r="CJ8" s="813"/>
      <c r="CK8" s="813"/>
      <c r="CL8" s="814"/>
      <c r="CM8" s="812" t="s">
        <v>561</v>
      </c>
      <c r="CN8" s="813"/>
      <c r="CO8" s="813"/>
      <c r="CP8" s="813"/>
      <c r="CQ8" s="814"/>
      <c r="CR8" s="812">
        <v>60</v>
      </c>
      <c r="CS8" s="813"/>
      <c r="CT8" s="813"/>
      <c r="CU8" s="813"/>
      <c r="CV8" s="814"/>
      <c r="CW8" s="812">
        <v>0</v>
      </c>
      <c r="CX8" s="813"/>
      <c r="CY8" s="813"/>
      <c r="CZ8" s="813"/>
      <c r="DA8" s="814"/>
      <c r="DB8" s="812">
        <v>0</v>
      </c>
      <c r="DC8" s="813"/>
      <c r="DD8" s="813"/>
      <c r="DE8" s="813"/>
      <c r="DF8" s="814"/>
      <c r="DG8" s="812" t="s">
        <v>566</v>
      </c>
      <c r="DH8" s="813"/>
      <c r="DI8" s="813"/>
      <c r="DJ8" s="813"/>
      <c r="DK8" s="814"/>
      <c r="DL8" s="812" t="s">
        <v>566</v>
      </c>
      <c r="DM8" s="813"/>
      <c r="DN8" s="813"/>
      <c r="DO8" s="813"/>
      <c r="DP8" s="814"/>
      <c r="DQ8" s="812" t="s">
        <v>566</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219</v>
      </c>
      <c r="R9" s="820"/>
      <c r="S9" s="820"/>
      <c r="T9" s="820"/>
      <c r="U9" s="820"/>
      <c r="V9" s="820">
        <v>261</v>
      </c>
      <c r="W9" s="820"/>
      <c r="X9" s="820"/>
      <c r="Y9" s="820"/>
      <c r="Z9" s="820"/>
      <c r="AA9" s="820">
        <v>-42</v>
      </c>
      <c r="AB9" s="820"/>
      <c r="AC9" s="820"/>
      <c r="AD9" s="820"/>
      <c r="AE9" s="821"/>
      <c r="AF9" s="822">
        <v>-42</v>
      </c>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564</v>
      </c>
      <c r="BT9" s="810"/>
      <c r="BU9" s="810"/>
      <c r="BV9" s="810"/>
      <c r="BW9" s="810"/>
      <c r="BX9" s="810"/>
      <c r="BY9" s="810"/>
      <c r="BZ9" s="810"/>
      <c r="CA9" s="810"/>
      <c r="CB9" s="810"/>
      <c r="CC9" s="810"/>
      <c r="CD9" s="810"/>
      <c r="CE9" s="810"/>
      <c r="CF9" s="810"/>
      <c r="CG9" s="811"/>
      <c r="CH9" s="812">
        <v>17</v>
      </c>
      <c r="CI9" s="813"/>
      <c r="CJ9" s="813"/>
      <c r="CK9" s="813"/>
      <c r="CL9" s="814"/>
      <c r="CM9" s="812">
        <v>117</v>
      </c>
      <c r="CN9" s="813"/>
      <c r="CO9" s="813"/>
      <c r="CP9" s="813"/>
      <c r="CQ9" s="814"/>
      <c r="CR9" s="812">
        <v>80</v>
      </c>
      <c r="CS9" s="813"/>
      <c r="CT9" s="813"/>
      <c r="CU9" s="813"/>
      <c r="CV9" s="814"/>
      <c r="CW9" s="812">
        <v>0</v>
      </c>
      <c r="CX9" s="813"/>
      <c r="CY9" s="813"/>
      <c r="CZ9" s="813"/>
      <c r="DA9" s="814"/>
      <c r="DB9" s="812">
        <v>0</v>
      </c>
      <c r="DC9" s="813"/>
      <c r="DD9" s="813"/>
      <c r="DE9" s="813"/>
      <c r="DF9" s="814"/>
      <c r="DG9" s="812" t="s">
        <v>566</v>
      </c>
      <c r="DH9" s="813"/>
      <c r="DI9" s="813"/>
      <c r="DJ9" s="813"/>
      <c r="DK9" s="814"/>
      <c r="DL9" s="812" t="s">
        <v>566</v>
      </c>
      <c r="DM9" s="813"/>
      <c r="DN9" s="813"/>
      <c r="DO9" s="813"/>
      <c r="DP9" s="814"/>
      <c r="DQ9" s="812" t="s">
        <v>566</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565</v>
      </c>
      <c r="BT10" s="810"/>
      <c r="BU10" s="810"/>
      <c r="BV10" s="810"/>
      <c r="BW10" s="810"/>
      <c r="BX10" s="810"/>
      <c r="BY10" s="810"/>
      <c r="BZ10" s="810"/>
      <c r="CA10" s="810"/>
      <c r="CB10" s="810"/>
      <c r="CC10" s="810"/>
      <c r="CD10" s="810"/>
      <c r="CE10" s="810"/>
      <c r="CF10" s="810"/>
      <c r="CG10" s="811"/>
      <c r="CH10" s="812">
        <v>-3</v>
      </c>
      <c r="CI10" s="813"/>
      <c r="CJ10" s="813"/>
      <c r="CK10" s="813"/>
      <c r="CL10" s="814"/>
      <c r="CM10" s="812">
        <v>53</v>
      </c>
      <c r="CN10" s="813"/>
      <c r="CO10" s="813"/>
      <c r="CP10" s="813"/>
      <c r="CQ10" s="814"/>
      <c r="CR10" s="812">
        <v>49</v>
      </c>
      <c r="CS10" s="813"/>
      <c r="CT10" s="813"/>
      <c r="CU10" s="813"/>
      <c r="CV10" s="814"/>
      <c r="CW10" s="812">
        <v>0</v>
      </c>
      <c r="CX10" s="813"/>
      <c r="CY10" s="813"/>
      <c r="CZ10" s="813"/>
      <c r="DA10" s="814"/>
      <c r="DB10" s="812">
        <v>0</v>
      </c>
      <c r="DC10" s="813"/>
      <c r="DD10" s="813"/>
      <c r="DE10" s="813"/>
      <c r="DF10" s="814"/>
      <c r="DG10" s="812" t="s">
        <v>566</v>
      </c>
      <c r="DH10" s="813"/>
      <c r="DI10" s="813"/>
      <c r="DJ10" s="813"/>
      <c r="DK10" s="814"/>
      <c r="DL10" s="812" t="s">
        <v>566</v>
      </c>
      <c r="DM10" s="813"/>
      <c r="DN10" s="813"/>
      <c r="DO10" s="813"/>
      <c r="DP10" s="814"/>
      <c r="DQ10" s="812" t="s">
        <v>566</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80</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124</v>
      </c>
      <c r="R28" s="859"/>
      <c r="S28" s="859"/>
      <c r="T28" s="859"/>
      <c r="U28" s="859"/>
      <c r="V28" s="859">
        <v>121</v>
      </c>
      <c r="W28" s="859"/>
      <c r="X28" s="859"/>
      <c r="Y28" s="859"/>
      <c r="Z28" s="859"/>
      <c r="AA28" s="859">
        <v>3</v>
      </c>
      <c r="AB28" s="859"/>
      <c r="AC28" s="859"/>
      <c r="AD28" s="859"/>
      <c r="AE28" s="860"/>
      <c r="AF28" s="861">
        <v>3</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248</v>
      </c>
      <c r="R29" s="820"/>
      <c r="S29" s="820"/>
      <c r="T29" s="820"/>
      <c r="U29" s="820"/>
      <c r="V29" s="820">
        <v>215</v>
      </c>
      <c r="W29" s="820"/>
      <c r="X29" s="820"/>
      <c r="Y29" s="820"/>
      <c r="Z29" s="820"/>
      <c r="AA29" s="820">
        <v>34</v>
      </c>
      <c r="AB29" s="820"/>
      <c r="AC29" s="820"/>
      <c r="AD29" s="820"/>
      <c r="AE29" s="821"/>
      <c r="AF29" s="822">
        <v>34</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25</v>
      </c>
      <c r="R30" s="820"/>
      <c r="S30" s="820"/>
      <c r="T30" s="820"/>
      <c r="U30" s="820"/>
      <c r="V30" s="820">
        <v>20</v>
      </c>
      <c r="W30" s="820"/>
      <c r="X30" s="820"/>
      <c r="Y30" s="820"/>
      <c r="Z30" s="820"/>
      <c r="AA30" s="820">
        <v>5</v>
      </c>
      <c r="AB30" s="820"/>
      <c r="AC30" s="820"/>
      <c r="AD30" s="820"/>
      <c r="AE30" s="821"/>
      <c r="AF30" s="822">
        <v>5</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28</v>
      </c>
      <c r="R31" s="820"/>
      <c r="S31" s="820"/>
      <c r="T31" s="820"/>
      <c r="U31" s="820"/>
      <c r="V31" s="820">
        <v>8</v>
      </c>
      <c r="W31" s="820"/>
      <c r="X31" s="820"/>
      <c r="Y31" s="820"/>
      <c r="Z31" s="820"/>
      <c r="AA31" s="820">
        <v>20</v>
      </c>
      <c r="AB31" s="820"/>
      <c r="AC31" s="820"/>
      <c r="AD31" s="820"/>
      <c r="AE31" s="821"/>
      <c r="AF31" s="822">
        <v>20</v>
      </c>
      <c r="AG31" s="823"/>
      <c r="AH31" s="823"/>
      <c r="AI31" s="823"/>
      <c r="AJ31" s="824"/>
      <c r="AK31" s="870"/>
      <c r="AL31" s="866"/>
      <c r="AM31" s="866"/>
      <c r="AN31" s="866"/>
      <c r="AO31" s="866"/>
      <c r="AP31" s="866"/>
      <c r="AQ31" s="866"/>
      <c r="AR31" s="866"/>
      <c r="AS31" s="866"/>
      <c r="AT31" s="866"/>
      <c r="AU31" s="866">
        <v>6</v>
      </c>
      <c r="AV31" s="866"/>
      <c r="AW31" s="866"/>
      <c r="AX31" s="866"/>
      <c r="AY31" s="866"/>
      <c r="AZ31" s="867"/>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62</v>
      </c>
      <c r="R32" s="820"/>
      <c r="S32" s="820"/>
      <c r="T32" s="820"/>
      <c r="U32" s="820"/>
      <c r="V32" s="820">
        <v>32</v>
      </c>
      <c r="W32" s="820"/>
      <c r="X32" s="820"/>
      <c r="Y32" s="820"/>
      <c r="Z32" s="820"/>
      <c r="AA32" s="820">
        <v>30</v>
      </c>
      <c r="AB32" s="820"/>
      <c r="AC32" s="820"/>
      <c r="AD32" s="820"/>
      <c r="AE32" s="821"/>
      <c r="AF32" s="822">
        <v>30</v>
      </c>
      <c r="AG32" s="823"/>
      <c r="AH32" s="823"/>
      <c r="AI32" s="823"/>
      <c r="AJ32" s="824"/>
      <c r="AK32" s="870"/>
      <c r="AL32" s="866"/>
      <c r="AM32" s="866"/>
      <c r="AN32" s="866"/>
      <c r="AO32" s="866"/>
      <c r="AP32" s="866"/>
      <c r="AQ32" s="866"/>
      <c r="AR32" s="866"/>
      <c r="AS32" s="866"/>
      <c r="AT32" s="866"/>
      <c r="AU32" s="866">
        <v>84</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555</v>
      </c>
      <c r="C68" s="906"/>
      <c r="D68" s="906"/>
      <c r="E68" s="906"/>
      <c r="F68" s="906"/>
      <c r="G68" s="906"/>
      <c r="H68" s="906"/>
      <c r="I68" s="906"/>
      <c r="J68" s="906"/>
      <c r="K68" s="906"/>
      <c r="L68" s="906"/>
      <c r="M68" s="906"/>
      <c r="N68" s="906"/>
      <c r="O68" s="906"/>
      <c r="P68" s="907"/>
      <c r="Q68" s="908">
        <v>2284</v>
      </c>
      <c r="R68" s="902"/>
      <c r="S68" s="902"/>
      <c r="T68" s="902"/>
      <c r="U68" s="902"/>
      <c r="V68" s="902">
        <v>2250</v>
      </c>
      <c r="W68" s="902"/>
      <c r="X68" s="902"/>
      <c r="Y68" s="902"/>
      <c r="Z68" s="902"/>
      <c r="AA68" s="902">
        <v>34</v>
      </c>
      <c r="AB68" s="902"/>
      <c r="AC68" s="902"/>
      <c r="AD68" s="902"/>
      <c r="AE68" s="902"/>
      <c r="AF68" s="902">
        <v>34</v>
      </c>
      <c r="AG68" s="902"/>
      <c r="AH68" s="902"/>
      <c r="AI68" s="902"/>
      <c r="AJ68" s="902"/>
      <c r="AK68" s="902">
        <v>34</v>
      </c>
      <c r="AL68" s="902"/>
      <c r="AM68" s="902"/>
      <c r="AN68" s="902"/>
      <c r="AO68" s="902"/>
      <c r="AP68" s="902">
        <v>894</v>
      </c>
      <c r="AQ68" s="902"/>
      <c r="AR68" s="902"/>
      <c r="AS68" s="902"/>
      <c r="AT68" s="902"/>
      <c r="AU68" s="902">
        <v>15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573</v>
      </c>
      <c r="C69" s="910"/>
      <c r="D69" s="910"/>
      <c r="E69" s="910"/>
      <c r="F69" s="910"/>
      <c r="G69" s="910"/>
      <c r="H69" s="910"/>
      <c r="I69" s="910"/>
      <c r="J69" s="910"/>
      <c r="K69" s="910"/>
      <c r="L69" s="910"/>
      <c r="M69" s="910"/>
      <c r="N69" s="910"/>
      <c r="O69" s="910"/>
      <c r="P69" s="911"/>
      <c r="Q69" s="912">
        <v>13812</v>
      </c>
      <c r="R69" s="866"/>
      <c r="S69" s="866"/>
      <c r="T69" s="866"/>
      <c r="U69" s="866"/>
      <c r="V69" s="866">
        <v>16236</v>
      </c>
      <c r="W69" s="866"/>
      <c r="X69" s="866"/>
      <c r="Y69" s="866"/>
      <c r="Z69" s="866"/>
      <c r="AA69" s="866">
        <v>-2423</v>
      </c>
      <c r="AB69" s="866"/>
      <c r="AC69" s="866"/>
      <c r="AD69" s="866"/>
      <c r="AE69" s="866"/>
      <c r="AF69" s="866">
        <v>4668</v>
      </c>
      <c r="AG69" s="866"/>
      <c r="AH69" s="866"/>
      <c r="AI69" s="866"/>
      <c r="AJ69" s="866"/>
      <c r="AK69" s="866">
        <v>0</v>
      </c>
      <c r="AL69" s="866"/>
      <c r="AM69" s="866"/>
      <c r="AN69" s="866"/>
      <c r="AO69" s="866"/>
      <c r="AP69" s="866">
        <v>14160</v>
      </c>
      <c r="AQ69" s="866"/>
      <c r="AR69" s="866"/>
      <c r="AS69" s="866"/>
      <c r="AT69" s="866"/>
      <c r="AU69" s="866">
        <v>93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439</v>
      </c>
      <c r="R70" s="866"/>
      <c r="S70" s="866"/>
      <c r="T70" s="866"/>
      <c r="U70" s="866"/>
      <c r="V70" s="866">
        <v>511</v>
      </c>
      <c r="W70" s="866"/>
      <c r="X70" s="866"/>
      <c r="Y70" s="866"/>
      <c r="Z70" s="866"/>
      <c r="AA70" s="866">
        <v>-72</v>
      </c>
      <c r="AB70" s="866"/>
      <c r="AC70" s="866"/>
      <c r="AD70" s="866"/>
      <c r="AE70" s="866"/>
      <c r="AF70" s="866">
        <v>206</v>
      </c>
      <c r="AG70" s="866"/>
      <c r="AH70" s="866"/>
      <c r="AI70" s="866"/>
      <c r="AJ70" s="866"/>
      <c r="AK70" s="866">
        <v>0</v>
      </c>
      <c r="AL70" s="866"/>
      <c r="AM70" s="866"/>
      <c r="AN70" s="866"/>
      <c r="AO70" s="866"/>
      <c r="AP70" s="866" t="s">
        <v>561</v>
      </c>
      <c r="AQ70" s="866"/>
      <c r="AR70" s="866"/>
      <c r="AS70" s="866"/>
      <c r="AT70" s="866"/>
      <c r="AU70" s="866" t="s">
        <v>561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176</v>
      </c>
      <c r="R71" s="866"/>
      <c r="S71" s="866"/>
      <c r="T71" s="866"/>
      <c r="U71" s="866"/>
      <c r="V71" s="866">
        <v>142</v>
      </c>
      <c r="W71" s="866"/>
      <c r="X71" s="866"/>
      <c r="Y71" s="866"/>
      <c r="Z71" s="866"/>
      <c r="AA71" s="866">
        <v>34</v>
      </c>
      <c r="AB71" s="866"/>
      <c r="AC71" s="866"/>
      <c r="AD71" s="866"/>
      <c r="AE71" s="866"/>
      <c r="AF71" s="866">
        <v>34</v>
      </c>
      <c r="AG71" s="866"/>
      <c r="AH71" s="866"/>
      <c r="AI71" s="866"/>
      <c r="AJ71" s="866"/>
      <c r="AK71" s="866">
        <v>19</v>
      </c>
      <c r="AL71" s="866"/>
      <c r="AM71" s="866"/>
      <c r="AN71" s="866"/>
      <c r="AO71" s="866"/>
      <c r="AP71" s="866" t="s">
        <v>561</v>
      </c>
      <c r="AQ71" s="866"/>
      <c r="AR71" s="866"/>
      <c r="AS71" s="866"/>
      <c r="AT71" s="866"/>
      <c r="AU71" s="866" t="s">
        <v>561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558</v>
      </c>
      <c r="C72" s="910"/>
      <c r="D72" s="910"/>
      <c r="E72" s="910"/>
      <c r="F72" s="910"/>
      <c r="G72" s="910"/>
      <c r="H72" s="910"/>
      <c r="I72" s="910"/>
      <c r="J72" s="910"/>
      <c r="K72" s="910"/>
      <c r="L72" s="910"/>
      <c r="M72" s="910"/>
      <c r="N72" s="910"/>
      <c r="O72" s="910"/>
      <c r="P72" s="911"/>
      <c r="Q72" s="912">
        <v>4231</v>
      </c>
      <c r="R72" s="866"/>
      <c r="S72" s="866"/>
      <c r="T72" s="866"/>
      <c r="U72" s="866"/>
      <c r="V72" s="866">
        <v>3817</v>
      </c>
      <c r="W72" s="866"/>
      <c r="X72" s="866"/>
      <c r="Y72" s="866"/>
      <c r="Z72" s="866"/>
      <c r="AA72" s="866">
        <v>414</v>
      </c>
      <c r="AB72" s="866"/>
      <c r="AC72" s="866"/>
      <c r="AD72" s="866"/>
      <c r="AE72" s="866"/>
      <c r="AF72" s="866">
        <v>414</v>
      </c>
      <c r="AG72" s="866"/>
      <c r="AH72" s="866"/>
      <c r="AI72" s="866"/>
      <c r="AJ72" s="866"/>
      <c r="AK72" s="866" t="s">
        <v>561</v>
      </c>
      <c r="AL72" s="866"/>
      <c r="AM72" s="866"/>
      <c r="AN72" s="866"/>
      <c r="AO72" s="866"/>
      <c r="AP72" s="866" t="s">
        <v>561</v>
      </c>
      <c r="AQ72" s="866"/>
      <c r="AR72" s="866"/>
      <c r="AS72" s="866"/>
      <c r="AT72" s="866"/>
      <c r="AU72" s="866" t="s">
        <v>561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559</v>
      </c>
      <c r="C73" s="910"/>
      <c r="D73" s="910"/>
      <c r="E73" s="910"/>
      <c r="F73" s="910"/>
      <c r="G73" s="910"/>
      <c r="H73" s="910"/>
      <c r="I73" s="910"/>
      <c r="J73" s="910"/>
      <c r="K73" s="910"/>
      <c r="L73" s="910"/>
      <c r="M73" s="910"/>
      <c r="N73" s="910"/>
      <c r="O73" s="910"/>
      <c r="P73" s="911"/>
      <c r="Q73" s="912">
        <v>141</v>
      </c>
      <c r="R73" s="866"/>
      <c r="S73" s="866"/>
      <c r="T73" s="866"/>
      <c r="U73" s="866"/>
      <c r="V73" s="866">
        <v>131</v>
      </c>
      <c r="W73" s="866"/>
      <c r="X73" s="866"/>
      <c r="Y73" s="866"/>
      <c r="Z73" s="866"/>
      <c r="AA73" s="866">
        <v>10</v>
      </c>
      <c r="AB73" s="866"/>
      <c r="AC73" s="866"/>
      <c r="AD73" s="866"/>
      <c r="AE73" s="866"/>
      <c r="AF73" s="866">
        <v>10</v>
      </c>
      <c r="AG73" s="866"/>
      <c r="AH73" s="866"/>
      <c r="AI73" s="866"/>
      <c r="AJ73" s="866"/>
      <c r="AK73" s="866" t="s">
        <v>561</v>
      </c>
      <c r="AL73" s="866"/>
      <c r="AM73" s="866"/>
      <c r="AN73" s="866"/>
      <c r="AO73" s="866"/>
      <c r="AP73" s="866" t="s">
        <v>561</v>
      </c>
      <c r="AQ73" s="866"/>
      <c r="AR73" s="866"/>
      <c r="AS73" s="866"/>
      <c r="AT73" s="866"/>
      <c r="AU73" s="866">
        <v>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560</v>
      </c>
      <c r="C74" s="910"/>
      <c r="D74" s="910"/>
      <c r="E74" s="910"/>
      <c r="F74" s="910"/>
      <c r="G74" s="910"/>
      <c r="H74" s="910"/>
      <c r="I74" s="910"/>
      <c r="J74" s="910"/>
      <c r="K74" s="910"/>
      <c r="L74" s="910"/>
      <c r="M74" s="910"/>
      <c r="N74" s="910"/>
      <c r="O74" s="910"/>
      <c r="P74" s="911"/>
      <c r="Q74" s="912">
        <v>265484</v>
      </c>
      <c r="R74" s="866"/>
      <c r="S74" s="866"/>
      <c r="T74" s="866"/>
      <c r="U74" s="866"/>
      <c r="V74" s="866">
        <v>260529</v>
      </c>
      <c r="W74" s="866"/>
      <c r="X74" s="866"/>
      <c r="Y74" s="866"/>
      <c r="Z74" s="866"/>
      <c r="AA74" s="866">
        <v>4955</v>
      </c>
      <c r="AB74" s="866"/>
      <c r="AC74" s="866"/>
      <c r="AD74" s="866"/>
      <c r="AE74" s="866"/>
      <c r="AF74" s="866">
        <v>4502</v>
      </c>
      <c r="AG74" s="866"/>
      <c r="AH74" s="866"/>
      <c r="AI74" s="866"/>
      <c r="AJ74" s="866"/>
      <c r="AK74" s="866">
        <v>2205</v>
      </c>
      <c r="AL74" s="866"/>
      <c r="AM74" s="866"/>
      <c r="AN74" s="866"/>
      <c r="AO74" s="866"/>
      <c r="AP74" s="866" t="s">
        <v>561</v>
      </c>
      <c r="AQ74" s="866"/>
      <c r="AR74" s="866"/>
      <c r="AS74" s="866"/>
      <c r="AT74" s="866"/>
      <c r="AU74" s="866" t="s">
        <v>561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371719</v>
      </c>
      <c r="AB110" s="936"/>
      <c r="AC110" s="936"/>
      <c r="AD110" s="936"/>
      <c r="AE110" s="937"/>
      <c r="AF110" s="938">
        <v>305011</v>
      </c>
      <c r="AG110" s="936"/>
      <c r="AH110" s="936"/>
      <c r="AI110" s="936"/>
      <c r="AJ110" s="937"/>
      <c r="AK110" s="938">
        <v>248129</v>
      </c>
      <c r="AL110" s="936"/>
      <c r="AM110" s="936"/>
      <c r="AN110" s="936"/>
      <c r="AO110" s="937"/>
      <c r="AP110" s="939">
        <v>17.7</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3633933</v>
      </c>
      <c r="BR110" s="967"/>
      <c r="BS110" s="967"/>
      <c r="BT110" s="967"/>
      <c r="BU110" s="967"/>
      <c r="BV110" s="967">
        <v>3944903</v>
      </c>
      <c r="BW110" s="967"/>
      <c r="BX110" s="967"/>
      <c r="BY110" s="967"/>
      <c r="BZ110" s="967"/>
      <c r="CA110" s="967">
        <v>4069588</v>
      </c>
      <c r="CB110" s="967"/>
      <c r="CC110" s="967"/>
      <c r="CD110" s="967"/>
      <c r="CE110" s="967"/>
      <c r="CF110" s="980">
        <v>290.2</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41</v>
      </c>
      <c r="BR111" s="962"/>
      <c r="BS111" s="962"/>
      <c r="BT111" s="962"/>
      <c r="BU111" s="962"/>
      <c r="BV111" s="962">
        <v>25</v>
      </c>
      <c r="BW111" s="962"/>
      <c r="BX111" s="962"/>
      <c r="BY111" s="962"/>
      <c r="BZ111" s="962"/>
      <c r="CA111" s="962">
        <v>12</v>
      </c>
      <c r="CB111" s="962"/>
      <c r="CC111" s="962"/>
      <c r="CD111" s="962"/>
      <c r="CE111" s="962"/>
      <c r="CF111" s="956">
        <v>0</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87887</v>
      </c>
      <c r="BR112" s="962"/>
      <c r="BS112" s="962"/>
      <c r="BT112" s="962"/>
      <c r="BU112" s="962"/>
      <c r="BV112" s="962">
        <v>88910</v>
      </c>
      <c r="BW112" s="962"/>
      <c r="BX112" s="962"/>
      <c r="BY112" s="962"/>
      <c r="BZ112" s="962"/>
      <c r="CA112" s="962">
        <v>89226</v>
      </c>
      <c r="CB112" s="962"/>
      <c r="CC112" s="962"/>
      <c r="CD112" s="962"/>
      <c r="CE112" s="962"/>
      <c r="CF112" s="956">
        <v>6.4</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7931</v>
      </c>
      <c r="AB113" s="974"/>
      <c r="AC113" s="974"/>
      <c r="AD113" s="974"/>
      <c r="AE113" s="975"/>
      <c r="AF113" s="976">
        <v>7962</v>
      </c>
      <c r="AG113" s="974"/>
      <c r="AH113" s="974"/>
      <c r="AI113" s="974"/>
      <c r="AJ113" s="975"/>
      <c r="AK113" s="976">
        <v>7415</v>
      </c>
      <c r="AL113" s="974"/>
      <c r="AM113" s="974"/>
      <c r="AN113" s="974"/>
      <c r="AO113" s="975"/>
      <c r="AP113" s="977">
        <v>0.5</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123168</v>
      </c>
      <c r="BR113" s="962"/>
      <c r="BS113" s="962"/>
      <c r="BT113" s="962"/>
      <c r="BU113" s="962"/>
      <c r="BV113" s="962">
        <v>114306</v>
      </c>
      <c r="BW113" s="962"/>
      <c r="BX113" s="962"/>
      <c r="BY113" s="962"/>
      <c r="BZ113" s="962"/>
      <c r="CA113" s="962">
        <v>107741</v>
      </c>
      <c r="CB113" s="962"/>
      <c r="CC113" s="962"/>
      <c r="CD113" s="962"/>
      <c r="CE113" s="962"/>
      <c r="CF113" s="956">
        <v>7.7</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13788</v>
      </c>
      <c r="AB114" s="995"/>
      <c r="AC114" s="995"/>
      <c r="AD114" s="995"/>
      <c r="AE114" s="996"/>
      <c r="AF114" s="997">
        <v>14759</v>
      </c>
      <c r="AG114" s="995"/>
      <c r="AH114" s="995"/>
      <c r="AI114" s="995"/>
      <c r="AJ114" s="996"/>
      <c r="AK114" s="997">
        <v>12673</v>
      </c>
      <c r="AL114" s="995"/>
      <c r="AM114" s="995"/>
      <c r="AN114" s="995"/>
      <c r="AO114" s="996"/>
      <c r="AP114" s="998">
        <v>0.9</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163220</v>
      </c>
      <c r="BR114" s="962"/>
      <c r="BS114" s="962"/>
      <c r="BT114" s="962"/>
      <c r="BU114" s="962"/>
      <c r="BV114" s="962">
        <v>263407</v>
      </c>
      <c r="BW114" s="962"/>
      <c r="BX114" s="962"/>
      <c r="BY114" s="962"/>
      <c r="BZ114" s="962"/>
      <c r="CA114" s="962">
        <v>219617</v>
      </c>
      <c r="CB114" s="962"/>
      <c r="CC114" s="962"/>
      <c r="CD114" s="962"/>
      <c r="CE114" s="962"/>
      <c r="CF114" s="956">
        <v>15.7</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50</v>
      </c>
      <c r="AB115" s="974"/>
      <c r="AC115" s="974"/>
      <c r="AD115" s="974"/>
      <c r="AE115" s="975"/>
      <c r="AF115" s="976">
        <v>16</v>
      </c>
      <c r="AG115" s="974"/>
      <c r="AH115" s="974"/>
      <c r="AI115" s="974"/>
      <c r="AJ115" s="975"/>
      <c r="AK115" s="976">
        <v>12</v>
      </c>
      <c r="AL115" s="974"/>
      <c r="AM115" s="974"/>
      <c r="AN115" s="974"/>
      <c r="AO115" s="975"/>
      <c r="AP115" s="977">
        <v>0</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393488</v>
      </c>
      <c r="AB117" s="1015"/>
      <c r="AC117" s="1015"/>
      <c r="AD117" s="1015"/>
      <c r="AE117" s="1016"/>
      <c r="AF117" s="1017">
        <v>327748</v>
      </c>
      <c r="AG117" s="1015"/>
      <c r="AH117" s="1015"/>
      <c r="AI117" s="1015"/>
      <c r="AJ117" s="1016"/>
      <c r="AK117" s="1017">
        <v>268229</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4008249</v>
      </c>
      <c r="BR119" s="1036"/>
      <c r="BS119" s="1036"/>
      <c r="BT119" s="1036"/>
      <c r="BU119" s="1036"/>
      <c r="BV119" s="1036">
        <v>4411551</v>
      </c>
      <c r="BW119" s="1036"/>
      <c r="BX119" s="1036"/>
      <c r="BY119" s="1036"/>
      <c r="BZ119" s="1036"/>
      <c r="CA119" s="1036">
        <v>4486184</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41</v>
      </c>
      <c r="DH119" s="1022"/>
      <c r="DI119" s="1022"/>
      <c r="DJ119" s="1022"/>
      <c r="DK119" s="1023"/>
      <c r="DL119" s="1021">
        <v>25</v>
      </c>
      <c r="DM119" s="1022"/>
      <c r="DN119" s="1022"/>
      <c r="DO119" s="1022"/>
      <c r="DP119" s="1023"/>
      <c r="DQ119" s="1021">
        <v>12</v>
      </c>
      <c r="DR119" s="1022"/>
      <c r="DS119" s="1022"/>
      <c r="DT119" s="1022"/>
      <c r="DU119" s="1023"/>
      <c r="DV119" s="1024">
        <v>0</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5676220</v>
      </c>
      <c r="BR120" s="967"/>
      <c r="BS120" s="967"/>
      <c r="BT120" s="967"/>
      <c r="BU120" s="967"/>
      <c r="BV120" s="967">
        <v>5638160</v>
      </c>
      <c r="BW120" s="967"/>
      <c r="BX120" s="967"/>
      <c r="BY120" s="967"/>
      <c r="BZ120" s="967"/>
      <c r="CA120" s="967">
        <v>5871605</v>
      </c>
      <c r="CB120" s="967"/>
      <c r="CC120" s="967"/>
      <c r="CD120" s="967"/>
      <c r="CE120" s="967"/>
      <c r="CF120" s="980">
        <v>418.7</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83607</v>
      </c>
      <c r="DH120" s="967"/>
      <c r="DI120" s="967"/>
      <c r="DJ120" s="967"/>
      <c r="DK120" s="967"/>
      <c r="DL120" s="967">
        <v>85579</v>
      </c>
      <c r="DM120" s="967"/>
      <c r="DN120" s="967"/>
      <c r="DO120" s="967"/>
      <c r="DP120" s="967"/>
      <c r="DQ120" s="967">
        <v>83525</v>
      </c>
      <c r="DR120" s="967"/>
      <c r="DS120" s="967"/>
      <c r="DT120" s="967"/>
      <c r="DU120" s="967"/>
      <c r="DV120" s="968">
        <v>6</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4280</v>
      </c>
      <c r="DH121" s="962"/>
      <c r="DI121" s="962"/>
      <c r="DJ121" s="962"/>
      <c r="DK121" s="962"/>
      <c r="DL121" s="962">
        <v>3331</v>
      </c>
      <c r="DM121" s="962"/>
      <c r="DN121" s="962"/>
      <c r="DO121" s="962"/>
      <c r="DP121" s="962"/>
      <c r="DQ121" s="962">
        <v>5701</v>
      </c>
      <c r="DR121" s="962"/>
      <c r="DS121" s="962"/>
      <c r="DT121" s="962"/>
      <c r="DU121" s="962"/>
      <c r="DV121" s="963">
        <v>0.4</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3938302</v>
      </c>
      <c r="BR122" s="1036"/>
      <c r="BS122" s="1036"/>
      <c r="BT122" s="1036"/>
      <c r="BU122" s="1036"/>
      <c r="BV122" s="1036">
        <v>4163938</v>
      </c>
      <c r="BW122" s="1036"/>
      <c r="BX122" s="1036"/>
      <c r="BY122" s="1036"/>
      <c r="BZ122" s="1036"/>
      <c r="CA122" s="1036">
        <v>3354290</v>
      </c>
      <c r="CB122" s="1036"/>
      <c r="CC122" s="1036"/>
      <c r="CD122" s="1036"/>
      <c r="CE122" s="1036"/>
      <c r="CF122" s="1053">
        <v>239.2</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9614522</v>
      </c>
      <c r="BR123" s="1100"/>
      <c r="BS123" s="1100"/>
      <c r="BT123" s="1100"/>
      <c r="BU123" s="1100"/>
      <c r="BV123" s="1100">
        <v>9802098</v>
      </c>
      <c r="BW123" s="1100"/>
      <c r="BX123" s="1100"/>
      <c r="BY123" s="1100"/>
      <c r="BZ123" s="1100"/>
      <c r="CA123" s="1100">
        <v>9225895</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50</v>
      </c>
      <c r="AB127" s="995"/>
      <c r="AC127" s="995"/>
      <c r="AD127" s="995"/>
      <c r="AE127" s="996"/>
      <c r="AF127" s="997">
        <v>16</v>
      </c>
      <c r="AG127" s="995"/>
      <c r="AH127" s="995"/>
      <c r="AI127" s="995"/>
      <c r="AJ127" s="996"/>
      <c r="AK127" s="997">
        <v>12</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1824338</v>
      </c>
      <c r="AB129" s="995"/>
      <c r="AC129" s="995"/>
      <c r="AD129" s="995"/>
      <c r="AE129" s="996"/>
      <c r="AF129" s="997">
        <v>1672348</v>
      </c>
      <c r="AG129" s="995"/>
      <c r="AH129" s="995"/>
      <c r="AI129" s="995"/>
      <c r="AJ129" s="996"/>
      <c r="AK129" s="997">
        <v>1615352</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318523</v>
      </c>
      <c r="AB130" s="995"/>
      <c r="AC130" s="995"/>
      <c r="AD130" s="995"/>
      <c r="AE130" s="996"/>
      <c r="AF130" s="997">
        <v>259063</v>
      </c>
      <c r="AG130" s="995"/>
      <c r="AH130" s="995"/>
      <c r="AI130" s="995"/>
      <c r="AJ130" s="996"/>
      <c r="AK130" s="997">
        <v>212956</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4.5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1505815</v>
      </c>
      <c r="AB131" s="1022"/>
      <c r="AC131" s="1022"/>
      <c r="AD131" s="1022"/>
      <c r="AE131" s="1023"/>
      <c r="AF131" s="1021">
        <v>1413285</v>
      </c>
      <c r="AG131" s="1022"/>
      <c r="AH131" s="1022"/>
      <c r="AI131" s="1022"/>
      <c r="AJ131" s="1023"/>
      <c r="AK131" s="1021">
        <v>1402396</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4.9783671969999999</v>
      </c>
      <c r="AB132" s="1133"/>
      <c r="AC132" s="1133"/>
      <c r="AD132" s="1133"/>
      <c r="AE132" s="1134"/>
      <c r="AF132" s="1135">
        <v>4.8599539370000002</v>
      </c>
      <c r="AG132" s="1133"/>
      <c r="AH132" s="1133"/>
      <c r="AI132" s="1133"/>
      <c r="AJ132" s="1134"/>
      <c r="AK132" s="1135">
        <v>3.9413261300000002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7.2</v>
      </c>
      <c r="AB133" s="1116"/>
      <c r="AC133" s="1116"/>
      <c r="AD133" s="1116"/>
      <c r="AE133" s="1117"/>
      <c r="AF133" s="1115">
        <v>6.1</v>
      </c>
      <c r="AG133" s="1116"/>
      <c r="AH133" s="1116"/>
      <c r="AI133" s="1116"/>
      <c r="AJ133" s="1117"/>
      <c r="AK133" s="1115">
        <v>4.5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S4GMr9dislhZGWnIhScJ/Z1R9yXZKkyZYq+z1aNjIZr3B3K3c7wRg9hf0iAZe4jPNvbAJ8L69eTjgf4URDywQ==" saltValue="M20O4vFYLVQ+TAV95qnR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DrNHezD1yUuxj2Z0wEL2QDAR1VqCrcmQ4qq1ySrB0rXzD85CA7SpYS4brPnuWv0xmAeMyU/03FH102WoMO61rg==" saltValue="BmogcSy64BqGI7jXRmY4aw=="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kZ7YJsPrfKR5LzIus5ZMogk1WrSN5LMlBllHOCANv3SNNH9qxRDs5VsAUkump1n/zg/1HwZSfmRGrLml5YVJQ==" saltValue="cIhgx5bSC9T5B00rIqAE8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394814</v>
      </c>
      <c r="AP9" s="281">
        <v>379994</v>
      </c>
      <c r="AQ9" s="282">
        <v>243450</v>
      </c>
      <c r="AR9" s="283">
        <v>56.1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68992</v>
      </c>
      <c r="AP10" s="284">
        <v>66402</v>
      </c>
      <c r="AQ10" s="285">
        <v>36828</v>
      </c>
      <c r="AR10" s="286">
        <v>80.3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1985</v>
      </c>
      <c r="AP11" s="284">
        <v>1910</v>
      </c>
      <c r="AQ11" s="285">
        <v>2575</v>
      </c>
      <c r="AR11" s="286">
        <v>-25.8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6551</v>
      </c>
      <c r="AP13" s="284">
        <v>6305</v>
      </c>
      <c r="AQ13" s="285">
        <v>11862</v>
      </c>
      <c r="AR13" s="286">
        <v>-46.8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6661</v>
      </c>
      <c r="AP14" s="284">
        <v>6411</v>
      </c>
      <c r="AQ14" s="285">
        <v>4647</v>
      </c>
      <c r="AR14" s="286">
        <v>38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-21070</v>
      </c>
      <c r="AP15" s="284">
        <v>-20279</v>
      </c>
      <c r="AQ15" s="285">
        <v>-13358</v>
      </c>
      <c r="AR15" s="286">
        <v>51.8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457933</v>
      </c>
      <c r="AP16" s="284">
        <v>440744</v>
      </c>
      <c r="AQ16" s="285">
        <v>286004</v>
      </c>
      <c r="AR16" s="286">
        <v>54.1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30.8</v>
      </c>
      <c r="AP21" s="298">
        <v>24.25</v>
      </c>
      <c r="AQ21" s="299">
        <v>6.55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89.6</v>
      </c>
      <c r="AP22" s="303">
        <v>95.4</v>
      </c>
      <c r="AQ22" s="304">
        <v>-5.8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248129</v>
      </c>
      <c r="AP32" s="312">
        <v>238815</v>
      </c>
      <c r="AQ32" s="313">
        <v>167387</v>
      </c>
      <c r="AR32" s="314">
        <v>42.7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7415</v>
      </c>
      <c r="AP35" s="312">
        <v>7137</v>
      </c>
      <c r="AQ35" s="313">
        <v>34589</v>
      </c>
      <c r="AR35" s="314">
        <v>-79.400000000000006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12673</v>
      </c>
      <c r="AP36" s="312">
        <v>12197</v>
      </c>
      <c r="AQ36" s="313">
        <v>2508</v>
      </c>
      <c r="AR36" s="314">
        <v>386.3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12</v>
      </c>
      <c r="AP37" s="312">
        <v>12</v>
      </c>
      <c r="AQ37" s="313">
        <v>1525</v>
      </c>
      <c r="AR37" s="314">
        <v>-99.2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44</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488</v>
      </c>
      <c r="AP39" s="312" t="s">
        <v>488</v>
      </c>
      <c r="AQ39" s="313">
        <v>-7489</v>
      </c>
      <c r="AR39" s="314" t="s">
        <v>488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-212956</v>
      </c>
      <c r="AP40" s="312">
        <v>-204962</v>
      </c>
      <c r="AQ40" s="313">
        <v>-138932</v>
      </c>
      <c r="AR40" s="314">
        <v>47.5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55273</v>
      </c>
      <c r="AP41" s="312">
        <v>53198</v>
      </c>
      <c r="AQ41" s="313">
        <v>59636</v>
      </c>
      <c r="AR41" s="314">
        <v>-10.8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1053507</v>
      </c>
      <c r="AN51" s="334">
        <v>909764</v>
      </c>
      <c r="AO51" s="335">
        <v>-3.6</v>
      </c>
      <c r="AP51" s="336">
        <v>268375</v>
      </c>
      <c r="AQ51" s="337">
        <v>-1.2</v>
      </c>
      <c r="AR51" s="338">
        <v>-2.4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467328</v>
      </c>
      <c r="AN52" s="342">
        <v>403565</v>
      </c>
      <c r="AO52" s="343">
        <v>-18.5</v>
      </c>
      <c r="AP52" s="344">
        <v>119602</v>
      </c>
      <c r="AQ52" s="345">
        <v>1.5</v>
      </c>
      <c r="AR52" s="346">
        <v>-20</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969554</v>
      </c>
      <c r="AN53" s="334">
        <v>853481</v>
      </c>
      <c r="AO53" s="335">
        <v>-6.2</v>
      </c>
      <c r="AP53" s="336">
        <v>301035</v>
      </c>
      <c r="AQ53" s="337">
        <v>12.2</v>
      </c>
      <c r="AR53" s="338">
        <v>-18.399999999999999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588043</v>
      </c>
      <c r="AN54" s="342">
        <v>517643</v>
      </c>
      <c r="AO54" s="343">
        <v>28.3</v>
      </c>
      <c r="AP54" s="344">
        <v>154376</v>
      </c>
      <c r="AQ54" s="345">
        <v>29.1</v>
      </c>
      <c r="AR54" s="346">
        <v>-0.8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971873</v>
      </c>
      <c r="AN55" s="334">
        <v>854018</v>
      </c>
      <c r="AO55" s="335">
        <v>0.1</v>
      </c>
      <c r="AP55" s="336">
        <v>277467</v>
      </c>
      <c r="AQ55" s="337">
        <v>-7.8</v>
      </c>
      <c r="AR55" s="338">
        <v>7.9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635645</v>
      </c>
      <c r="AN56" s="342">
        <v>558563</v>
      </c>
      <c r="AO56" s="343">
        <v>7.9</v>
      </c>
      <c r="AP56" s="344">
        <v>128378</v>
      </c>
      <c r="AQ56" s="345">
        <v>-16.8</v>
      </c>
      <c r="AR56" s="346">
        <v>24.7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1011314</v>
      </c>
      <c r="AN57" s="334">
        <v>940757</v>
      </c>
      <c r="AO57" s="335">
        <v>10.199999999999999</v>
      </c>
      <c r="AP57" s="336">
        <v>282256</v>
      </c>
      <c r="AQ57" s="337">
        <v>1.7</v>
      </c>
      <c r="AR57" s="338">
        <v>8.5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668595</v>
      </c>
      <c r="AN58" s="342">
        <v>621949</v>
      </c>
      <c r="AO58" s="343">
        <v>11.3</v>
      </c>
      <c r="AP58" s="344">
        <v>145453</v>
      </c>
      <c r="AQ58" s="345">
        <v>13.3</v>
      </c>
      <c r="AR58" s="346">
        <v>-2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869712</v>
      </c>
      <c r="AN59" s="334">
        <v>837066</v>
      </c>
      <c r="AO59" s="335">
        <v>-11</v>
      </c>
      <c r="AP59" s="336">
        <v>295341</v>
      </c>
      <c r="AQ59" s="337">
        <v>4.5999999999999996</v>
      </c>
      <c r="AR59" s="338">
        <v>-15.6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327570</v>
      </c>
      <c r="AN60" s="342">
        <v>315274</v>
      </c>
      <c r="AO60" s="343">
        <v>-49.3</v>
      </c>
      <c r="AP60" s="344">
        <v>137402</v>
      </c>
      <c r="AQ60" s="345">
        <v>-5.5</v>
      </c>
      <c r="AR60" s="346">
        <v>-43.8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975192</v>
      </c>
      <c r="AN61" s="349">
        <v>879017</v>
      </c>
      <c r="AO61" s="350">
        <v>-2.1</v>
      </c>
      <c r="AP61" s="351">
        <v>284895</v>
      </c>
      <c r="AQ61" s="352">
        <v>1.9</v>
      </c>
      <c r="AR61" s="338">
        <v>-4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537436</v>
      </c>
      <c r="AN62" s="342">
        <v>483399</v>
      </c>
      <c r="AO62" s="343">
        <v>-4.0999999999999996</v>
      </c>
      <c r="AP62" s="344">
        <v>137042</v>
      </c>
      <c r="AQ62" s="345">
        <v>4.3</v>
      </c>
      <c r="AR62" s="346">
        <v>-8.4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0mkPHJnsh6V27z0Irx5q9KldPIrMC+jJ9uBaLmnsZ3eV9cBtCIoQ5rZV7LpTGji++Yat3iqbEO1AuofF347kg==" saltValue="M6wJSovszMD403CibSsb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uIXuT27tVlWi8YoQ5tfvrBkVpXyrmq1/03IEGXf6D/9w2eRxqJZpqhfkp8JMCu+8tMW2NAdP+V51ml42CvhLlQ==" saltValue="TckcUBJ+aEu0iUSzPq6Q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iPHpZ/+GnhV0zuGswRRs/KVoqES6BJ6JKSzIExfdJzy0L5wWkX/Aopw8sNy3Vqx58vBo/6BfGr/7tWqlemvEXQ==" saltValue="oyDcFHXP6qatjwK3zH9Y8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56.43</v>
      </c>
      <c r="G47" s="12">
        <v>49.02</v>
      </c>
      <c r="H47" s="12">
        <v>51.54</v>
      </c>
      <c r="I47" s="12">
        <v>57.59</v>
      </c>
      <c r="J47" s="13">
        <v>68.849999999999994</v>
      </c>
    </row>
    <row r="48" spans="2:10" ht="57.75" customHeight="1" x14ac:dyDescent="0.2">
      <c r="B48" s="14"/>
      <c r="C48" s="1177" t="s">
        <v>4</v>
      </c>
      <c r="D48" s="1177"/>
      <c r="E48" s="1178"/>
      <c r="F48" s="15">
        <v>2.62</v>
      </c>
      <c r="G48" s="16">
        <v>10.48</v>
      </c>
      <c r="H48" s="16">
        <v>5.13</v>
      </c>
      <c r="I48" s="16">
        <v>16.2</v>
      </c>
      <c r="J48" s="17">
        <v>7.7</v>
      </c>
    </row>
    <row r="49" spans="2:10" ht="57.75" customHeight="1" thickBot="1" x14ac:dyDescent="0.25">
      <c r="B49" s="18"/>
      <c r="C49" s="1179" t="s">
        <v>5</v>
      </c>
      <c r="D49" s="1179"/>
      <c r="E49" s="1180"/>
      <c r="F49" s="19" t="s">
        <v>531</v>
      </c>
      <c r="G49" s="20">
        <v>0</v>
      </c>
      <c r="H49" s="20" t="s">
        <v>532</v>
      </c>
      <c r="I49" s="20">
        <v>7.62</v>
      </c>
      <c r="J49" s="21" t="s">
        <v>533</v>
      </c>
    </row>
    <row r="50" spans="2:10" ht="13" x14ac:dyDescent="0.2"/>
  </sheetData>
  <sheetProtection algorithmName="SHA-512" hashValue="r6v6m5KCFrcPrdKXy45JzCyTAcPII32m7wtpD8RQ5lYwJS/duwAthiho8SXMnrpEbxxqfWmasZokU2UIHNTINw==" saltValue="8vHWof/lsTKQLWNXxAPEA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E76EC9-3260-4BCE-A521-C9E3C4ADB495}">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09D9AE20-D3B7-4B25-AE51-5482A948B3E8}">
  <ds:schemaRefs>
    <ds:schemaRef ds:uri="http://schemas.microsoft.com/sharepoint/v3/contenttype/forms"/>
  </ds:schemaRefs>
</ds:datastoreItem>
</file>

<file path=customXml/itemProps3.xml><?xml version="1.0" encoding="utf-8"?>
<ds:datastoreItem xmlns:ds="http://schemas.openxmlformats.org/officeDocument/2006/customXml" ds:itemID="{7D889A53-84BA-40A6-AC97-3195F34D27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cp:keywords>
  </cp:keywords>
  <dc:description>
  </dc:description>
  <dcterms:created xsi:type="dcterms:W3CDTF">2025-02-19T01:20:35Z</dcterms:created>
  <dcterms:modified xsi:type="dcterms:W3CDTF">2025-09-30T07:45:56Z</dcterms:modified>
  <cp:category>
  </cp:category>
</cp:coreProperties>
</file>