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04A92976-7623-4709-A374-74A2E2DE5BEB}"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W40" i="10"/>
  <c r="BW41" i="10" s="1"/>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C36" i="10"/>
  <c r="CO35" i="10"/>
  <c r="BW35" i="10"/>
  <c r="BE35" i="10"/>
  <c r="C35" i="10"/>
  <c r="CO34" i="10"/>
  <c r="BW34" i="10"/>
  <c r="C34" i="10"/>
  <c r="AM34" i="10" l="1"/>
  <c r="AM35" i="10" s="1"/>
  <c r="AM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alcChain>
</file>

<file path=xl/sharedStrings.xml><?xml version="1.0" encoding="utf-8"?>
<sst xmlns="http://schemas.openxmlformats.org/spreadsheetml/2006/main" count="1105" uniqueCount="580">
  <si>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</si>
  <si>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</si>
  <si>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</si>
  <si>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</si>
  <si>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</si>
  <si>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</si>
  <si>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</si>
  <si>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</si>
  <si>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</si>
  <si>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</si>
  <si>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</si>
  <si>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</si>
  <si>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</si>
  <si>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</si>
  <si>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</si>
  <si>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</si>
  <si>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</si>
  <si>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</si>
  <si>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</si>
  <si>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</si>
  <si>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</si>
  <si>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</si>
  <si>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</si>
  <si>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</si>
  <si>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</si>
  <si>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</si>
  <si>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</si>
  <si>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</si>
  <si>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</si>
  <si>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</si>
  <si>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</si>
  <si>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</si>
  <si>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</si>
  <si>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</si>
  <si>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</si>
  <si>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</si>
  <si>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</si>
  <si>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</si>
  <si>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</si>
  <si>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</si>
  <si>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</si>
  <si>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</si>
  <si>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</si>
  <si>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</si>
  <si>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</si>
  <si>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</si>
  <si>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</si>
  <si>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</si>
  <si>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</si>
  <si>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</si>
  <si>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</si>
  <si>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</si>
  <si>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</si>
  <si>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</si>
  <si>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</si>
  <si>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</si>
  <si>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</si>
  <si>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</si>
  <si>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</si>
  <si>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</si>
  <si>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</si>
  <si>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</si>
  <si>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</si>
  <si>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</si>
  <si>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</si>
  <si>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</si>
  <si>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</si>
  <si>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</si>
  <si>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</si>
  <si>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</si>
  <si>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</si>
  <si>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</si>
  <si>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</si>
  <si>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</si>
  <si>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</si>
  <si>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</si>
  <si>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</si>
  <si>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</si>
  <si>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</si>
  <si>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</si>
  <si>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</si>
  <si>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Ⅰ－１</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</si>
  <si>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</si>
  <si>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</si>
  <si>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</si>
  <si>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</si>
  <si>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</si>
  <si>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</si>
  <si>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</si>
  <si>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</si>
  <si>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</si>
  <si>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</si>
  <si>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</si>
  <si>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</si>
  <si>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沼田市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</si>
  <si>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</si>
  <si>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</si>
  <si>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</si>
  <si>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</si>
  <si>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</si>
  <si>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</si>
  <si>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</si>
  <si>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</si>
  <si>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</si>
  <si>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</si>
  <si>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</si>
  <si>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</si>
  <si>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</si>
  <si>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</si>
  <si>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</si>
  <si>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</si>
  <si>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</si>
  <si>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</si>
  <si>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</si>
  <si>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</si>
  <si>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</si>
  <si>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</si>
  <si>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</si>
  <si>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</si>
  <si>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</si>
  <si>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</si>
  <si>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</si>
  <si>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</si>
  <si>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</si>
  <si>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</si>
  <si>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</si>
  <si>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</si>
  <si>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</si>
  <si>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</si>
  <si>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</si>
  <si>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</si>
  <si>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</si>
  <si>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</si>
  <si>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</si>
  <si>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</si>
  <si>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</si>
  <si>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</si>
  <si>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</si>
  <si>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</si>
  <si>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</si>
  <si>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</si>
  <si>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</si>
  <si>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6"/>
  </si>
  <si>
    <t>うち日本人(％)</t>
    <phoneticPr fontId="5"/>
  </si>
  <si>
    <t>-2.4</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</si>
  <si>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</si>
  <si>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</si>
  <si>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</si>
  <si>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</si>
  <si>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</si>
  <si>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</si>
  <si>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</si>
  <si>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</si>
  <si>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</si>
  <si>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</si>
  <si>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</si>
  <si>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</si>
  <si>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</si>
  <si>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</si>
  <si>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</si>
  <si>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</si>
  <si>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</si>
  <si>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</si>
  <si>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</si>
  <si>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</si>
  <si>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</si>
  <si>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</si>
  <si>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</si>
  <si>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</si>
  <si>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</si>
  <si>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</si>
  <si>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</si>
  <si>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</si>
  <si>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</si>
  <si>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</si>
  <si>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</si>
  <si>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</si>
  <si>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</si>
  <si>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</si>
  <si>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</si>
  <si>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</si>
  <si>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</si>
  <si>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</si>
  <si>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</si>
  <si>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</si>
  <si>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</si>
  <si>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</si>
  <si>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</si>
  <si>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</si>
  <si>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</si>
  <si>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</si>
  <si>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</si>
  <si>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</si>
  <si>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</si>
  <si>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</si>
  <si>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</si>
  <si>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</si>
  <si>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</si>
  <si>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</si>
  <si>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</si>
  <si>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</si>
  <si>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</si>
  <si>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</si>
  <si>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群馬県沼田市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</si>
  <si>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</si>
  <si>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</si>
  <si>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</si>
  <si>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</si>
  <si>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</si>
  <si>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</si>
  <si>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</si>
  <si>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</si>
  <si>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</si>
  <si>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</si>
  <si>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</si>
  <si>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</si>
  <si>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</si>
  <si>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</si>
  <si>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</si>
  <si>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</si>
  <si>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</si>
  <si>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</si>
  <si>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</si>
  <si>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</si>
  <si>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</si>
  <si>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</si>
  <si>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</si>
  <si>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</si>
  <si>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</si>
  <si>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</si>
  <si>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</si>
  <si>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</si>
  <si>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</si>
  <si>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</si>
  <si>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</si>
  <si>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</si>
  <si>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</si>
  <si>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</si>
  <si>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</si>
  <si>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</si>
  <si>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</si>
  <si>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</si>
  <si>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</si>
  <si>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</si>
  <si>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</si>
  <si>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</si>
  <si>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</si>
  <si>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</si>
  <si>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</si>
  <si>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</si>
  <si>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</si>
  <si>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</si>
  <si>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</si>
  <si>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</si>
  <si>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</si>
  <si>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</si>
  <si>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</si>
  <si>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</si>
  <si>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</si>
  <si>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</si>
  <si>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</si>
  <si>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</si>
  <si>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</si>
  <si>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</si>
  <si>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</si>
  <si>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</si>
  <si>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</si>
  <si>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</si>
  <si>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</si>
  <si>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</si>
  <si>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</si>
  <si>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</si>
  <si>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</si>
  <si>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</si>
  <si>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</si>
  <si>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</si>
  <si>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</si>
  <si>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</si>
  <si>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</si>
  <si>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</si>
  <si>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</si>
  <si>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</si>
  <si>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</si>
  <si>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</si>
  <si>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</si>
  <si>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</si>
  <si>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</si>
  <si>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</si>
  <si>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</si>
  <si>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</si>
  <si>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</si>
  <si>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</si>
  <si>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</si>
  <si>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</si>
  <si>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</si>
  <si>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</si>
  <si>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</si>
  <si>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</si>
  <si>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</si>
  <si>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</si>
  <si>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</si>
  <si>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</si>
  <si>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</si>
  <si>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</si>
  <si>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</si>
  <si>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</si>
  <si>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</si>
  <si>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</si>
  <si>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</si>
  <si>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</si>
  <si>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</si>
  <si>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</si>
  <si>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</si>
  <si>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</si>
  <si>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</si>
  <si>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</si>
  <si>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</si>
  <si>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</si>
  <si>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</si>
  <si>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</si>
  <si>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</si>
  <si>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</si>
  <si>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</si>
  <si>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</si>
  <si>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</si>
  <si>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</si>
  <si>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</si>
  <si>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</si>
  <si>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</si>
  <si>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</si>
  <si>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</si>
  <si>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</si>
  <si>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</si>
  <si>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</si>
  <si>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</si>
  <si>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</si>
  <si>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</si>
  <si>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</si>
  <si>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</si>
  <si>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</si>
  <si>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</si>
  <si>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</si>
  <si>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</si>
  <si>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</si>
  <si>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</si>
  <si>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</si>
  <si>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</si>
  <si>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</si>
  <si>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</si>
  <si>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</si>
  <si>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</si>
  <si>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</si>
  <si>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</si>
  <si>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</si>
  <si>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群馬県沼田市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</si>
  <si>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</si>
  <si>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</si>
  <si>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</si>
  <si>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</si>
  <si>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</si>
  <si>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</si>
  <si>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</si>
  <si>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</si>
  <si>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</si>
  <si>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</si>
  <si>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</si>
  <si>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</si>
  <si>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</si>
  <si>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</si>
  <si>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</si>
  <si>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</si>
  <si>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</si>
  <si>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</si>
  <si>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</si>
  <si>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</si>
  <si>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</si>
  <si>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</si>
  <si>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</si>
  <si>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</si>
  <si>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</si>
  <si>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</si>
  <si>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</si>
  <si>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</si>
  <si>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</si>
  <si>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</si>
  <si>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</si>
  <si>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</si>
  <si>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</si>
  <si>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</si>
  <si>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</si>
  <si>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</si>
  <si>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</si>
  <si>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</si>
  <si>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簡易水道事業会計</t>
    <phoneticPr fontId="5"/>
  </si>
  <si>
    <t>下水道事業会計</t>
    <phoneticPr fontId="5"/>
  </si>
  <si>
    <t>電気事業特別会計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</si>
  <si>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</si>
  <si>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</si>
  <si>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</si>
  <si>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</si>
  <si>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</si>
  <si>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</si>
  <si>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</si>
  <si>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</si>
  <si>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</si>
  <si>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</si>
  <si>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</si>
  <si>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</si>
  <si>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</si>
  <si>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</si>
  <si>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</si>
  <si>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</si>
  <si>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</si>
  <si>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</si>
  <si>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</si>
  <si>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</si>
  <si>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</si>
  <si>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</si>
  <si>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</si>
  <si>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</si>
  <si>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</si>
  <si>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</si>
  <si>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</si>
  <si>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</si>
  <si>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</si>
  <si>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</si>
  <si>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</si>
  <si>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</si>
  <si>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</si>
  <si>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</si>
  <si>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</si>
  <si>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</si>
  <si>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</si>
  <si>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</si>
  <si>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</si>
  <si>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</si>
  <si>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</si>
  <si>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</si>
  <si>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</si>
  <si>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</si>
  <si>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</si>
  <si>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</si>
  <si>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</si>
  <si>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</si>
  <si>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</si>
  <si>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</si>
  <si>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</si>
  <si>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</si>
  <si>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</si>
  <si>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</si>
  <si>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</si>
  <si>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</si>
  <si>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</si>
  <si>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</si>
  <si>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</si>
  <si>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</si>
  <si>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</si>
  <si>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</si>
  <si>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</si>
  <si>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</si>
  <si>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</si>
  <si>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</si>
  <si>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</si>
  <si>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</si>
  <si>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</si>
  <si>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</si>
  <si>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</si>
  <si>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</si>
  <si>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</si>
  <si>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</si>
  <si>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</si>
  <si>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</si>
  <si>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</si>
  <si>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</si>
  <si>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</si>
  <si>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</si>
  <si>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</si>
  <si>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</si>
  <si>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</si>
  <si>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</si>
  <si>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</si>
  <si>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</si>
  <si>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</si>
  <si>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</si>
  <si>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</si>
  <si>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</si>
  <si>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</si>
  <si>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</si>
  <si>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</si>
  <si>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</si>
  <si>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</si>
  <si>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</si>
  <si>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</si>
  <si>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</si>
  <si>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</si>
  <si>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</si>
  <si>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</si>
  <si>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</si>
  <si>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</si>
  <si>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</si>
  <si>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</si>
  <si>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</si>
  <si>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</si>
  <si>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</si>
  <si>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</si>
  <si>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</si>
  <si>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</si>
  <si>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</si>
  <si>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</si>
  <si>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</si>
  <si>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</si>
  <si>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</si>
  <si>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</si>
  <si>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</si>
  <si>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</si>
  <si>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</si>
  <si>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</si>
  <si>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</si>
  <si>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</si>
  <si>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</si>
  <si>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</si>
  <si>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</si>
  <si>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</si>
  <si>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</si>
  <si>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</si>
  <si>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</si>
  <si>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</si>
  <si>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</si>
  <si>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</si>
  <si>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</si>
  <si>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</si>
  <si>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</si>
  <si>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2.50</t>
  </si>
  <si>
    <t>▲ 4.62</t>
  </si>
  <si>
    <t>▲ 7.29</t>
  </si>
  <si>
    <t>水道事業会計</t>
  </si>
  <si>
    <t>一般会計</t>
  </si>
  <si>
    <t>介護保険特別会計</t>
  </si>
  <si>
    <t>簡易水道事業会計</t>
  </si>
  <si>
    <t>下水道事業会計</t>
  </si>
  <si>
    <t>国民健康保険特別会計</t>
  </si>
  <si>
    <t>電気事業特別会計</t>
  </si>
  <si>
    <t>後期高齢者医療特別会計</t>
  </si>
  <si>
    <t>その他会計（赤字）</t>
  </si>
  <si>
    <t>その他会計（黒字）</t>
  </si>
  <si>
    <t>R01</t>
    <phoneticPr fontId="5"/>
  </si>
  <si>
    <t>R02</t>
    <phoneticPr fontId="5"/>
  </si>
  <si>
    <t>R03</t>
    <phoneticPr fontId="5"/>
  </si>
  <si>
    <t>R04</t>
    <phoneticPr fontId="5"/>
  </si>
  <si>
    <t>R05</t>
    <phoneticPr fontId="5"/>
  </si>
  <si>
    <t>利根沼田広域市町村圏振興整備組合</t>
    <rPh sb="0" eb="16">
      <t>トネヌマタコウイキシチョウソンケンシンコウセイビクミアイ</t>
    </rPh>
    <phoneticPr fontId="2"/>
  </si>
  <si>
    <t>沼田市外二箇村清掃施設組合</t>
    <rPh sb="0" eb="13">
      <t>ヌマタシホカニカソンセイソウシセツクミアイ</t>
    </rPh>
    <phoneticPr fontId="2"/>
  </si>
  <si>
    <t>利根東部衛生施設組合</t>
    <rPh sb="0" eb="10">
      <t>トネトウブエイセイシセツクミアイ</t>
    </rPh>
    <phoneticPr fontId="2"/>
  </si>
  <si>
    <t>利根沼田学校組合</t>
    <rPh sb="0" eb="2">
      <t>トネ</t>
    </rPh>
    <rPh sb="2" eb="4">
      <t>ヌマタ</t>
    </rPh>
    <rPh sb="4" eb="6">
      <t>ガッコウ</t>
    </rPh>
    <rPh sb="6" eb="8">
      <t>クミアイ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</si>
  <si>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</si>
  <si>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</si>
  <si>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群馬県後期高齢者医療広域連合（一般会計）</t>
    <rPh sb="0" eb="3">
      <t>グンマケン</t>
    </rPh>
    <rPh sb="3" eb="5">
      <t>コウキ</t>
    </rPh>
    <rPh sb="5" eb="8">
      <t>コウレイシャ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</si>
  <si>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8">
      <t>コウレイシャ</t>
    </rPh>
    <rPh sb="8" eb="10">
      <t>イリョウ</t>
    </rPh>
    <rPh sb="10" eb="12">
      <t>コウイキ</t>
    </rPh>
    <rPh sb="12" eb="14">
      <t>レンゴウ</t>
    </rPh>
    <rPh sb="15" eb="17">
      <t>ジギョウ</t>
    </rPh>
    <rPh sb="17" eb="19">
      <t>カイケイ</t>
    </rPh>
    <phoneticPr fontId="2"/>
  </si>
  <si>
    <t>玉原東急リゾート</t>
    <rPh sb="0" eb="2">
      <t>タンバラ</t>
    </rPh>
    <rPh sb="2" eb="4">
      <t>トウキュウ</t>
    </rPh>
    <phoneticPr fontId="2"/>
  </si>
  <si>
    <t>利根町振興公社</t>
    <rPh sb="0" eb="3">
      <t>トネマチ</t>
    </rPh>
    <rPh sb="3" eb="5">
      <t>シンコウ</t>
    </rPh>
    <rPh sb="5" eb="7">
      <t>コウシャ</t>
    </rPh>
    <phoneticPr fontId="2"/>
  </si>
  <si>
    <t>白沢振興公社</t>
    <rPh sb="0" eb="2">
      <t>シラサワ</t>
    </rPh>
    <rPh sb="2" eb="4">
      <t>シンコウ</t>
    </rPh>
    <rPh sb="4" eb="6">
      <t>コウシャ</t>
    </rPh>
    <phoneticPr fontId="2"/>
  </si>
  <si>
    <t>沼田市土地開発公社</t>
    <rPh sb="0" eb="3">
      <t>ヌマタシ</t>
    </rPh>
    <rPh sb="3" eb="5">
      <t>トチ</t>
    </rPh>
    <rPh sb="5" eb="7">
      <t>カイハツ</t>
    </rPh>
    <rPh sb="7" eb="9">
      <t>コウシャ</t>
    </rPh>
    <phoneticPr fontId="2"/>
  </si>
  <si>
    <t>○</t>
    <phoneticPr fontId="2"/>
  </si>
  <si>
    <t>　　　　－</t>
  </si>
  <si>
    <t>庁舎整備基金</t>
    <rPh sb="0" eb="2">
      <t>チョウシャ</t>
    </rPh>
    <rPh sb="2" eb="4">
      <t>セイビ</t>
    </rPh>
    <rPh sb="4" eb="6">
      <t>キキン</t>
    </rPh>
    <phoneticPr fontId="5"/>
  </si>
  <si>
    <t>福祉振興基金</t>
    <rPh sb="0" eb="2">
      <t>フクシ</t>
    </rPh>
    <rPh sb="2" eb="4">
      <t>シンコウ</t>
    </rPh>
    <rPh sb="4" eb="6">
      <t>キキン</t>
    </rPh>
    <phoneticPr fontId="2"/>
  </si>
  <si>
    <t>水と緑の大地ぬまたふるさと基金</t>
    <rPh sb="0" eb="1">
      <t>ミズ</t>
    </rPh>
    <rPh sb="2" eb="3">
      <t>ミドリ</t>
    </rPh>
    <rPh sb="4" eb="6">
      <t>ダイチ</t>
    </rPh>
    <rPh sb="13" eb="15">
      <t>キキン</t>
    </rPh>
    <phoneticPr fontId="10"/>
  </si>
  <si>
    <t>電子地域通貨基金</t>
    <rPh sb="0" eb="6">
      <t>デンシチイキツウカ</t>
    </rPh>
    <rPh sb="6" eb="8">
      <t>キキン</t>
    </rPh>
    <phoneticPr fontId="5"/>
  </si>
  <si>
    <t>温泉事業基金</t>
    <rPh sb="0" eb="6">
      <t>オンセンジギョウキキン</t>
    </rPh>
    <phoneticPr fontId="10"/>
  </si>
  <si>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</si>
  <si>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</si>
  <si>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は類似団体と比べて高い水準にあり、沼田横塚産業団地に係る債務負担行為があったため今年度25.2%の増加となった。有形固定資産減価償却率については、ここ数年類似団体平均を下回っていたが、今年度は0.7%上回った。公共施設等総合管理計画において、令和38年度までに公共施設等の延べ床面積を40％減少するという目標を設定し、老朽化した公共施設等の集約化・複合化を積極的に進めるため、個別施設計画に基づき取組を推進している。</t>
    <rPh sb="23" eb="25">
      <t>ヌマタ</t>
    </rPh>
    <rPh sb="25" eb="31">
      <t>ヨコヅカサンギョウダンチ</t>
    </rPh>
    <rPh sb="32" eb="33">
      <t>カカ</t>
    </rPh>
    <rPh sb="34" eb="40">
      <t>サイムフタンコウイ</t>
    </rPh>
    <rPh sb="46" eb="49">
      <t>コンネンド</t>
    </rPh>
    <rPh sb="55" eb="57">
      <t>ゾウカ</t>
    </rPh>
    <rPh sb="81" eb="83">
      <t>スウネン</t>
    </rPh>
    <rPh sb="83" eb="85">
      <t>ルイジ</t>
    </rPh>
    <rPh sb="85" eb="87">
      <t>ダンタイ</t>
    </rPh>
    <rPh sb="87" eb="89">
      <t>ヘイキン</t>
    </rPh>
    <rPh sb="98" eb="101">
      <t>コンネンド</t>
    </rPh>
    <rPh sb="106" eb="108">
      <t>ウワマワ</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</si>
  <si>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</si>
  <si>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</si>
  <si>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</si>
  <si>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</si>
  <si>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</si>
  <si>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</si>
  <si>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については、減少傾向にある。これは、行政改革大綱実施計画に基づき、市債発行額の抑制に配慮してきたことや、新たな債務負担行為の設定を極力行わずに財政運営を行ったことによるものである。将来負担比率は類似団体と比べて高い水準にあり、沼田横塚産業団地に係る債務負担行為があったため今年度25.2%の増加となった。来年度以降は、減少していく見込みである。</t>
    <rPh sb="159" eb="162">
      <t>ライネンド</t>
    </rPh>
    <rPh sb="162" eb="164">
      <t>イコウ</t>
    </rPh>
    <rPh sb="166" eb="168">
      <t>ゲンショウ</t>
    </rPh>
    <rPh sb="172" eb="174">
      <t>ミコ</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</si>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</sst>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E1E25E1-0BA7-46A2-8960-DF2F9FA1F5F6}"/>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94081</c:v>
                </c:pt>
                <c:pt idx="1">
                  <c:v>92632</c:v>
                </c:pt>
                <c:pt idx="2">
                  <c:v>96469</c:v>
                </c:pt>
                <c:pt idx="3">
                  <c:v>85743</c:v>
                </c:pt>
                <c:pt idx="4">
                  <c:v>92509</c:v>
                </c:pt>
              </c:numCache>
            </c:numRef>
          </c:val>
          <c:smooth val="0"/>
          <c:extLst>
            <c:ext xmlns:c16="http://schemas.microsoft.com/office/drawing/2014/chart" uri="{C3380CC4-5D6E-409C-BE32-E72D297353CC}">
              <c16:uniqueId val="{00000000-325D-416B-9BC1-CE8AA1674B8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91025</c:v>
                </c:pt>
                <c:pt idx="1">
                  <c:v>69838</c:v>
                </c:pt>
                <c:pt idx="2">
                  <c:v>52307</c:v>
                </c:pt>
                <c:pt idx="3">
                  <c:v>36019</c:v>
                </c:pt>
                <c:pt idx="4">
                  <c:v>51327</c:v>
                </c:pt>
              </c:numCache>
            </c:numRef>
          </c:val>
          <c:smooth val="0"/>
          <c:extLst>
            <c:ext xmlns:c16="http://schemas.microsoft.com/office/drawing/2014/chart" uri="{C3380CC4-5D6E-409C-BE32-E72D297353CC}">
              <c16:uniqueId val="{00000001-325D-416B-9BC1-CE8AA1674B8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4.84</c:v>
                </c:pt>
                <c:pt idx="1">
                  <c:v>5.75</c:v>
                </c:pt>
                <c:pt idx="2">
                  <c:v>6.72</c:v>
                </c:pt>
                <c:pt idx="3">
                  <c:v>6.09</c:v>
                </c:pt>
                <c:pt idx="4">
                  <c:v>4.96</c:v>
                </c:pt>
              </c:numCache>
            </c:numRef>
          </c:val>
          <c:extLst>
            <c:ext xmlns:c16="http://schemas.microsoft.com/office/drawing/2014/chart" uri="{C3380CC4-5D6E-409C-BE32-E72D297353CC}">
              <c16:uniqueId val="{00000000-5A13-42F0-894B-01227CB721D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22.03</c:v>
                </c:pt>
                <c:pt idx="1">
                  <c:v>23.57</c:v>
                </c:pt>
                <c:pt idx="2">
                  <c:v>26.75</c:v>
                </c:pt>
                <c:pt idx="3">
                  <c:v>27.43</c:v>
                </c:pt>
                <c:pt idx="4">
                  <c:v>24.76</c:v>
                </c:pt>
              </c:numCache>
            </c:numRef>
          </c:val>
          <c:extLst>
            <c:ext xmlns:c16="http://schemas.microsoft.com/office/drawing/2014/chart" uri="{C3380CC4-5D6E-409C-BE32-E72D297353CC}">
              <c16:uniqueId val="{00000001-5A13-42F0-894B-01227CB721D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-2.5</c:v>
                </c:pt>
                <c:pt idx="1">
                  <c:v>0.57999999999999996</c:v>
                </c:pt>
                <c:pt idx="2">
                  <c:v>2.5299999999999998</c:v>
                </c:pt>
                <c:pt idx="3">
                  <c:v>-4.62</c:v>
                </c:pt>
                <c:pt idx="4">
                  <c:v>-7.29</c:v>
                </c:pt>
              </c:numCache>
            </c:numRef>
          </c:val>
          <c:smooth val="0"/>
          <c:extLst>
            <c:ext xmlns:c16="http://schemas.microsoft.com/office/drawing/2014/chart" uri="{C3380CC4-5D6E-409C-BE32-E72D297353CC}">
              <c16:uniqueId val="{00000002-5A13-42F0-894B-01227CB721D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0.21</c:v>
                </c:pt>
                <c:pt idx="2">
                  <c:v>#N/A</c:v>
                </c:pt>
                <c:pt idx="3">
                  <c:v>0.3</c:v>
                </c:pt>
                <c:pt idx="4">
                  <c:v>0</c:v>
                </c:pt>
                <c:pt idx="5">
                  <c:v>0</c:v>
                </c:pt>
                <c:pt idx="6">
                  <c:v>0</c:v>
                </c:pt>
                <c:pt idx="7">
                  <c:v>0</c:v>
                </c:pt>
                <c:pt idx="8">
                  <c:v>0</c:v>
                </c:pt>
                <c:pt idx="9">
                  <c:v>0</c:v>
                </c:pt>
              </c:numCache>
            </c:numRef>
          </c:val>
          <c:extLst>
            <c:ext xmlns:c16="http://schemas.microsoft.com/office/drawing/2014/chart" uri="{C3380CC4-5D6E-409C-BE32-E72D297353CC}">
              <c16:uniqueId val="{00000000-C29A-45A8-8793-2D5542BF965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C29A-45A8-8793-2D5542BF9655}"/>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2-C29A-45A8-8793-2D5542BF9655}"/>
            </c:ext>
          </c:extLst>
        </c:ser>
        <c:ser>
          <c:idx val="3"/>
          <c:order val="3"/>
          <c:tx>
            <c:strRef>
              <c:f>データシート!$A$30</c:f>
              <c:strCache>
                <c:ptCount val="1"/>
                <c:pt idx="0">
                  <c:v>電気事業特別会計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0.04</c:v>
                </c:pt>
                <c:pt idx="4">
                  <c:v>#N/A</c:v>
                </c:pt>
                <c:pt idx="5">
                  <c:v>0.05</c:v>
                </c:pt>
                <c:pt idx="6">
                  <c:v>#N/A</c:v>
                </c:pt>
                <c:pt idx="7">
                  <c:v>0.05</c:v>
                </c:pt>
                <c:pt idx="8">
                  <c:v>#N/A</c:v>
                </c:pt>
                <c:pt idx="9">
                  <c:v>7.0000000000000007E-2</c:v>
                </c:pt>
              </c:numCache>
            </c:numRef>
          </c:val>
          <c:extLst>
            <c:ext xmlns:c16="http://schemas.microsoft.com/office/drawing/2014/chart" uri="{C3380CC4-5D6E-409C-BE32-E72D297353CC}">
              <c16:uniqueId val="{00000003-C29A-45A8-8793-2D5542BF9655}"/>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0.36</c:v>
                </c:pt>
                <c:pt idx="2">
                  <c:v>#N/A</c:v>
                </c:pt>
                <c:pt idx="3">
                  <c:v>0.28999999999999998</c:v>
                </c:pt>
                <c:pt idx="4">
                  <c:v>#N/A</c:v>
                </c:pt>
                <c:pt idx="5">
                  <c:v>0.35</c:v>
                </c:pt>
                <c:pt idx="6">
                  <c:v>#N/A</c:v>
                </c:pt>
                <c:pt idx="7">
                  <c:v>0.34</c:v>
                </c:pt>
                <c:pt idx="8">
                  <c:v>#N/A</c:v>
                </c:pt>
                <c:pt idx="9">
                  <c:v>0.63</c:v>
                </c:pt>
              </c:numCache>
            </c:numRef>
          </c:val>
          <c:extLst>
            <c:ext xmlns:c16="http://schemas.microsoft.com/office/drawing/2014/chart" uri="{C3380CC4-5D6E-409C-BE32-E72D297353CC}">
              <c16:uniqueId val="{00000004-C29A-45A8-8793-2D5542BF9655}"/>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#N/A</c:v>
                </c:pt>
                <c:pt idx="3">
                  <c:v>0.59</c:v>
                </c:pt>
                <c:pt idx="4">
                  <c:v>#N/A</c:v>
                </c:pt>
                <c:pt idx="5">
                  <c:v>0.67</c:v>
                </c:pt>
                <c:pt idx="6">
                  <c:v>#N/A</c:v>
                </c:pt>
                <c:pt idx="7">
                  <c:v>0.51</c:v>
                </c:pt>
                <c:pt idx="8">
                  <c:v>#N/A</c:v>
                </c:pt>
                <c:pt idx="9">
                  <c:v>0.71</c:v>
                </c:pt>
              </c:numCache>
            </c:numRef>
          </c:val>
          <c:extLst>
            <c:ext xmlns:c16="http://schemas.microsoft.com/office/drawing/2014/chart" uri="{C3380CC4-5D6E-409C-BE32-E72D297353CC}">
              <c16:uniqueId val="{00000005-C29A-45A8-8793-2D5542BF9655}"/>
            </c:ext>
          </c:extLst>
        </c:ser>
        <c:ser>
          <c:idx val="6"/>
          <c:order val="6"/>
          <c:tx>
            <c:strRef>
              <c:f>データシート!$A$33</c:f>
              <c:strCache>
                <c:ptCount val="1"/>
                <c:pt idx="0">
                  <c:v>簡易水道事業会計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0</c:v>
                </c:pt>
                <c:pt idx="1">
                  <c:v>0</c:v>
                </c:pt>
                <c:pt idx="2">
                  <c:v>0</c:v>
                </c:pt>
                <c:pt idx="3">
                  <c:v>0</c:v>
                </c:pt>
                <c:pt idx="4">
                  <c:v>#N/A</c:v>
                </c:pt>
                <c:pt idx="5">
                  <c:v>0.57999999999999996</c:v>
                </c:pt>
                <c:pt idx="6">
                  <c:v>#N/A</c:v>
                </c:pt>
                <c:pt idx="7">
                  <c:v>0.64</c:v>
                </c:pt>
                <c:pt idx="8">
                  <c:v>#N/A</c:v>
                </c:pt>
                <c:pt idx="9">
                  <c:v>0.72</c:v>
                </c:pt>
              </c:numCache>
            </c:numRef>
          </c:val>
          <c:extLst>
            <c:ext xmlns:c16="http://schemas.microsoft.com/office/drawing/2014/chart" uri="{C3380CC4-5D6E-409C-BE32-E72D297353CC}">
              <c16:uniqueId val="{00000006-C29A-45A8-8793-2D5542BF9655}"/>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0.18</c:v>
                </c:pt>
                <c:pt idx="2">
                  <c:v>#N/A</c:v>
                </c:pt>
                <c:pt idx="3">
                  <c:v>0.01</c:v>
                </c:pt>
                <c:pt idx="4">
                  <c:v>#N/A</c:v>
                </c:pt>
                <c:pt idx="5">
                  <c:v>1.49</c:v>
                </c:pt>
                <c:pt idx="6">
                  <c:v>#N/A</c:v>
                </c:pt>
                <c:pt idx="7">
                  <c:v>1.54</c:v>
                </c:pt>
                <c:pt idx="8">
                  <c:v>#N/A</c:v>
                </c:pt>
                <c:pt idx="9">
                  <c:v>1.1499999999999999</c:v>
                </c:pt>
              </c:numCache>
            </c:numRef>
          </c:val>
          <c:extLst>
            <c:ext xmlns:c16="http://schemas.microsoft.com/office/drawing/2014/chart" uri="{C3380CC4-5D6E-409C-BE32-E72D297353CC}">
              <c16:uniqueId val="{00000007-C29A-45A8-8793-2D5542BF965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4.83</c:v>
                </c:pt>
                <c:pt idx="2">
                  <c:v>#N/A</c:v>
                </c:pt>
                <c:pt idx="3">
                  <c:v>5.75</c:v>
                </c:pt>
                <c:pt idx="4">
                  <c:v>#N/A</c:v>
                </c:pt>
                <c:pt idx="5">
                  <c:v>6.72</c:v>
                </c:pt>
                <c:pt idx="6">
                  <c:v>#N/A</c:v>
                </c:pt>
                <c:pt idx="7">
                  <c:v>6.08</c:v>
                </c:pt>
                <c:pt idx="8">
                  <c:v>#N/A</c:v>
                </c:pt>
                <c:pt idx="9">
                  <c:v>4.95</c:v>
                </c:pt>
              </c:numCache>
            </c:numRef>
          </c:val>
          <c:extLst>
            <c:ext xmlns:c16="http://schemas.microsoft.com/office/drawing/2014/chart" uri="{C3380CC4-5D6E-409C-BE32-E72D297353CC}">
              <c16:uniqueId val="{00000008-C29A-45A8-8793-2D5542BF965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7.5</c:v>
                </c:pt>
                <c:pt idx="2">
                  <c:v>#N/A</c:v>
                </c:pt>
                <c:pt idx="3">
                  <c:v>7.37</c:v>
                </c:pt>
                <c:pt idx="4">
                  <c:v>#N/A</c:v>
                </c:pt>
                <c:pt idx="5">
                  <c:v>7.28</c:v>
                </c:pt>
                <c:pt idx="6">
                  <c:v>#N/A</c:v>
                </c:pt>
                <c:pt idx="7">
                  <c:v>7.04</c:v>
                </c:pt>
                <c:pt idx="8">
                  <c:v>#N/A</c:v>
                </c:pt>
                <c:pt idx="9">
                  <c:v>7</c:v>
                </c:pt>
              </c:numCache>
            </c:numRef>
          </c:val>
          <c:extLst>
            <c:ext xmlns:c16="http://schemas.microsoft.com/office/drawing/2014/chart" uri="{C3380CC4-5D6E-409C-BE32-E72D297353CC}">
              <c16:uniqueId val="{00000009-C29A-45A8-8793-2D5542BF965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2153</c:v>
                </c:pt>
                <c:pt idx="5">
                  <c:v>2082</c:v>
                </c:pt>
                <c:pt idx="8">
                  <c:v>2038</c:v>
                </c:pt>
                <c:pt idx="11">
                  <c:v>2015</c:v>
                </c:pt>
                <c:pt idx="14">
                  <c:v>1884</c:v>
                </c:pt>
              </c:numCache>
            </c:numRef>
          </c:val>
          <c:extLst>
            <c:ext xmlns:c16="http://schemas.microsoft.com/office/drawing/2014/chart" uri="{C3380CC4-5D6E-409C-BE32-E72D297353CC}">
              <c16:uniqueId val="{00000000-745A-4CE2-8B70-B0F219C8EE0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5A-4CE2-8B70-B0F219C8EE0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5</c:v>
                </c:pt>
                <c:pt idx="6">
                  <c:v>6</c:v>
                </c:pt>
                <c:pt idx="9">
                  <c:v>0</c:v>
                </c:pt>
                <c:pt idx="12">
                  <c:v>0</c:v>
                </c:pt>
              </c:numCache>
            </c:numRef>
          </c:val>
          <c:extLst>
            <c:ext xmlns:c16="http://schemas.microsoft.com/office/drawing/2014/chart" uri="{C3380CC4-5D6E-409C-BE32-E72D297353CC}">
              <c16:uniqueId val="{00000002-745A-4CE2-8B70-B0F219C8EE0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33</c:v>
                </c:pt>
                <c:pt idx="3">
                  <c:v>39</c:v>
                </c:pt>
                <c:pt idx="6">
                  <c:v>73</c:v>
                </c:pt>
                <c:pt idx="9">
                  <c:v>72</c:v>
                </c:pt>
                <c:pt idx="12">
                  <c:v>69</c:v>
                </c:pt>
              </c:numCache>
            </c:numRef>
          </c:val>
          <c:extLst>
            <c:ext xmlns:c16="http://schemas.microsoft.com/office/drawing/2014/chart" uri="{C3380CC4-5D6E-409C-BE32-E72D297353CC}">
              <c16:uniqueId val="{00000003-745A-4CE2-8B70-B0F219C8EE0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815</c:v>
                </c:pt>
                <c:pt idx="3">
                  <c:v>808</c:v>
                </c:pt>
                <c:pt idx="6">
                  <c:v>776</c:v>
                </c:pt>
                <c:pt idx="9">
                  <c:v>764</c:v>
                </c:pt>
                <c:pt idx="12">
                  <c:v>769</c:v>
                </c:pt>
              </c:numCache>
            </c:numRef>
          </c:val>
          <c:extLst>
            <c:ext xmlns:c16="http://schemas.microsoft.com/office/drawing/2014/chart" uri="{C3380CC4-5D6E-409C-BE32-E72D297353CC}">
              <c16:uniqueId val="{00000004-745A-4CE2-8B70-B0F219C8EE0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5A-4CE2-8B70-B0F219C8EE0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5A-4CE2-8B70-B0F219C8EE0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2131</c:v>
                </c:pt>
                <c:pt idx="3">
                  <c:v>2032</c:v>
                </c:pt>
                <c:pt idx="6">
                  <c:v>1971</c:v>
                </c:pt>
                <c:pt idx="9">
                  <c:v>1988</c:v>
                </c:pt>
                <c:pt idx="12">
                  <c:v>1874</c:v>
                </c:pt>
              </c:numCache>
            </c:numRef>
          </c:val>
          <c:extLst>
            <c:ext xmlns:c16="http://schemas.microsoft.com/office/drawing/2014/chart" uri="{C3380CC4-5D6E-409C-BE32-E72D297353CC}">
              <c16:uniqueId val="{00000007-745A-4CE2-8B70-B0F219C8EE0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831</c:v>
                </c:pt>
                <c:pt idx="2">
                  <c:v>#N/A</c:v>
                </c:pt>
                <c:pt idx="3">
                  <c:v>#N/A</c:v>
                </c:pt>
                <c:pt idx="4">
                  <c:v>802</c:v>
                </c:pt>
                <c:pt idx="5">
                  <c:v>#N/A</c:v>
                </c:pt>
                <c:pt idx="6">
                  <c:v>#N/A</c:v>
                </c:pt>
                <c:pt idx="7">
                  <c:v>788</c:v>
                </c:pt>
                <c:pt idx="8">
                  <c:v>#N/A</c:v>
                </c:pt>
                <c:pt idx="9">
                  <c:v>#N/A</c:v>
                </c:pt>
                <c:pt idx="10">
                  <c:v>809</c:v>
                </c:pt>
                <c:pt idx="11">
                  <c:v>#N/A</c:v>
                </c:pt>
                <c:pt idx="12">
                  <c:v>#N/A</c:v>
                </c:pt>
                <c:pt idx="13">
                  <c:v>828</c:v>
                </c:pt>
                <c:pt idx="14">
                  <c:v>#N/A</c:v>
                </c:pt>
              </c:numCache>
            </c:numRef>
          </c:val>
          <c:smooth val="0"/>
          <c:extLst>
            <c:ext xmlns:c16="http://schemas.microsoft.com/office/drawing/2014/chart" uri="{C3380CC4-5D6E-409C-BE32-E72D297353CC}">
              <c16:uniqueId val="{00000008-745A-4CE2-8B70-B0F219C8EE0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26344</c:v>
                </c:pt>
                <c:pt idx="5">
                  <c:v>26388</c:v>
                </c:pt>
                <c:pt idx="8">
                  <c:v>25854</c:v>
                </c:pt>
                <c:pt idx="11">
                  <c:v>24678</c:v>
                </c:pt>
                <c:pt idx="14">
                  <c:v>23591</c:v>
                </c:pt>
              </c:numCache>
            </c:numRef>
          </c:val>
          <c:extLst>
            <c:ext xmlns:c16="http://schemas.microsoft.com/office/drawing/2014/chart" uri="{C3380CC4-5D6E-409C-BE32-E72D297353CC}">
              <c16:uniqueId val="{00000000-98D7-4535-B9DE-9619A7976F9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1240</c:v>
                </c:pt>
                <c:pt idx="5">
                  <c:v>1200</c:v>
                </c:pt>
                <c:pt idx="8">
                  <c:v>1313</c:v>
                </c:pt>
                <c:pt idx="11">
                  <c:v>1360</c:v>
                </c:pt>
                <c:pt idx="14">
                  <c:v>1386</c:v>
                </c:pt>
              </c:numCache>
            </c:numRef>
          </c:val>
          <c:extLst>
            <c:ext xmlns:c16="http://schemas.microsoft.com/office/drawing/2014/chart" uri="{C3380CC4-5D6E-409C-BE32-E72D297353CC}">
              <c16:uniqueId val="{00000001-98D7-4535-B9DE-9619A7976F9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4373</c:v>
                </c:pt>
                <c:pt idx="5">
                  <c:v>4684</c:v>
                </c:pt>
                <c:pt idx="8">
                  <c:v>5876</c:v>
                </c:pt>
                <c:pt idx="11">
                  <c:v>6250</c:v>
                </c:pt>
                <c:pt idx="14">
                  <c:v>5813</c:v>
                </c:pt>
              </c:numCache>
            </c:numRef>
          </c:val>
          <c:extLst>
            <c:ext xmlns:c16="http://schemas.microsoft.com/office/drawing/2014/chart" uri="{C3380CC4-5D6E-409C-BE32-E72D297353CC}">
              <c16:uniqueId val="{00000002-98D7-4535-B9DE-9619A7976F9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8D7-4535-B9DE-9619A7976F9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8D7-4535-B9DE-9619A7976F9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421</c:v>
                </c:pt>
                <c:pt idx="3">
                  <c:v>227</c:v>
                </c:pt>
                <c:pt idx="6">
                  <c:v>85</c:v>
                </c:pt>
                <c:pt idx="9">
                  <c:v>119</c:v>
                </c:pt>
                <c:pt idx="12">
                  <c:v>90</c:v>
                </c:pt>
              </c:numCache>
            </c:numRef>
          </c:val>
          <c:extLst>
            <c:ext xmlns:c16="http://schemas.microsoft.com/office/drawing/2014/chart" uri="{C3380CC4-5D6E-409C-BE32-E72D297353CC}">
              <c16:uniqueId val="{00000005-98D7-4535-B9DE-9619A7976F9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4319</c:v>
                </c:pt>
                <c:pt idx="3">
                  <c:v>4272</c:v>
                </c:pt>
                <c:pt idx="6">
                  <c:v>4256</c:v>
                </c:pt>
                <c:pt idx="9">
                  <c:v>4145</c:v>
                </c:pt>
                <c:pt idx="12">
                  <c:v>4043</c:v>
                </c:pt>
              </c:numCache>
            </c:numRef>
          </c:val>
          <c:extLst>
            <c:ext xmlns:c16="http://schemas.microsoft.com/office/drawing/2014/chart" uri="{C3380CC4-5D6E-409C-BE32-E72D297353CC}">
              <c16:uniqueId val="{00000006-98D7-4535-B9DE-9619A7976F9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717</c:v>
                </c:pt>
                <c:pt idx="3">
                  <c:v>655</c:v>
                </c:pt>
                <c:pt idx="6">
                  <c:v>599</c:v>
                </c:pt>
                <c:pt idx="9">
                  <c:v>542</c:v>
                </c:pt>
                <c:pt idx="12">
                  <c:v>475</c:v>
                </c:pt>
              </c:numCache>
            </c:numRef>
          </c:val>
          <c:extLst>
            <c:ext xmlns:c16="http://schemas.microsoft.com/office/drawing/2014/chart" uri="{C3380CC4-5D6E-409C-BE32-E72D297353CC}">
              <c16:uniqueId val="{00000007-98D7-4535-B9DE-9619A7976F9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9118</c:v>
                </c:pt>
                <c:pt idx="3">
                  <c:v>8451</c:v>
                </c:pt>
                <c:pt idx="6">
                  <c:v>7559</c:v>
                </c:pt>
                <c:pt idx="9">
                  <c:v>6670</c:v>
                </c:pt>
                <c:pt idx="12">
                  <c:v>6161</c:v>
                </c:pt>
              </c:numCache>
            </c:numRef>
          </c:val>
          <c:extLst>
            <c:ext xmlns:c16="http://schemas.microsoft.com/office/drawing/2014/chart" uri="{C3380CC4-5D6E-409C-BE32-E72D297353CC}">
              <c16:uniqueId val="{00000008-98D7-4535-B9DE-9619A7976F9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c:v>
                </c:pt>
                <c:pt idx="3">
                  <c:v>5</c:v>
                </c:pt>
                <c:pt idx="6">
                  <c:v>0</c:v>
                </c:pt>
                <c:pt idx="9">
                  <c:v>0</c:v>
                </c:pt>
                <c:pt idx="12">
                  <c:v>3049</c:v>
                </c:pt>
              </c:numCache>
            </c:numRef>
          </c:val>
          <c:extLst>
            <c:ext xmlns:c16="http://schemas.microsoft.com/office/drawing/2014/chart" uri="{C3380CC4-5D6E-409C-BE32-E72D297353CC}">
              <c16:uniqueId val="{00000009-98D7-4535-B9DE-9619A7976F9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27336</c:v>
                </c:pt>
                <c:pt idx="3">
                  <c:v>28229</c:v>
                </c:pt>
                <c:pt idx="6">
                  <c:v>28478</c:v>
                </c:pt>
                <c:pt idx="9">
                  <c:v>27517</c:v>
                </c:pt>
                <c:pt idx="12">
                  <c:v>26762</c:v>
                </c:pt>
              </c:numCache>
            </c:numRef>
          </c:val>
          <c:extLst>
            <c:ext xmlns:c16="http://schemas.microsoft.com/office/drawing/2014/chart" uri="{C3380CC4-5D6E-409C-BE32-E72D297353CC}">
              <c16:uniqueId val="{0000000A-98D7-4535-B9DE-9619A7976F9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9963</c:v>
                </c:pt>
                <c:pt idx="2">
                  <c:v>#N/A</c:v>
                </c:pt>
                <c:pt idx="3">
                  <c:v>#N/A</c:v>
                </c:pt>
                <c:pt idx="4">
                  <c:v>9567</c:v>
                </c:pt>
                <c:pt idx="5">
                  <c:v>#N/A</c:v>
                </c:pt>
                <c:pt idx="6">
                  <c:v>#N/A</c:v>
                </c:pt>
                <c:pt idx="7">
                  <c:v>7934</c:v>
                </c:pt>
                <c:pt idx="8">
                  <c:v>#N/A</c:v>
                </c:pt>
                <c:pt idx="9">
                  <c:v>#N/A</c:v>
                </c:pt>
                <c:pt idx="10">
                  <c:v>6704</c:v>
                </c:pt>
                <c:pt idx="11">
                  <c:v>#N/A</c:v>
                </c:pt>
                <c:pt idx="12">
                  <c:v>#N/A</c:v>
                </c:pt>
                <c:pt idx="13">
                  <c:v>9792</c:v>
                </c:pt>
                <c:pt idx="14">
                  <c:v>#N/A</c:v>
                </c:pt>
              </c:numCache>
            </c:numRef>
          </c:val>
          <c:smooth val="0"/>
          <c:extLst>
            <c:ext xmlns:c16="http://schemas.microsoft.com/office/drawing/2014/chart" uri="{C3380CC4-5D6E-409C-BE32-E72D297353CC}">
              <c16:uniqueId val="{0000000B-98D7-4535-B9DE-9619A7976F9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3889</c:v>
                </c:pt>
                <c:pt idx="1">
                  <c:v>3860</c:v>
                </c:pt>
                <c:pt idx="2">
                  <c:v>3457</c:v>
                </c:pt>
              </c:numCache>
            </c:numRef>
          </c:val>
          <c:extLst>
            <c:ext xmlns:c16="http://schemas.microsoft.com/office/drawing/2014/chart" uri="{C3380CC4-5D6E-409C-BE32-E72D297353CC}">
              <c16:uniqueId val="{00000000-C0F0-477E-9874-0DC295B41AA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263</c:v>
                </c:pt>
                <c:pt idx="1">
                  <c:v>263</c:v>
                </c:pt>
                <c:pt idx="2">
                  <c:v>330</c:v>
                </c:pt>
              </c:numCache>
            </c:numRef>
          </c:val>
          <c:extLst>
            <c:ext xmlns:c16="http://schemas.microsoft.com/office/drawing/2014/chart" uri="{C3380CC4-5D6E-409C-BE32-E72D297353CC}">
              <c16:uniqueId val="{00000001-C0F0-477E-9874-0DC295B41AA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1073</c:v>
                </c:pt>
                <c:pt idx="1">
                  <c:v>1340</c:v>
                </c:pt>
                <c:pt idx="2">
                  <c:v>1214</c:v>
                </c:pt>
              </c:numCache>
            </c:numRef>
          </c:val>
          <c:extLst>
            <c:ext xmlns:c16="http://schemas.microsoft.com/office/drawing/2014/chart" uri="{C3380CC4-5D6E-409C-BE32-E72D297353CC}">
              <c16:uniqueId val="{00000002-C0F0-477E-9874-0DC295B41AA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{502D25A8-CFD6-4471-A883-2511178952BA}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9085-4478-9997-A2AA99E7A07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{CB058104-9F36-460D-96E4-88E0C70FE65A}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085-4478-9997-A2AA99E7A07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{7BDD30AC-32F1-4B0F-8394-12C933CCF39F}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085-4478-9997-A2AA99E7A07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{9F4B38FF-9C38-45CB-9DC7-5B21910F16A4}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085-4478-9997-A2AA99E7A07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{EAAC026B-DCEF-4A1B-970F-83553940C37B}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085-4478-9997-A2AA99E7A0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{6EC3D1F2-9F42-42D9-9CB3-98FF7166AC68}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9085-4478-9997-A2AA99E7A0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{FDDC99D9-895A-4FEC-A181-CCBA378349BB}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9085-4478-9997-A2AA99E7A0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{A9E32BB4-6640-46A0-A7DA-79E6EB2DCB85}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9085-4478-9997-A2AA99E7A0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{939A65EB-6D3F-40FB-BB6E-A0722C37C205}</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9085-4478-9997-A2AA99E7A0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62.6</c:v>
                </c:pt>
                <c:pt idx="8">
                  <c:v>60.6</c:v>
                </c:pt>
                <c:pt idx="16">
                  <c:v>62.3</c:v>
                </c:pt>
                <c:pt idx="24">
                  <c:v>64.099999999999994</c:v>
                </c:pt>
                <c:pt idx="32">
                  <c:v>65.400000000000006</c:v>
                </c:pt>
              </c:numCache>
            </c:numRef>
          </c:xVal>
          <c:yVal>
            <c:numRef>
              <c:f>公会計指標分析・財政指標組合せ分析表!$BP$51:$DC$51</c:f>
              <c:numCache>
                <c:formatCode>#,##0.0;"▲ "#,##0.0</c:formatCode>
                <c:ptCount val="40"/>
                <c:pt idx="0">
                  <c:v>85.6</c:v>
                </c:pt>
                <c:pt idx="8">
                  <c:v>79.8</c:v>
                </c:pt>
                <c:pt idx="16">
                  <c:v>62.8</c:v>
                </c:pt>
                <c:pt idx="24">
                  <c:v>55</c:v>
                </c:pt>
                <c:pt idx="32">
                  <c:v>80.2</c:v>
                </c:pt>
              </c:numCache>
            </c:numRef>
          </c:yVal>
          <c:smooth val="0"/>
          <c:extLst>
            <c:ext xmlns:c16="http://schemas.microsoft.com/office/drawing/2014/chart" uri="{C3380CC4-5D6E-409C-BE32-E72D297353CC}">
              <c16:uniqueId val="{00000009-9085-4478-9997-A2AA99E7A0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{9B30EF30-BF87-427E-8F9D-3D38BF78B0D3}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9085-4478-9997-A2AA99E7A07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{35307822-B442-44FA-BEA4-4870AA033118}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085-4478-9997-A2AA99E7A07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{D151D173-7FBD-461C-8DAD-88FD9A55E74E}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085-4478-9997-A2AA99E7A07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{4AC878ED-E994-4B2C-9678-116B2DB8D7B5}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085-4478-9997-A2AA99E7A07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{974F6AAC-3326-414A-BE84-3F77BC50F86F}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085-4478-9997-A2AA99E7A07D}"/>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{DCFB670F-53EE-4F94-95EF-F59C4D85B0EC}</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9085-4478-9997-A2AA99E7A07D}"/>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{69241E35-5CA8-450D-8E91-2FDBD0E27E49}</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9085-4478-9997-A2AA99E7A07D}"/>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{D34FF4CE-45BA-4B0A-9296-2AA348688589}</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9085-4478-9997-A2AA99E7A07D}"/>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{0F508D2E-2055-45EC-97F6-525803F8C5AB}</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9085-4478-9997-A2AA99E7A0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c:v>
                </c:pt>
                <c:pt idx="8">
                  <c:v>61.7</c:v>
                </c:pt>
                <c:pt idx="16">
                  <c:v>62.5</c:v>
                </c:pt>
                <c:pt idx="24">
                  <c:v>64.3</c:v>
                </c:pt>
                <c:pt idx="32">
                  <c:v>64.7</c:v>
                </c:pt>
              </c:numCache>
            </c:numRef>
          </c:xVal>
          <c:yVal>
            <c:numRef>
              <c:f>公会計指標分析・財政指標組合せ分析表!$BP$55:$DC$55</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9085-4478-9997-A2AA99E7A07D}"/>
            </c:ext>
          </c:extLst>
        </c:ser>
        <c:dLbls>
          <c:showLegendKey val="0"/>
          <c:showVal val="1"/>
          <c:showCatName val="0"/>
          <c:showSerName val="0"/>
          <c:showPercent val="0"/>
          <c:showBubbleSize val="0"/>
        </c:dLbls>
        <c:axId val="46179840"/>
        <c:axId val="46181760"/>
      </c:scatterChart>
      <c:valAx>
        <c:axId val="46179840"/>
        <c:scaling>
          <c:orientation val="maxMin"/>
          <c:max val="66"/>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{F979C154-41A5-4707-8752-B171EAC79BBD}</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A50-4EAD-93D2-57C5C19C9A9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{74DC8564-5A8E-4FE6-B60E-C34BD100CF04}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A50-4EAD-93D2-57C5C19C9A9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{E04FA98F-EAF2-4B01-9085-519F2629F3C3}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A50-4EAD-93D2-57C5C19C9A9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{C71CCBCA-EB35-4760-BF1F-1D662735104C}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A50-4EAD-93D2-57C5C19C9A9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{7142E506-726D-440D-B808-D6FF4768452E}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A50-4EAD-93D2-57C5C19C9A91}"/>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{23F0016C-3390-41F6-8866-3FDD8B93EC43}</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A50-4EAD-93D2-57C5C19C9A91}"/>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{B907C1C1-F654-4E86-A904-03A7EB98B37F}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A50-4EAD-93D2-57C5C19C9A91}"/>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{D655E6E7-9575-4DF5-AE0F-2BDECA182EFF}</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A50-4EAD-93D2-57C5C19C9A91}"/>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{17439228-6A68-42CF-8546-1E18453C3F38}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A50-4EAD-93D2-57C5C19C9A9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7.6</c:v>
                </c:pt>
                <c:pt idx="16">
                  <c:v>6.6</c:v>
                </c:pt>
                <c:pt idx="24">
                  <c:v>6.5</c:v>
                </c:pt>
                <c:pt idx="32">
                  <c:v>6.5</c:v>
                </c:pt>
              </c:numCache>
            </c:numRef>
          </c:xVal>
          <c:yVal>
            <c:numRef>
              <c:f>公会計指標分析・財政指標組合せ分析表!$BP$73:$DC$73</c:f>
              <c:numCache>
                <c:formatCode>#,##0.0;"▲ "#,##0.0</c:formatCode>
                <c:ptCount val="40"/>
                <c:pt idx="0">
                  <c:v>85.6</c:v>
                </c:pt>
                <c:pt idx="8">
                  <c:v>79.8</c:v>
                </c:pt>
                <c:pt idx="16">
                  <c:v>62.8</c:v>
                </c:pt>
                <c:pt idx="24">
                  <c:v>55</c:v>
                </c:pt>
                <c:pt idx="32">
                  <c:v>80.2</c:v>
                </c:pt>
              </c:numCache>
            </c:numRef>
          </c:yVal>
          <c:smooth val="0"/>
          <c:extLst>
            <c:ext xmlns:c16="http://schemas.microsoft.com/office/drawing/2014/chart" uri="{C3380CC4-5D6E-409C-BE32-E72D297353CC}">
              <c16:uniqueId val="{00000009-8A50-4EAD-93D2-57C5C19C9A9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{D0F49E9B-4360-4C49-B73C-92BD5876B1A5}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A50-4EAD-93D2-57C5C19C9A9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{7EB811EA-C3AC-427D-BECB-4E709DECE8DA}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A50-4EAD-93D2-57C5C19C9A9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{31ECFFF3-02DD-48E0-9388-5379C2D49120}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A50-4EAD-93D2-57C5C19C9A9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{102D2481-A6B6-459D-A393-18B2DADEA922}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A50-4EAD-93D2-57C5C19C9A9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{6563F281-840E-4461-A0BA-4D03C6F82EDF}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A50-4EAD-93D2-57C5C19C9A9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{377A7BE5-6CCD-4359-A1EE-F7285B59E206}</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A50-4EAD-93D2-57C5C19C9A9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{B0B701AE-9564-4B53-8255-029F3A98C65C}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A50-4EAD-93D2-57C5C19C9A9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{F5A71914-D394-4EFE-88A9-0BCA62D94DA5}</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A50-4EAD-93D2-57C5C19C9A9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{05BB15E7-B91D-4631-92FA-3F288BC8ADD5}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A50-4EAD-93D2-57C5C19C9A9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9.5</c:v>
                </c:pt>
                <c:pt idx="8">
                  <c:v>9.1999999999999993</c:v>
                </c:pt>
                <c:pt idx="16">
                  <c:v>8.9</c:v>
                </c:pt>
                <c:pt idx="24">
                  <c:v>8.9</c:v>
                </c:pt>
                <c:pt idx="32">
                  <c:v>9</c:v>
                </c:pt>
              </c:numCache>
            </c:numRef>
          </c:xVal>
          <c:yVal>
            <c:numRef>
              <c:f>公会計指標分析・財政指標組合せ分析表!$BP$77:$DC$77</c:f>
              <c:numCache>
                <c:formatCode>#,##0.0;"▲ "#,##0.0</c:formatCode>
                <c:ptCount val="40"/>
                <c:pt idx="0">
                  <c:v>49.1</c:v>
                </c:pt>
                <c:pt idx="8">
                  <c:v>41.5</c:v>
                </c:pt>
                <c:pt idx="16">
                  <c:v>25.2</c:v>
                </c:pt>
                <c:pt idx="24">
                  <c:v>15.7</c:v>
                </c:pt>
                <c:pt idx="32">
                  <c:v>10.199999999999999</c:v>
                </c:pt>
              </c:numCache>
            </c:numRef>
          </c:yVal>
          <c:smooth val="0"/>
          <c:extLst>
            <c:ext xmlns:c16="http://schemas.microsoft.com/office/drawing/2014/chart" uri="{C3380CC4-5D6E-409C-BE32-E72D297353CC}">
              <c16:uniqueId val="{00000013-8A50-4EAD-93D2-57C5C19C9A91}"/>
            </c:ext>
          </c:extLst>
        </c:ser>
        <c:dLbls>
          <c:showLegendKey val="0"/>
          <c:showVal val="1"/>
          <c:showCatName val="0"/>
          <c:showSerName val="0"/>
          <c:showPercent val="0"/>
          <c:showBubbleSize val="0"/>
        </c:dLbls>
        <c:axId val="84219776"/>
        <c:axId val="84234240"/>
      </c:scatterChart>
      <c:valAx>
        <c:axId val="84219776"/>
        <c:scaling>
          <c:orientation val="maxMin"/>
          <c:max val="10"/>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行政改革大綱実施計画に基づき、財政の健全化に努めてきた。</a:t>
          </a:r>
          <a:r>
            <a:rPr kumimoji="1" lang="ja-JP" altLang="en-US" sz="1100">
              <a:solidFill>
                <a:schemeClr val="dk1"/>
              </a:solidFill>
              <a:effectLst/>
              <a:latin typeface="+mn-lt"/>
              <a:ea typeface="+mn-ea"/>
              <a:cs typeface="+mn-cs"/>
            </a:rPr>
            <a:t>今年度は（仮称）利南運動広場整備事業の償還が</a:t>
          </a:r>
          <a:r>
            <a:rPr kumimoji="1" lang="ja-JP" altLang="en-US" sz="1100" strike="noStrike" baseline="0">
              <a:solidFill>
                <a:sysClr val="windowText" lastClr="000000"/>
              </a:solidFill>
              <a:effectLst/>
              <a:latin typeface="+mn-lt"/>
              <a:ea typeface="+mn-ea"/>
              <a:cs typeface="+mn-cs"/>
            </a:rPr>
            <a:t>終了</a:t>
          </a:r>
          <a:r>
            <a:rPr kumimoji="1" lang="ja-JP" altLang="en-US" sz="1100">
              <a:solidFill>
                <a:schemeClr val="dk1"/>
              </a:solidFill>
              <a:effectLst/>
              <a:latin typeface="+mn-lt"/>
              <a:ea typeface="+mn-ea"/>
              <a:cs typeface="+mn-cs"/>
            </a:rPr>
            <a:t>したことにより、償還金が減少となった。</a:t>
          </a:r>
          <a:r>
            <a:rPr kumimoji="1" lang="ja-JP" altLang="ja-JP" sz="1100">
              <a:solidFill>
                <a:schemeClr val="dk1"/>
              </a:solidFill>
              <a:effectLst/>
              <a:latin typeface="+mn-lt"/>
              <a:ea typeface="+mn-ea"/>
              <a:cs typeface="+mn-cs"/>
            </a:rPr>
            <a:t>今後、一時的に増加するが、その後また減少していく見込みである。</a:t>
          </a:r>
          <a:endParaRPr lang="ja-JP" altLang="ja-JP" sz="1400">
            <a:effectLst/>
          </a:endParaRPr>
        </a:p>
        <a:p>
          <a:r>
            <a:rPr kumimoji="1" lang="ja-JP" altLang="ja-JP" sz="1100">
              <a:solidFill>
                <a:schemeClr val="dk1"/>
              </a:solidFill>
              <a:effectLst/>
              <a:latin typeface="+mn-lt"/>
              <a:ea typeface="+mn-ea"/>
              <a:cs typeface="+mn-cs"/>
            </a:rPr>
            <a:t>　市債に依存しすぎることなく、また、世代間の負担の不均衡が生じないよう、適正で堅実な起債に努める。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減債基金は利用していない。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将来負担額の約</a:t>
          </a:r>
          <a:r>
            <a:rPr kumimoji="1" lang="en-US" altLang="ja-JP" sz="1100">
              <a:solidFill>
                <a:schemeClr val="dk1"/>
              </a:solidFill>
              <a:effectLst/>
              <a:latin typeface="+mn-lt"/>
              <a:ea typeface="+mn-ea"/>
              <a:cs typeface="+mn-cs"/>
            </a:rPr>
            <a:t>7</a:t>
          </a:r>
          <a:r>
            <a:rPr kumimoji="1" lang="ja-JP" altLang="ja-JP" sz="1100">
              <a:solidFill>
                <a:schemeClr val="dk1"/>
              </a:solidFill>
              <a:effectLst/>
              <a:latin typeface="+mn-lt"/>
              <a:ea typeface="+mn-ea"/>
              <a:cs typeface="+mn-cs"/>
            </a:rPr>
            <a:t>割を構成する地方債の現在高を減少させるため、行政改革大綱実施計画に基づき、市債発行額が公債費の元金償還額を上回らないよう配慮して財政の健全化に努めてきたことで、将来負担額全体は微減となっ</a:t>
          </a:r>
          <a:r>
            <a:rPr kumimoji="1" lang="ja-JP" altLang="en-US" sz="1100">
              <a:solidFill>
                <a:schemeClr val="dk1"/>
              </a:solidFill>
              <a:effectLst/>
              <a:latin typeface="+mn-lt"/>
              <a:ea typeface="+mn-ea"/>
              <a:cs typeface="+mn-cs"/>
            </a:rPr>
            <a:t>ていたが、令和５年度は、沼田横塚産業団地造成事業に係る債務保証が追加されたことで債務負担行為が増となり、分子が増加となった。</a:t>
          </a:r>
          <a:endParaRPr lang="ja-JP" altLang="ja-JP" sz="1400">
            <a:effectLst/>
          </a:endParaRPr>
        </a:p>
        <a:p>
          <a:r>
            <a:rPr kumimoji="1" lang="ja-JP" altLang="ja-JP" sz="1100">
              <a:solidFill>
                <a:schemeClr val="dk1"/>
              </a:solidFill>
              <a:effectLst/>
              <a:latin typeface="+mn-lt"/>
              <a:ea typeface="+mn-ea"/>
              <a:cs typeface="+mn-cs"/>
            </a:rPr>
            <a:t>　今後は、将来にわたって健全で安定した財政運営を実現するため、公債費等義務的経費の削減に努める。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群馬県沼田市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462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となった。主な</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の要因としては、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財政調整基金を確実に機能させるために適正規模内での運用及び積み立てを行うこととしている。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次の庁舎整備を見越し、庁舎整備基金へ計画的な積み立てを行う。また、水と緑の大地ふるさとぬまた基金、森林環境譲与税基金については、引き続き積み立てを行うとともに、適当な事業へ充当するため計画的に取り崩すものとす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・電子地域通貨基金　　地域経済の活性化に資する沼田市電子地域通貨事業の安定な運営を図る。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・福祉振興事業基金　　将来の本格的な高齢化社会に備え、福祉事業の振興を図る。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・温泉事業基金　　　　沼田市温泉休養施設における温泉事業を円滑に運営し、住民福祉の増進と地域の観光振興を図る。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・水と緑の大地ぬまたふるさと基金　　沼田市を思い、応援する個人又は法人その他の団体</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以下「寄附者」という。</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からの寄附金を財</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源として、ふるさとぬまたのまちづくりに活用する。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　　　　次の庁舎整備に備え、あらかじめ積み立てを行い、その財源とする。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・電子地域通貨基金　　電子地域通貨事業について、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昨年度チャージした分の利用が多かったため、取崩額が増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　　　　庁舎整備に備え、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百万積み立てたことにより増。</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・庁舎整備基金　　　　次の庁舎整備を見据えて積み立てを行う予定のため、ゆるやかに増加していく見込みである。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・合併振興基金　　　　地域振興を推進する各種事業に充当する予定のため、ゆるやかに減少していく見込みである。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・温泉事業基金　　　　今後も指定管理者からの固定納入金の一部を積み立てていく予定であるが、老朽化が進行している温泉休養施設</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の大規模更新の財源として取り崩されることが想定されるため、減少していく見込みである。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横塚工場適地発掘調査及び給食費無償化、物価高騰対策などの一般財源充当経費が膨らんだことで、取崩し額が増額となった。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災害等、不測の事態への備え等のため、過去の実績等を踏まえ、積み立てることとしている。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普通交付税の追加交付分（臨時財政対策債償還基金費）を積み立てたことにより、</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基金残高が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年度発行の臨時財政対策債元金の償還期間である令和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年間で繰り入れることとする。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年度に積み立てた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百万円について、令和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年度と令和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臨時財政対策債元金の償還</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に充てることとする。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2946519-0626-4841-9BEE-933133BC96E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57A6B801-E310-4797-AE60-8D640C9C59C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140E57D2-DFC2-4D91-8B4E-73485ACB5923}"/>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326BD12-CB63-4718-B4D7-781A52920BE3}"/>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5C323EEE-F0F7-4DF5-B831-A44E0CCF14BB}"/>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B306492A-F0C2-4048-843F-8ED56969C847}"/>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6777DE2C-5D33-4E62-B75B-988917E5E1E1}"/>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559999D-4649-491F-9781-89B68F2670F4}"/>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1F205E0-9F5D-4040-BACA-07F1162A71F5}"/>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9B145268-BA2A-4FDA-8367-49D98CEEB021}"/>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56E2FEE-9B94-4929-8D23-82D6CFEE618E}"/>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A7F7C66-9DB4-40CD-9683-9BFE3A11EA09}"/>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44,361
43,473
443.46
25,328,041
24,215,889
692,041
13,963,849
26,762,332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FFE55E37-6028-4FED-97E7-BAE6316CF3A0}"/>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86A5EA5D-B51F-46B4-ADF4-2849B0B40778}"/>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76032EAF-690D-4EB6-AC25-3B8ED1F9568E}"/>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BB58421-97D7-40B3-8F05-349E99F25DB2}"/>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37D25B9A-F8AD-4600-B7A1-3B7CE22F1A9C}"/>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7C6A3B7-4072-42B9-9309-1EA982EE1908}"/>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BA12B4F1-1E02-4FB0-BC8A-353A83B16F1B}"/>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324658A-E64F-49A9-A9CE-48D446B1E723}"/>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3E163F1A-B8BD-4D38-B246-2A36EA8DD4B0}"/>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3CDD1E30-FD19-4467-9908-BE231DDB716D}"/>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4A90CE73-2E3F-4CF6-8B11-978B8BA075C9}"/>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EA8AA59E-061F-456B-8668-EC9D94B5FE44}"/>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72D430C-6290-4699-98E3-D4939A1313DE}"/>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9F1213A8-1876-4021-B35C-B9634B63420E}"/>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324677FF-C413-4B44-9EB8-859FB8502E8B}"/>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B207D77-9F85-466F-B027-7FD6EC34D843}"/>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7B8802D0-4615-4634-8D92-A10C291333F9}"/>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2B12B078-28F0-4F48-99F2-D77A929AB407}"/>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8D972F59-FB71-417A-BB5A-1416E806F438}"/>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05596518-CEF3-456A-9808-83AC5A7E41AE}"/>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4" name="テキスト ボックス 33">
          <a:extLst>
            <a:ext uri="{FF2B5EF4-FFF2-40B4-BE49-F238E27FC236}">
              <a16:creationId xmlns:a16="http://schemas.microsoft.com/office/drawing/2014/main" id="{AE709710-BE55-47C2-A509-312F2BACAAC2}"/>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5" name="テキスト ボックス 34">
          <a:extLst>
            <a:ext uri="{FF2B5EF4-FFF2-40B4-BE49-F238E27FC236}">
              <a16:creationId xmlns:a16="http://schemas.microsoft.com/office/drawing/2014/main" id="{BD4BA6D5-E3B6-49D1-8B5F-E07CEA3D4BF5}"/>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BC14E91A-64AA-438A-B17C-2A3B67BEA22E}"/>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5E8BB99C-DA26-4B08-84C5-84317FD50430}"/>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55F6807F-6AD7-43AA-9262-A26FDC8A556A}"/>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BFB8036-BF85-4AFB-AE97-74169D2EBE93}"/>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79407666-3DEE-41A6-9BC4-FA02583650E2}"/>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EFBA8366-ABE3-407A-B917-AC726B604B80}"/>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E195181A-3B32-457F-9FA5-2FDA8DB730C0}"/>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A763E71-53FD-4A7C-B511-41F024BD370C}"/>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EE8D7646-6D59-4757-A913-93E19B89324B}"/>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78A559E2-E490-493A-98C2-C17527250051}"/>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FAD7A290-AFA3-48D2-889B-60D1D78BFFF8}"/>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A9BE93B-2535-4DF5-B0F6-734F17AFA59F}"/>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95ED561F-CAD5-4520-9E08-A78D60C712CC}"/>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当市では、平成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年度に策定した公共施設等総合管理計画において、令和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年度までに公共施設等の延べ床面積を</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％削減するという目標を掲げ、個別施設計画に基づき、老朽化した施設の集約化・複合化や除却を進めている。有形固定資産減価償却率については、この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年間類似団体平均を下回っており、これまでの取組の効果が徐々に表れてきていると思われる。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358D5F72-B84E-4A55-976B-A12AE3D79490}"/>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C54C69E9-CE54-4C0B-B30F-25CB0B5F6061}"/>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866CBE93-91BB-42F8-B01D-DD1DC2134CE9}"/>
            </a:ext>
          </a:extLst>
        </xdr:cNvPr>
        <xdr:cNvSpPr txBox="1"/>
      </xdr:nvSpPr>
      <xdr:spPr>
        <a:xfrm>
          <a:off x="741836" y="672292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B48BE8AF-1FE8-498C-96BA-B8D4A698D94E}"/>
            </a:ext>
          </a:extLst>
        </xdr:cNvPr>
        <xdr:cNvCxnSpPr/>
      </xdr:nvCxnSpPr>
      <xdr:spPr>
        <a:xfrm>
          <a:off x="1158875" y="647594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34</xdr:row>
      <xdr:rowOff>57541</xdr:rowOff>
    </xdr:from>
    <xdr:ext cx="410689" cy="225703"/>
    <xdr:sp macro="" textlink="">
      <xdr:nvSpPr>
        <xdr:cNvPr id="53" name="テキスト ボックス 52">
          <a:extLst>
            <a:ext uri="{FF2B5EF4-FFF2-40B4-BE49-F238E27FC236}">
              <a16:creationId xmlns:a16="http://schemas.microsoft.com/office/drawing/2014/main" id="{7ACCD784-30C7-4B03-9336-C6B76B6B9F83}"/>
            </a:ext>
          </a:extLst>
        </xdr:cNvPr>
        <xdr:cNvSpPr txBox="1"/>
      </xdr:nvSpPr>
      <xdr:spPr>
        <a:xfrm>
          <a:off x="741836" y="63821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9A3519AA-F9AA-4BC4-B53E-E08A93174819}"/>
            </a:ext>
          </a:extLst>
        </xdr:cNvPr>
        <xdr:cNvCxnSpPr/>
      </xdr:nvCxnSpPr>
      <xdr:spPr>
        <a:xfrm>
          <a:off x="1158875" y="613515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9D0A82D4-11A3-41BF-AC38-033375282450}"/>
            </a:ext>
          </a:extLst>
        </xdr:cNvPr>
        <xdr:cNvSpPr txBox="1"/>
      </xdr:nvSpPr>
      <xdr:spPr>
        <a:xfrm>
          <a:off x="789956" y="604135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0C4716A5-18CC-424E-A67A-26008108F0AB}"/>
            </a:ext>
          </a:extLst>
        </xdr:cNvPr>
        <xdr:cNvCxnSpPr/>
      </xdr:nvCxnSpPr>
      <xdr:spPr>
        <a:xfrm>
          <a:off x="1158875" y="57975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596B233-A38F-41E0-A688-797D296A887E}"/>
            </a:ext>
          </a:extLst>
        </xdr:cNvPr>
        <xdr:cNvSpPr txBox="1"/>
      </xdr:nvSpPr>
      <xdr:spPr>
        <a:xfrm>
          <a:off x="789956" y="57037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65681E85-B06D-4D74-ACE1-C179083A0F55}"/>
            </a:ext>
          </a:extLst>
        </xdr:cNvPr>
        <xdr:cNvCxnSpPr/>
      </xdr:nvCxnSpPr>
      <xdr:spPr>
        <a:xfrm>
          <a:off x="1158875" y="545676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F292486C-FDE6-4FB2-A444-CAA866FC9D4A}"/>
            </a:ext>
          </a:extLst>
        </xdr:cNvPr>
        <xdr:cNvSpPr txBox="1"/>
      </xdr:nvSpPr>
      <xdr:spPr>
        <a:xfrm>
          <a:off x="789956" y="53629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8BC77EA-9F5C-4893-ADD5-907FB0564115}"/>
            </a:ext>
          </a:extLst>
        </xdr:cNvPr>
        <xdr:cNvCxnSpPr/>
      </xdr:nvCxnSpPr>
      <xdr:spPr>
        <a:xfrm>
          <a:off x="1158875" y="5115983"/>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D4B3A9D0-21CF-4AEB-85CB-80FFC2A88D28}"/>
            </a:ext>
          </a:extLst>
        </xdr:cNvPr>
        <xdr:cNvSpPr txBox="1"/>
      </xdr:nvSpPr>
      <xdr:spPr>
        <a:xfrm>
          <a:off x="789956" y="50317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4239D515-D53D-4EC7-92C0-86966098B41A}"/>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3" name="テキスト ボックス 62">
          <a:extLst>
            <a:ext uri="{FF2B5EF4-FFF2-40B4-BE49-F238E27FC236}">
              <a16:creationId xmlns:a16="http://schemas.microsoft.com/office/drawing/2014/main" id="{DA9B28C0-7910-4C32-8ED9-166144820E2A}"/>
            </a:ext>
          </a:extLst>
        </xdr:cNvPr>
        <xdr:cNvSpPr txBox="1"/>
      </xdr:nvSpPr>
      <xdr:spPr>
        <a:xfrm>
          <a:off x="819028" y="468457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FA0B40C6-D9B6-490E-B30D-953784A71643}"/>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24236</xdr:rowOff>
    </xdr:from>
    <xdr:to>
      <xdr:col>23</xdr:col>
      <xdr:colOff>85090</xdr:colOff>
      <xdr:row>33</xdr:row>
      <xdr:rowOff>81704</xdr:rowOff>
    </xdr:to>
    <xdr:cxnSp macro="">
      <xdr:nvCxnSpPr>
        <xdr:cNvPr id="65" name="直線コネクタ 64">
          <a:extLst>
            <a:ext uri="{FF2B5EF4-FFF2-40B4-BE49-F238E27FC236}">
              <a16:creationId xmlns:a16="http://schemas.microsoft.com/office/drawing/2014/main" id="{39A79064-8364-4DF0-A6F8-E3DC1641EE28}"/>
            </a:ext>
          </a:extLst>
        </xdr:cNvPr>
        <xdr:cNvCxnSpPr/>
      </xdr:nvCxnSpPr>
      <xdr:spPr>
        <a:xfrm flipV="1">
          <a:off x="4306570" y="5056611"/>
          <a:ext cx="1270" cy="1190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85531</xdr:rowOff>
    </xdr:from>
    <xdr:ext cx="405111" cy="259045"/>
    <xdr:sp macro="" textlink="">
      <xdr:nvSpPr>
        <xdr:cNvPr id="66" name="有形固定資産減価償却率最小値テキスト">
          <a:extLst>
            <a:ext uri="{FF2B5EF4-FFF2-40B4-BE49-F238E27FC236}">
              <a16:creationId xmlns:a16="http://schemas.microsoft.com/office/drawing/2014/main" id="{2D89097E-08D3-4B6C-8EBD-11040A2AC70B}"/>
            </a:ext>
          </a:extLst>
        </xdr:cNvPr>
        <xdr:cNvSpPr txBox="1"/>
      </xdr:nvSpPr>
      <xdr:spPr>
        <a:xfrm>
          <a:off x="4359275" y="625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81704</xdr:rowOff>
    </xdr:from>
    <xdr:to>
      <xdr:col>23</xdr:col>
      <xdr:colOff>174625</xdr:colOff>
      <xdr:row>33</xdr:row>
      <xdr:rowOff>81704</xdr:rowOff>
    </xdr:to>
    <xdr:cxnSp macro="">
      <xdr:nvCxnSpPr>
        <xdr:cNvPr id="67" name="直線コネクタ 66">
          <a:extLst>
            <a:ext uri="{FF2B5EF4-FFF2-40B4-BE49-F238E27FC236}">
              <a16:creationId xmlns:a16="http://schemas.microsoft.com/office/drawing/2014/main" id="{405ED826-F13E-4BB6-AE20-F6DA6C6373DF}"/>
            </a:ext>
          </a:extLst>
        </xdr:cNvPr>
        <xdr:cNvCxnSpPr/>
      </xdr:nvCxnSpPr>
      <xdr:spPr>
        <a:xfrm>
          <a:off x="4216400" y="6247554"/>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142363</xdr:rowOff>
    </xdr:from>
    <xdr:ext cx="405111" cy="259045"/>
    <xdr:sp macro="" textlink="">
      <xdr:nvSpPr>
        <xdr:cNvPr id="68" name="有形固定資産減価償却率最大値テキスト">
          <a:extLst>
            <a:ext uri="{FF2B5EF4-FFF2-40B4-BE49-F238E27FC236}">
              <a16:creationId xmlns:a16="http://schemas.microsoft.com/office/drawing/2014/main" id="{5C2DDC59-045B-4D84-8883-0167B0EF713B}"/>
            </a:ext>
          </a:extLst>
        </xdr:cNvPr>
        <xdr:cNvSpPr txBox="1"/>
      </xdr:nvSpPr>
      <xdr:spPr>
        <a:xfrm>
          <a:off x="4359275" y="485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24236</xdr:rowOff>
    </xdr:from>
    <xdr:to>
      <xdr:col>23</xdr:col>
      <xdr:colOff>174625</xdr:colOff>
      <xdr:row>26</xdr:row>
      <xdr:rowOff>24236</xdr:rowOff>
    </xdr:to>
    <xdr:cxnSp macro="">
      <xdr:nvCxnSpPr>
        <xdr:cNvPr id="69" name="直線コネクタ 68">
          <a:extLst>
            <a:ext uri="{FF2B5EF4-FFF2-40B4-BE49-F238E27FC236}">
              <a16:creationId xmlns:a16="http://schemas.microsoft.com/office/drawing/2014/main" id="{E92EE8B7-56F0-40EE-9D3B-CDB61A7752EA}"/>
            </a:ext>
          </a:extLst>
        </xdr:cNvPr>
        <xdr:cNvCxnSpPr/>
      </xdr:nvCxnSpPr>
      <xdr:spPr>
        <a:xfrm>
          <a:off x="4216400" y="50566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2663</xdr:rowOff>
    </xdr:from>
    <xdr:ext cx="405111" cy="259045"/>
    <xdr:sp macro="" textlink="">
      <xdr:nvSpPr>
        <xdr:cNvPr id="70" name="有形固定資産減価償却率平均値テキスト">
          <a:extLst>
            <a:ext uri="{FF2B5EF4-FFF2-40B4-BE49-F238E27FC236}">
              <a16:creationId xmlns:a16="http://schemas.microsoft.com/office/drawing/2014/main" id="{58298C2C-03F5-4599-8C64-326D9F50F1E3}"/>
            </a:ext>
          </a:extLst>
        </xdr:cNvPr>
        <xdr:cNvSpPr txBox="1"/>
      </xdr:nvSpPr>
      <xdr:spPr>
        <a:xfrm>
          <a:off x="4359275" y="56795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151236</xdr:rowOff>
    </xdr:from>
    <xdr:to>
      <xdr:col>23</xdr:col>
      <xdr:colOff>136525</xdr:colOff>
      <xdr:row>31</xdr:row>
      <xdr:rowOff>81386</xdr:rowOff>
    </xdr:to>
    <xdr:sp macro="" textlink="">
      <xdr:nvSpPr>
        <xdr:cNvPr id="71" name="フローチャート: 判断 70">
          <a:extLst>
            <a:ext uri="{FF2B5EF4-FFF2-40B4-BE49-F238E27FC236}">
              <a16:creationId xmlns:a16="http://schemas.microsoft.com/office/drawing/2014/main" id="{D497773F-19AE-4FE1-A142-252DF5477386}"/>
            </a:ext>
          </a:extLst>
        </xdr:cNvPr>
        <xdr:cNvSpPr/>
      </xdr:nvSpPr>
      <xdr:spPr>
        <a:xfrm>
          <a:off x="4254500" y="58281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144039</xdr:rowOff>
    </xdr:from>
    <xdr:to>
      <xdr:col>19</xdr:col>
      <xdr:colOff>187325</xdr:colOff>
      <xdr:row>31</xdr:row>
      <xdr:rowOff>74189</xdr:rowOff>
    </xdr:to>
    <xdr:sp macro="" textlink="">
      <xdr:nvSpPr>
        <xdr:cNvPr id="72" name="フローチャート: 判断 71">
          <a:extLst>
            <a:ext uri="{FF2B5EF4-FFF2-40B4-BE49-F238E27FC236}">
              <a16:creationId xmlns:a16="http://schemas.microsoft.com/office/drawing/2014/main" id="{AE580123-917F-4A61-A23B-D97C2AAF253A}"/>
            </a:ext>
          </a:extLst>
        </xdr:cNvPr>
        <xdr:cNvSpPr/>
      </xdr:nvSpPr>
      <xdr:spPr>
        <a:xfrm>
          <a:off x="3616325" y="58177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111654</xdr:rowOff>
    </xdr:from>
    <xdr:to>
      <xdr:col>15</xdr:col>
      <xdr:colOff>187325</xdr:colOff>
      <xdr:row>31</xdr:row>
      <xdr:rowOff>41804</xdr:rowOff>
    </xdr:to>
    <xdr:sp macro="" textlink="">
      <xdr:nvSpPr>
        <xdr:cNvPr id="73" name="フローチャート: 判断 72">
          <a:extLst>
            <a:ext uri="{FF2B5EF4-FFF2-40B4-BE49-F238E27FC236}">
              <a16:creationId xmlns:a16="http://schemas.microsoft.com/office/drawing/2014/main" id="{42822BD1-23A0-4BE2-9B93-FDBC5677B314}"/>
            </a:ext>
          </a:extLst>
        </xdr:cNvPr>
        <xdr:cNvSpPr/>
      </xdr:nvSpPr>
      <xdr:spPr>
        <a:xfrm>
          <a:off x="2930525" y="57885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97261</xdr:rowOff>
    </xdr:from>
    <xdr:to>
      <xdr:col>11</xdr:col>
      <xdr:colOff>187325</xdr:colOff>
      <xdr:row>31</xdr:row>
      <xdr:rowOff>27411</xdr:rowOff>
    </xdr:to>
    <xdr:sp macro="" textlink="">
      <xdr:nvSpPr>
        <xdr:cNvPr id="74" name="フローチャート: 判断 73">
          <a:extLst>
            <a:ext uri="{FF2B5EF4-FFF2-40B4-BE49-F238E27FC236}">
              <a16:creationId xmlns:a16="http://schemas.microsoft.com/office/drawing/2014/main" id="{18D2FBB3-AA35-4B86-9826-C602014E37EE}"/>
            </a:ext>
          </a:extLst>
        </xdr:cNvPr>
        <xdr:cNvSpPr/>
      </xdr:nvSpPr>
      <xdr:spPr>
        <a:xfrm>
          <a:off x="2244725" y="577416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84667</xdr:rowOff>
    </xdr:from>
    <xdr:to>
      <xdr:col>7</xdr:col>
      <xdr:colOff>187325</xdr:colOff>
      <xdr:row>31</xdr:row>
      <xdr:rowOff>14817</xdr:rowOff>
    </xdr:to>
    <xdr:sp macro="" textlink="">
      <xdr:nvSpPr>
        <xdr:cNvPr id="75" name="フローチャート: 判断 74">
          <a:extLst>
            <a:ext uri="{FF2B5EF4-FFF2-40B4-BE49-F238E27FC236}">
              <a16:creationId xmlns:a16="http://schemas.microsoft.com/office/drawing/2014/main" id="{87A0A97F-8B56-4FA2-BFB6-B7286728EAAF}"/>
            </a:ext>
          </a:extLst>
        </xdr:cNvPr>
        <xdr:cNvSpPr/>
      </xdr:nvSpPr>
      <xdr:spPr>
        <a:xfrm>
          <a:off x="1558925" y="576474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9C7183F-7EC3-44B9-B4A8-EC0FE0C9457B}"/>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BC852959-B2BB-4445-B1EF-889655767AB5}"/>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6FBE8BAD-DE29-4F52-8D03-7C3BE2896AAB}"/>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8ECCF651-8EF3-4A54-9017-758B9A589CE9}"/>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DC83D734-FB67-4C03-A8F9-E76EAE544680}"/>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163830</xdr:rowOff>
    </xdr:from>
    <xdr:to>
      <xdr:col>23</xdr:col>
      <xdr:colOff>136525</xdr:colOff>
      <xdr:row>31</xdr:row>
      <xdr:rowOff>93980</xdr:rowOff>
    </xdr:to>
    <xdr:sp macro="" textlink="">
      <xdr:nvSpPr>
        <xdr:cNvPr id="81" name="楕円 80">
          <a:extLst>
            <a:ext uri="{FF2B5EF4-FFF2-40B4-BE49-F238E27FC236}">
              <a16:creationId xmlns:a16="http://schemas.microsoft.com/office/drawing/2014/main" id="{35D47E91-4DAB-47CD-A1BA-52DB351780AC}"/>
            </a:ext>
          </a:extLst>
        </xdr:cNvPr>
        <xdr:cNvSpPr/>
      </xdr:nvSpPr>
      <xdr:spPr>
        <a:xfrm>
          <a:off x="4254500" y="583755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142257</xdr:rowOff>
    </xdr:from>
    <xdr:ext cx="405111" cy="259045"/>
    <xdr:sp macro="" textlink="">
      <xdr:nvSpPr>
        <xdr:cNvPr id="82" name="有形固定資産減価償却率該当値テキスト">
          <a:extLst>
            <a:ext uri="{FF2B5EF4-FFF2-40B4-BE49-F238E27FC236}">
              <a16:creationId xmlns:a16="http://schemas.microsoft.com/office/drawing/2014/main" id="{85FD7FFB-B182-4408-B1C7-71DCCCEB0E2B}"/>
            </a:ext>
          </a:extLst>
        </xdr:cNvPr>
        <xdr:cNvSpPr txBox="1"/>
      </xdr:nvSpPr>
      <xdr:spPr>
        <a:xfrm>
          <a:off x="4359275"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140441</xdr:rowOff>
    </xdr:from>
    <xdr:to>
      <xdr:col>19</xdr:col>
      <xdr:colOff>187325</xdr:colOff>
      <xdr:row>31</xdr:row>
      <xdr:rowOff>70591</xdr:rowOff>
    </xdr:to>
    <xdr:sp macro="" textlink="">
      <xdr:nvSpPr>
        <xdr:cNvPr id="83" name="楕円 82">
          <a:extLst>
            <a:ext uri="{FF2B5EF4-FFF2-40B4-BE49-F238E27FC236}">
              <a16:creationId xmlns:a16="http://schemas.microsoft.com/office/drawing/2014/main" id="{9A6CF461-6FF1-49EB-B148-42F6A4FB3342}"/>
            </a:ext>
          </a:extLst>
        </xdr:cNvPr>
        <xdr:cNvSpPr/>
      </xdr:nvSpPr>
      <xdr:spPr>
        <a:xfrm>
          <a:off x="3616325" y="582051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19791</xdr:rowOff>
    </xdr:from>
    <xdr:to>
      <xdr:col>23</xdr:col>
      <xdr:colOff>85725</xdr:colOff>
      <xdr:row>31</xdr:row>
      <xdr:rowOff>43180</xdr:rowOff>
    </xdr:to>
    <xdr:cxnSp macro="">
      <xdr:nvCxnSpPr>
        <xdr:cNvPr id="84" name="直線コネクタ 83">
          <a:extLst>
            <a:ext uri="{FF2B5EF4-FFF2-40B4-BE49-F238E27FC236}">
              <a16:creationId xmlns:a16="http://schemas.microsoft.com/office/drawing/2014/main" id="{D0F96F2C-EA50-4278-BCE9-52739E74DD5B}"/>
            </a:ext>
          </a:extLst>
        </xdr:cNvPr>
        <xdr:cNvCxnSpPr/>
      </xdr:nvCxnSpPr>
      <xdr:spPr>
        <a:xfrm>
          <a:off x="3673475" y="5858616"/>
          <a:ext cx="628650" cy="2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108056</xdr:rowOff>
    </xdr:from>
    <xdr:to>
      <xdr:col>15</xdr:col>
      <xdr:colOff>187325</xdr:colOff>
      <xdr:row>31</xdr:row>
      <xdr:rowOff>38206</xdr:rowOff>
    </xdr:to>
    <xdr:sp macro="" textlink="">
      <xdr:nvSpPr>
        <xdr:cNvPr id="85" name="楕円 84">
          <a:extLst>
            <a:ext uri="{FF2B5EF4-FFF2-40B4-BE49-F238E27FC236}">
              <a16:creationId xmlns:a16="http://schemas.microsoft.com/office/drawing/2014/main" id="{6126EFC8-849A-47C0-BBDF-EC68AC157F5C}"/>
            </a:ext>
          </a:extLst>
        </xdr:cNvPr>
        <xdr:cNvSpPr/>
      </xdr:nvSpPr>
      <xdr:spPr>
        <a:xfrm>
          <a:off x="2930525" y="57817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158856</xdr:rowOff>
    </xdr:from>
    <xdr:to>
      <xdr:col>19</xdr:col>
      <xdr:colOff>136525</xdr:colOff>
      <xdr:row>31</xdr:row>
      <xdr:rowOff>19791</xdr:rowOff>
    </xdr:to>
    <xdr:cxnSp macro="">
      <xdr:nvCxnSpPr>
        <xdr:cNvPr id="86" name="直線コネクタ 85">
          <a:extLst>
            <a:ext uri="{FF2B5EF4-FFF2-40B4-BE49-F238E27FC236}">
              <a16:creationId xmlns:a16="http://schemas.microsoft.com/office/drawing/2014/main" id="{00031AF0-C0AB-411E-A020-64A300BE9CAC}"/>
            </a:ext>
          </a:extLst>
        </xdr:cNvPr>
        <xdr:cNvCxnSpPr/>
      </xdr:nvCxnSpPr>
      <xdr:spPr>
        <a:xfrm>
          <a:off x="2987675" y="5838931"/>
          <a:ext cx="685800" cy="1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77470</xdr:rowOff>
    </xdr:from>
    <xdr:to>
      <xdr:col>11</xdr:col>
      <xdr:colOff>187325</xdr:colOff>
      <xdr:row>31</xdr:row>
      <xdr:rowOff>7620</xdr:rowOff>
    </xdr:to>
    <xdr:sp macro="" textlink="">
      <xdr:nvSpPr>
        <xdr:cNvPr id="87" name="楕円 86">
          <a:extLst>
            <a:ext uri="{FF2B5EF4-FFF2-40B4-BE49-F238E27FC236}">
              <a16:creationId xmlns:a16="http://schemas.microsoft.com/office/drawing/2014/main" id="{A2061134-87A2-4686-9A92-BE4F5C0E672A}"/>
            </a:ext>
          </a:extLst>
        </xdr:cNvPr>
        <xdr:cNvSpPr/>
      </xdr:nvSpPr>
      <xdr:spPr>
        <a:xfrm>
          <a:off x="2244725" y="575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128270</xdr:rowOff>
    </xdr:from>
    <xdr:to>
      <xdr:col>15</xdr:col>
      <xdr:colOff>136525</xdr:colOff>
      <xdr:row>30</xdr:row>
      <xdr:rowOff>158856</xdr:rowOff>
    </xdr:to>
    <xdr:cxnSp macro="">
      <xdr:nvCxnSpPr>
        <xdr:cNvPr id="88" name="直線コネクタ 87">
          <a:extLst>
            <a:ext uri="{FF2B5EF4-FFF2-40B4-BE49-F238E27FC236}">
              <a16:creationId xmlns:a16="http://schemas.microsoft.com/office/drawing/2014/main" id="{B628B4ED-59AE-46CC-A82D-E94E360F3CCC}"/>
            </a:ext>
          </a:extLst>
        </xdr:cNvPr>
        <xdr:cNvCxnSpPr/>
      </xdr:nvCxnSpPr>
      <xdr:spPr>
        <a:xfrm>
          <a:off x="2301875" y="5801995"/>
          <a:ext cx="685800" cy="36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113453</xdr:rowOff>
    </xdr:from>
    <xdr:to>
      <xdr:col>7</xdr:col>
      <xdr:colOff>187325</xdr:colOff>
      <xdr:row>31</xdr:row>
      <xdr:rowOff>43603</xdr:rowOff>
    </xdr:to>
    <xdr:sp macro="" textlink="">
      <xdr:nvSpPr>
        <xdr:cNvPr id="89" name="楕円 88">
          <a:extLst>
            <a:ext uri="{FF2B5EF4-FFF2-40B4-BE49-F238E27FC236}">
              <a16:creationId xmlns:a16="http://schemas.microsoft.com/office/drawing/2014/main" id="{2BD22D4D-DB59-4C8F-BD07-1CD57D41CD49}"/>
            </a:ext>
          </a:extLst>
        </xdr:cNvPr>
        <xdr:cNvSpPr/>
      </xdr:nvSpPr>
      <xdr:spPr>
        <a:xfrm>
          <a:off x="1558925" y="579035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128270</xdr:rowOff>
    </xdr:from>
    <xdr:to>
      <xdr:col>11</xdr:col>
      <xdr:colOff>136525</xdr:colOff>
      <xdr:row>30</xdr:row>
      <xdr:rowOff>164253</xdr:rowOff>
    </xdr:to>
    <xdr:cxnSp macro="">
      <xdr:nvCxnSpPr>
        <xdr:cNvPr id="90" name="直線コネクタ 89">
          <a:extLst>
            <a:ext uri="{FF2B5EF4-FFF2-40B4-BE49-F238E27FC236}">
              <a16:creationId xmlns:a16="http://schemas.microsoft.com/office/drawing/2014/main" id="{98316795-4E39-477D-ABE8-985BAFAA94D3}"/>
            </a:ext>
          </a:extLst>
        </xdr:cNvPr>
        <xdr:cNvCxnSpPr/>
      </xdr:nvCxnSpPr>
      <xdr:spPr>
        <a:xfrm flipV="1">
          <a:off x="1616075" y="5801995"/>
          <a:ext cx="6858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65316</xdr:rowOff>
    </xdr:from>
    <xdr:ext cx="405111" cy="259045"/>
    <xdr:sp macro="" textlink="">
      <xdr:nvSpPr>
        <xdr:cNvPr id="91" name="n_1aveValue有形固定資産減価償却率">
          <a:extLst>
            <a:ext uri="{FF2B5EF4-FFF2-40B4-BE49-F238E27FC236}">
              <a16:creationId xmlns:a16="http://schemas.microsoft.com/office/drawing/2014/main" id="{09AD3437-E591-408E-B2F3-6BF8BED47F93}"/>
            </a:ext>
          </a:extLst>
        </xdr:cNvPr>
        <xdr:cNvSpPr txBox="1"/>
      </xdr:nvSpPr>
      <xdr:spPr>
        <a:xfrm>
          <a:off x="3474094" y="5907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32931</xdr:rowOff>
    </xdr:from>
    <xdr:ext cx="405111" cy="259045"/>
    <xdr:sp macro="" textlink="">
      <xdr:nvSpPr>
        <xdr:cNvPr id="92" name="n_2aveValue有形固定資産減価償却率">
          <a:extLst>
            <a:ext uri="{FF2B5EF4-FFF2-40B4-BE49-F238E27FC236}">
              <a16:creationId xmlns:a16="http://schemas.microsoft.com/office/drawing/2014/main" id="{3F74714E-6E12-4330-91B9-2B3E1311DC97}"/>
            </a:ext>
          </a:extLst>
        </xdr:cNvPr>
        <xdr:cNvSpPr txBox="1"/>
      </xdr:nvSpPr>
      <xdr:spPr>
        <a:xfrm>
          <a:off x="2797819" y="5868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18538</xdr:rowOff>
    </xdr:from>
    <xdr:ext cx="405111" cy="259045"/>
    <xdr:sp macro="" textlink="">
      <xdr:nvSpPr>
        <xdr:cNvPr id="93" name="n_3aveValue有形固定資産減価償却率">
          <a:extLst>
            <a:ext uri="{FF2B5EF4-FFF2-40B4-BE49-F238E27FC236}">
              <a16:creationId xmlns:a16="http://schemas.microsoft.com/office/drawing/2014/main" id="{BE32F0A1-1561-4FB2-A65F-5DDBBC4FA98C}"/>
            </a:ext>
          </a:extLst>
        </xdr:cNvPr>
        <xdr:cNvSpPr txBox="1"/>
      </xdr:nvSpPr>
      <xdr:spPr>
        <a:xfrm>
          <a:off x="2112019" y="585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31344</xdr:rowOff>
    </xdr:from>
    <xdr:ext cx="405111" cy="259045"/>
    <xdr:sp macro="" textlink="">
      <xdr:nvSpPr>
        <xdr:cNvPr id="94" name="n_4aveValue有形固定資産減価償却率">
          <a:extLst>
            <a:ext uri="{FF2B5EF4-FFF2-40B4-BE49-F238E27FC236}">
              <a16:creationId xmlns:a16="http://schemas.microsoft.com/office/drawing/2014/main" id="{AA2AE088-E39F-40A0-87A3-95A2B92CB134}"/>
            </a:ext>
          </a:extLst>
        </xdr:cNvPr>
        <xdr:cNvSpPr txBox="1"/>
      </xdr:nvSpPr>
      <xdr:spPr>
        <a:xfrm>
          <a:off x="1426219" y="55431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87118</xdr:rowOff>
    </xdr:from>
    <xdr:ext cx="405111" cy="259045"/>
    <xdr:sp macro="" textlink="">
      <xdr:nvSpPr>
        <xdr:cNvPr id="95" name="n_1mainValue有形固定資産減価償却率">
          <a:extLst>
            <a:ext uri="{FF2B5EF4-FFF2-40B4-BE49-F238E27FC236}">
              <a16:creationId xmlns:a16="http://schemas.microsoft.com/office/drawing/2014/main" id="{378C418C-F896-4A5B-927E-FAB60C17ADDD}"/>
            </a:ext>
          </a:extLst>
        </xdr:cNvPr>
        <xdr:cNvSpPr txBox="1"/>
      </xdr:nvSpPr>
      <xdr:spPr>
        <a:xfrm>
          <a:off x="3474094" y="5598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54733</xdr:rowOff>
    </xdr:from>
    <xdr:ext cx="405111" cy="259045"/>
    <xdr:sp macro="" textlink="">
      <xdr:nvSpPr>
        <xdr:cNvPr id="96" name="n_2mainValue有形固定資産減価償却率">
          <a:extLst>
            <a:ext uri="{FF2B5EF4-FFF2-40B4-BE49-F238E27FC236}">
              <a16:creationId xmlns:a16="http://schemas.microsoft.com/office/drawing/2014/main" id="{50D328BB-DDC6-436A-B9C7-D44DEDF4E49D}"/>
            </a:ext>
          </a:extLst>
        </xdr:cNvPr>
        <xdr:cNvSpPr txBox="1"/>
      </xdr:nvSpPr>
      <xdr:spPr>
        <a:xfrm>
          <a:off x="2797819" y="5569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24147</xdr:rowOff>
    </xdr:from>
    <xdr:ext cx="405111" cy="259045"/>
    <xdr:sp macro="" textlink="">
      <xdr:nvSpPr>
        <xdr:cNvPr id="97" name="n_3mainValue有形固定資産減価償却率">
          <a:extLst>
            <a:ext uri="{FF2B5EF4-FFF2-40B4-BE49-F238E27FC236}">
              <a16:creationId xmlns:a16="http://schemas.microsoft.com/office/drawing/2014/main" id="{7F6C996B-C657-4ED4-90F3-BD6BB0567090}"/>
            </a:ext>
          </a:extLst>
        </xdr:cNvPr>
        <xdr:cNvSpPr txBox="1"/>
      </xdr:nvSpPr>
      <xdr:spPr>
        <a:xfrm>
          <a:off x="2112019" y="554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34730</xdr:rowOff>
    </xdr:from>
    <xdr:ext cx="405111" cy="259045"/>
    <xdr:sp macro="" textlink="">
      <xdr:nvSpPr>
        <xdr:cNvPr id="98" name="n_4mainValue有形固定資産減価償却率">
          <a:extLst>
            <a:ext uri="{FF2B5EF4-FFF2-40B4-BE49-F238E27FC236}">
              <a16:creationId xmlns:a16="http://schemas.microsoft.com/office/drawing/2014/main" id="{D468D5FF-980F-4255-AF2C-436347BAB8E6}"/>
            </a:ext>
          </a:extLst>
        </xdr:cNvPr>
        <xdr:cNvSpPr txBox="1"/>
      </xdr:nvSpPr>
      <xdr:spPr>
        <a:xfrm>
          <a:off x="1426219" y="58703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528AFEE9-BEEC-45D1-AF5B-C172035008CF}"/>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91B2BBCB-0AB5-41DF-AE10-F19565723C26}"/>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7D60CDC8-C255-4D10-A1D9-D117F90E107B}"/>
            </a:ext>
          </a:extLst>
        </xdr:cNvPr>
        <xdr:cNvSpPr/>
      </xdr:nvSpPr>
      <xdr:spPr>
        <a:xfrm>
          <a:off x="12403169" y="4449221"/>
          <a:ext cx="949262"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[ 1,127.8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1812B341-2B37-415A-AA78-87A7D7FC7704}"/>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D52F7172-5E89-4687-B603-6EE330C9DA60}"/>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4AADF193-BF6F-41DB-91C0-7318825E06BC}"/>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6F2C489B-161E-4081-ABC4-C9FFE96AE52A}"/>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EEE6F847-D791-4115-9E25-F609BF62563D}"/>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0FA84FC9-115D-425D-97B2-4773DD02A110}"/>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0E9DF283-FE66-4231-BF1F-9A7C2650C51F}"/>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85E50328-DC99-42EF-9E74-E816EE932F3B}"/>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E5917AA6-F67F-43D8-97FB-74D55F492896}"/>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60E468B0-5EE1-41C8-B464-D6764352ECE6}"/>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して高い水準である。要因として、庁舎等複合施設整備事業や給食センター整備事業などの大規模ハード事業に地方債を活用したため将来負担額が高いことが挙げられる。大規模ハード事業も一定の区切りとなったことから地方債に依存しすぎることのない財政運営を推進し、数値の改善に努め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18CAD9EC-6759-43A5-AB6C-E32783619CD3}"/>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5183B35F-94AF-4DC4-B70C-DE13252A6B13}"/>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3B941F00-7E12-4075-9E67-3094FA124711}"/>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5" name="直線コネクタ 114">
          <a:extLst>
            <a:ext uri="{FF2B5EF4-FFF2-40B4-BE49-F238E27FC236}">
              <a16:creationId xmlns:a16="http://schemas.microsoft.com/office/drawing/2014/main" id="{84B586A5-603E-4EE2-B33B-083003480137}"/>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6" name="テキスト ボックス 115">
          <a:extLst>
            <a:ext uri="{FF2B5EF4-FFF2-40B4-BE49-F238E27FC236}">
              <a16:creationId xmlns:a16="http://schemas.microsoft.com/office/drawing/2014/main" id="{6C0CB38E-B938-4FFB-B771-E1CB5E2B294F}"/>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7" name="直線コネクタ 116">
          <a:extLst>
            <a:ext uri="{FF2B5EF4-FFF2-40B4-BE49-F238E27FC236}">
              <a16:creationId xmlns:a16="http://schemas.microsoft.com/office/drawing/2014/main" id="{688F48BD-2695-4E8F-9F16-2295FB3CE231}"/>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8" name="テキスト ボックス 117">
          <a:extLst>
            <a:ext uri="{FF2B5EF4-FFF2-40B4-BE49-F238E27FC236}">
              <a16:creationId xmlns:a16="http://schemas.microsoft.com/office/drawing/2014/main" id="{D1150C76-717D-42F5-8E0E-52331308E945}"/>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9" name="直線コネクタ 118">
          <a:extLst>
            <a:ext uri="{FF2B5EF4-FFF2-40B4-BE49-F238E27FC236}">
              <a16:creationId xmlns:a16="http://schemas.microsoft.com/office/drawing/2014/main" id="{7D59FF9D-E8D7-415D-9EDF-0663ECC55B0F}"/>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0" name="テキスト ボックス 119">
          <a:extLst>
            <a:ext uri="{FF2B5EF4-FFF2-40B4-BE49-F238E27FC236}">
              <a16:creationId xmlns:a16="http://schemas.microsoft.com/office/drawing/2014/main" id="{EFA97B8A-DA7C-4C72-A7C4-02D5FF158331}"/>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1" name="直線コネクタ 120">
          <a:extLst>
            <a:ext uri="{FF2B5EF4-FFF2-40B4-BE49-F238E27FC236}">
              <a16:creationId xmlns:a16="http://schemas.microsoft.com/office/drawing/2014/main" id="{F0E53E2C-8EF7-4281-BE22-ECA5CF07C3AD}"/>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2" name="テキスト ボックス 121">
          <a:extLst>
            <a:ext uri="{FF2B5EF4-FFF2-40B4-BE49-F238E27FC236}">
              <a16:creationId xmlns:a16="http://schemas.microsoft.com/office/drawing/2014/main" id="{D7E7C09B-5283-42DB-824C-C02F17231082}"/>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3" name="直線コネクタ 122">
          <a:extLst>
            <a:ext uri="{FF2B5EF4-FFF2-40B4-BE49-F238E27FC236}">
              <a16:creationId xmlns:a16="http://schemas.microsoft.com/office/drawing/2014/main" id="{3003F8DF-D0EE-4523-B69E-CEF33E5730FB}"/>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4" name="テキスト ボックス 123">
          <a:extLst>
            <a:ext uri="{FF2B5EF4-FFF2-40B4-BE49-F238E27FC236}">
              <a16:creationId xmlns:a16="http://schemas.microsoft.com/office/drawing/2014/main" id="{6ADEE71F-1325-4D99-A83C-9D094B9FF86B}"/>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98F21187-EBAE-4FDD-96A3-832858F8E536}"/>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F5EBCD4E-7133-444B-8BE1-BD4E5BFA7EE8}"/>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123875</xdr:rowOff>
    </xdr:to>
    <xdr:cxnSp macro="">
      <xdr:nvCxnSpPr>
        <xdr:cNvPr id="127" name="直線コネクタ 126">
          <a:extLst>
            <a:ext uri="{FF2B5EF4-FFF2-40B4-BE49-F238E27FC236}">
              <a16:creationId xmlns:a16="http://schemas.microsoft.com/office/drawing/2014/main" id="{D5AB637D-3AF8-40B6-9883-C07B282A6AD9}"/>
            </a:ext>
          </a:extLst>
        </xdr:cNvPr>
        <xdr:cNvCxnSpPr/>
      </xdr:nvCxnSpPr>
      <xdr:spPr>
        <a:xfrm flipV="1">
          <a:off x="13326745" y="5115983"/>
          <a:ext cx="1269" cy="1329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127702</xdr:rowOff>
    </xdr:from>
    <xdr:ext cx="560923" cy="259045"/>
    <xdr:sp macro="" textlink="">
      <xdr:nvSpPr>
        <xdr:cNvPr id="128" name="債務償還比率最小値テキスト">
          <a:extLst>
            <a:ext uri="{FF2B5EF4-FFF2-40B4-BE49-F238E27FC236}">
              <a16:creationId xmlns:a16="http://schemas.microsoft.com/office/drawing/2014/main" id="{C1D979EF-B29C-4163-A70B-9272450BA217}"/>
            </a:ext>
          </a:extLst>
        </xdr:cNvPr>
        <xdr:cNvSpPr txBox="1"/>
      </xdr:nvSpPr>
      <xdr:spPr>
        <a:xfrm>
          <a:off x="13379450" y="644912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123875</xdr:rowOff>
    </xdr:from>
    <xdr:to>
      <xdr:col>76</xdr:col>
      <xdr:colOff>111125</xdr:colOff>
      <xdr:row>34</xdr:row>
      <xdr:rowOff>123875</xdr:rowOff>
    </xdr:to>
    <xdr:cxnSp macro="">
      <xdr:nvCxnSpPr>
        <xdr:cNvPr id="129" name="直線コネクタ 128">
          <a:extLst>
            <a:ext uri="{FF2B5EF4-FFF2-40B4-BE49-F238E27FC236}">
              <a16:creationId xmlns:a16="http://schemas.microsoft.com/office/drawing/2014/main" id="{E480EF49-5289-41F1-AB87-4A528A4725CD}"/>
            </a:ext>
          </a:extLst>
        </xdr:cNvPr>
        <xdr:cNvCxnSpPr/>
      </xdr:nvCxnSpPr>
      <xdr:spPr>
        <a:xfrm>
          <a:off x="13255625" y="6445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0" name="債務償還比率最大値テキスト">
          <a:extLst>
            <a:ext uri="{FF2B5EF4-FFF2-40B4-BE49-F238E27FC236}">
              <a16:creationId xmlns:a16="http://schemas.microsoft.com/office/drawing/2014/main" id="{987E5217-EA5A-482C-BD09-766C48CB58BE}"/>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1" name="直線コネクタ 130">
          <a:extLst>
            <a:ext uri="{FF2B5EF4-FFF2-40B4-BE49-F238E27FC236}">
              <a16:creationId xmlns:a16="http://schemas.microsoft.com/office/drawing/2014/main" id="{2C013A3A-3B03-4C02-8A0B-C68106DB0E0F}"/>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25981</xdr:rowOff>
    </xdr:from>
    <xdr:ext cx="469744" cy="259045"/>
    <xdr:sp macro="" textlink="">
      <xdr:nvSpPr>
        <xdr:cNvPr id="132" name="債務償還比率平均値テキスト">
          <a:extLst>
            <a:ext uri="{FF2B5EF4-FFF2-40B4-BE49-F238E27FC236}">
              <a16:creationId xmlns:a16="http://schemas.microsoft.com/office/drawing/2014/main" id="{00EC4C9D-41BB-4004-8A19-D9AA7010C7F5}"/>
            </a:ext>
          </a:extLst>
        </xdr:cNvPr>
        <xdr:cNvSpPr txBox="1"/>
      </xdr:nvSpPr>
      <xdr:spPr>
        <a:xfrm>
          <a:off x="13379450" y="5544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3104</xdr:rowOff>
    </xdr:from>
    <xdr:to>
      <xdr:col>76</xdr:col>
      <xdr:colOff>73025</xdr:colOff>
      <xdr:row>30</xdr:row>
      <xdr:rowOff>104704</xdr:rowOff>
    </xdr:to>
    <xdr:sp macro="" textlink="">
      <xdr:nvSpPr>
        <xdr:cNvPr id="133" name="フローチャート: 判断 132">
          <a:extLst>
            <a:ext uri="{FF2B5EF4-FFF2-40B4-BE49-F238E27FC236}">
              <a16:creationId xmlns:a16="http://schemas.microsoft.com/office/drawing/2014/main" id="{24ECF611-C82F-4AA2-9F53-2A94E1E4832D}"/>
            </a:ext>
          </a:extLst>
        </xdr:cNvPr>
        <xdr:cNvSpPr/>
      </xdr:nvSpPr>
      <xdr:spPr>
        <a:xfrm>
          <a:off x="13293725" y="568000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12340</xdr:rowOff>
    </xdr:from>
    <xdr:to>
      <xdr:col>72</xdr:col>
      <xdr:colOff>123825</xdr:colOff>
      <xdr:row>30</xdr:row>
      <xdr:rowOff>113940</xdr:rowOff>
    </xdr:to>
    <xdr:sp macro="" textlink="">
      <xdr:nvSpPr>
        <xdr:cNvPr id="134" name="フローチャート: 判断 133">
          <a:extLst>
            <a:ext uri="{FF2B5EF4-FFF2-40B4-BE49-F238E27FC236}">
              <a16:creationId xmlns:a16="http://schemas.microsoft.com/office/drawing/2014/main" id="{EAACF4AB-D110-4B08-A1AE-D7F9E495C674}"/>
            </a:ext>
          </a:extLst>
        </xdr:cNvPr>
        <xdr:cNvSpPr/>
      </xdr:nvSpPr>
      <xdr:spPr>
        <a:xfrm>
          <a:off x="12646025" y="56860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146847</xdr:rowOff>
    </xdr:from>
    <xdr:to>
      <xdr:col>68</xdr:col>
      <xdr:colOff>123825</xdr:colOff>
      <xdr:row>30</xdr:row>
      <xdr:rowOff>76997</xdr:rowOff>
    </xdr:to>
    <xdr:sp macro="" textlink="">
      <xdr:nvSpPr>
        <xdr:cNvPr id="135" name="フローチャート: 判断 134">
          <a:extLst>
            <a:ext uri="{FF2B5EF4-FFF2-40B4-BE49-F238E27FC236}">
              <a16:creationId xmlns:a16="http://schemas.microsoft.com/office/drawing/2014/main" id="{51E0F4E4-03C0-4D11-B297-58D06EF40448}"/>
            </a:ext>
          </a:extLst>
        </xdr:cNvPr>
        <xdr:cNvSpPr/>
      </xdr:nvSpPr>
      <xdr:spPr>
        <a:xfrm>
          <a:off x="11960225" y="565864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147638</xdr:rowOff>
    </xdr:from>
    <xdr:to>
      <xdr:col>64</xdr:col>
      <xdr:colOff>123825</xdr:colOff>
      <xdr:row>31</xdr:row>
      <xdr:rowOff>77788</xdr:rowOff>
    </xdr:to>
    <xdr:sp macro="" textlink="">
      <xdr:nvSpPr>
        <xdr:cNvPr id="136" name="フローチャート: 判断 135">
          <a:extLst>
            <a:ext uri="{FF2B5EF4-FFF2-40B4-BE49-F238E27FC236}">
              <a16:creationId xmlns:a16="http://schemas.microsoft.com/office/drawing/2014/main" id="{C5AC9685-A292-4558-B999-10780519EB58}"/>
            </a:ext>
          </a:extLst>
        </xdr:cNvPr>
        <xdr:cNvSpPr/>
      </xdr:nvSpPr>
      <xdr:spPr>
        <a:xfrm>
          <a:off x="11274425" y="582136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34361</xdr:rowOff>
    </xdr:from>
    <xdr:to>
      <xdr:col>60</xdr:col>
      <xdr:colOff>123825</xdr:colOff>
      <xdr:row>31</xdr:row>
      <xdr:rowOff>135961</xdr:rowOff>
    </xdr:to>
    <xdr:sp macro="" textlink="">
      <xdr:nvSpPr>
        <xdr:cNvPr id="137" name="フローチャート: 判断 136">
          <a:extLst>
            <a:ext uri="{FF2B5EF4-FFF2-40B4-BE49-F238E27FC236}">
              <a16:creationId xmlns:a16="http://schemas.microsoft.com/office/drawing/2014/main" id="{906DCD7D-7B82-4DDB-A343-825477475A33}"/>
            </a:ext>
          </a:extLst>
        </xdr:cNvPr>
        <xdr:cNvSpPr/>
      </xdr:nvSpPr>
      <xdr:spPr>
        <a:xfrm>
          <a:off x="10588625" y="58700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A75B080-6479-4FEE-82A1-CD323710AB9D}"/>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7838F2F7-0DE5-40E3-B8E3-7CD1714AC1D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D63FD7D6-0C20-45D9-8DC2-4A371B4C9A10}"/>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10B20EE8-B2F5-46B4-9DA2-4E1EB5183FEC}"/>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0261A258-E3B5-4EA2-93DA-4DCA97FBB39C}"/>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34</xdr:row>
      <xdr:rowOff>13942</xdr:rowOff>
    </xdr:from>
    <xdr:to>
      <xdr:col>76</xdr:col>
      <xdr:colOff>73025</xdr:colOff>
      <xdr:row>34</xdr:row>
      <xdr:rowOff>115542</xdr:rowOff>
    </xdr:to>
    <xdr:sp macro="" textlink="">
      <xdr:nvSpPr>
        <xdr:cNvPr id="143" name="楕円 142">
          <a:extLst>
            <a:ext uri="{FF2B5EF4-FFF2-40B4-BE49-F238E27FC236}">
              <a16:creationId xmlns:a16="http://schemas.microsoft.com/office/drawing/2014/main" id="{51CF34C2-6894-4377-A88E-7FAAC5DF4319}"/>
            </a:ext>
          </a:extLst>
        </xdr:cNvPr>
        <xdr:cNvSpPr/>
      </xdr:nvSpPr>
      <xdr:spPr>
        <a:xfrm>
          <a:off x="13293725" y="633536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100319</xdr:rowOff>
    </xdr:from>
    <xdr:ext cx="560923" cy="259045"/>
    <xdr:sp macro="" textlink="">
      <xdr:nvSpPr>
        <xdr:cNvPr id="144" name="債務償還比率該当値テキスト">
          <a:extLst>
            <a:ext uri="{FF2B5EF4-FFF2-40B4-BE49-F238E27FC236}">
              <a16:creationId xmlns:a16="http://schemas.microsoft.com/office/drawing/2014/main" id="{D01A6EA2-409C-4AD3-AA41-C7B00D26AE82}"/>
            </a:ext>
          </a:extLst>
        </xdr:cNvPr>
        <xdr:cNvSpPr txBox="1"/>
      </xdr:nvSpPr>
      <xdr:spPr>
        <a:xfrm>
          <a:off x="13379450" y="626616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141301</xdr:rowOff>
    </xdr:from>
    <xdr:to>
      <xdr:col>72</xdr:col>
      <xdr:colOff>123825</xdr:colOff>
      <xdr:row>33</xdr:row>
      <xdr:rowOff>71451</xdr:rowOff>
    </xdr:to>
    <xdr:sp macro="" textlink="">
      <xdr:nvSpPr>
        <xdr:cNvPr id="145" name="楕円 144">
          <a:extLst>
            <a:ext uri="{FF2B5EF4-FFF2-40B4-BE49-F238E27FC236}">
              <a16:creationId xmlns:a16="http://schemas.microsoft.com/office/drawing/2014/main" id="{C1E64CCD-9660-4439-9728-9945494F5080}"/>
            </a:ext>
          </a:extLst>
        </xdr:cNvPr>
        <xdr:cNvSpPr/>
      </xdr:nvSpPr>
      <xdr:spPr>
        <a:xfrm>
          <a:off x="12646025" y="614522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20651</xdr:rowOff>
    </xdr:from>
    <xdr:to>
      <xdr:col>76</xdr:col>
      <xdr:colOff>22225</xdr:colOff>
      <xdr:row>34</xdr:row>
      <xdr:rowOff>64742</xdr:rowOff>
    </xdr:to>
    <xdr:cxnSp macro="">
      <xdr:nvCxnSpPr>
        <xdr:cNvPr id="146" name="直線コネクタ 145">
          <a:extLst>
            <a:ext uri="{FF2B5EF4-FFF2-40B4-BE49-F238E27FC236}">
              <a16:creationId xmlns:a16="http://schemas.microsoft.com/office/drawing/2014/main" id="{A2DE79E2-7C50-4787-B828-64ACE1051FEC}"/>
            </a:ext>
          </a:extLst>
        </xdr:cNvPr>
        <xdr:cNvCxnSpPr/>
      </xdr:nvCxnSpPr>
      <xdr:spPr>
        <a:xfrm>
          <a:off x="12693650" y="6183326"/>
          <a:ext cx="638175" cy="209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66696</xdr:rowOff>
    </xdr:from>
    <xdr:to>
      <xdr:col>68</xdr:col>
      <xdr:colOff>123825</xdr:colOff>
      <xdr:row>32</xdr:row>
      <xdr:rowOff>168296</xdr:rowOff>
    </xdr:to>
    <xdr:sp macro="" textlink="">
      <xdr:nvSpPr>
        <xdr:cNvPr id="147" name="楕円 146">
          <a:extLst>
            <a:ext uri="{FF2B5EF4-FFF2-40B4-BE49-F238E27FC236}">
              <a16:creationId xmlns:a16="http://schemas.microsoft.com/office/drawing/2014/main" id="{6FA38E8E-7C35-46E8-B03F-AB8379C912EA}"/>
            </a:ext>
          </a:extLst>
        </xdr:cNvPr>
        <xdr:cNvSpPr/>
      </xdr:nvSpPr>
      <xdr:spPr>
        <a:xfrm>
          <a:off x="11960225" y="60642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117496</xdr:rowOff>
    </xdr:from>
    <xdr:to>
      <xdr:col>72</xdr:col>
      <xdr:colOff>73025</xdr:colOff>
      <xdr:row>33</xdr:row>
      <xdr:rowOff>20651</xdr:rowOff>
    </xdr:to>
    <xdr:cxnSp macro="">
      <xdr:nvCxnSpPr>
        <xdr:cNvPr id="148" name="直線コネクタ 147">
          <a:extLst>
            <a:ext uri="{FF2B5EF4-FFF2-40B4-BE49-F238E27FC236}">
              <a16:creationId xmlns:a16="http://schemas.microsoft.com/office/drawing/2014/main" id="{19752481-F965-41BA-A4E6-0DC20CE6ED57}"/>
            </a:ext>
          </a:extLst>
        </xdr:cNvPr>
        <xdr:cNvCxnSpPr/>
      </xdr:nvCxnSpPr>
      <xdr:spPr>
        <a:xfrm>
          <a:off x="12007850" y="6121421"/>
          <a:ext cx="685800" cy="6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34</xdr:row>
      <xdr:rowOff>50405</xdr:rowOff>
    </xdr:from>
    <xdr:to>
      <xdr:col>64</xdr:col>
      <xdr:colOff>123825</xdr:colOff>
      <xdr:row>34</xdr:row>
      <xdr:rowOff>152005</xdr:rowOff>
    </xdr:to>
    <xdr:sp macro="" textlink="">
      <xdr:nvSpPr>
        <xdr:cNvPr id="149" name="楕円 148">
          <a:extLst>
            <a:ext uri="{FF2B5EF4-FFF2-40B4-BE49-F238E27FC236}">
              <a16:creationId xmlns:a16="http://schemas.microsoft.com/office/drawing/2014/main" id="{3CDE1452-BCC1-4185-8037-B806B991B61E}"/>
            </a:ext>
          </a:extLst>
        </xdr:cNvPr>
        <xdr:cNvSpPr/>
      </xdr:nvSpPr>
      <xdr:spPr>
        <a:xfrm>
          <a:off x="11274425" y="63718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117496</xdr:rowOff>
    </xdr:from>
    <xdr:to>
      <xdr:col>68</xdr:col>
      <xdr:colOff>73025</xdr:colOff>
      <xdr:row>34</xdr:row>
      <xdr:rowOff>101205</xdr:rowOff>
    </xdr:to>
    <xdr:cxnSp macro="">
      <xdr:nvCxnSpPr>
        <xdr:cNvPr id="150" name="直線コネクタ 149">
          <a:extLst>
            <a:ext uri="{FF2B5EF4-FFF2-40B4-BE49-F238E27FC236}">
              <a16:creationId xmlns:a16="http://schemas.microsoft.com/office/drawing/2014/main" id="{927E12D7-F850-4969-BA98-9875A0F4F10F}"/>
            </a:ext>
          </a:extLst>
        </xdr:cNvPr>
        <xdr:cNvCxnSpPr/>
      </xdr:nvCxnSpPr>
      <xdr:spPr>
        <a:xfrm flipV="1">
          <a:off x="11322050" y="6121421"/>
          <a:ext cx="685800" cy="307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34</xdr:row>
      <xdr:rowOff>5545</xdr:rowOff>
    </xdr:from>
    <xdr:to>
      <xdr:col>60</xdr:col>
      <xdr:colOff>123825</xdr:colOff>
      <xdr:row>34</xdr:row>
      <xdr:rowOff>107145</xdr:rowOff>
    </xdr:to>
    <xdr:sp macro="" textlink="">
      <xdr:nvSpPr>
        <xdr:cNvPr id="151" name="楕円 150">
          <a:extLst>
            <a:ext uri="{FF2B5EF4-FFF2-40B4-BE49-F238E27FC236}">
              <a16:creationId xmlns:a16="http://schemas.microsoft.com/office/drawing/2014/main" id="{B809399F-4721-42AE-8B84-EA7C2D07888B}"/>
            </a:ext>
          </a:extLst>
        </xdr:cNvPr>
        <xdr:cNvSpPr/>
      </xdr:nvSpPr>
      <xdr:spPr>
        <a:xfrm>
          <a:off x="10588625" y="63333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34</xdr:row>
      <xdr:rowOff>56345</xdr:rowOff>
    </xdr:from>
    <xdr:to>
      <xdr:col>64</xdr:col>
      <xdr:colOff>73025</xdr:colOff>
      <xdr:row>34</xdr:row>
      <xdr:rowOff>101205</xdr:rowOff>
    </xdr:to>
    <xdr:cxnSp macro="">
      <xdr:nvCxnSpPr>
        <xdr:cNvPr id="152" name="直線コネクタ 151">
          <a:extLst>
            <a:ext uri="{FF2B5EF4-FFF2-40B4-BE49-F238E27FC236}">
              <a16:creationId xmlns:a16="http://schemas.microsoft.com/office/drawing/2014/main" id="{9BA6615F-7C67-414C-8C8E-AF609CA2F03F}"/>
            </a:ext>
          </a:extLst>
        </xdr:cNvPr>
        <xdr:cNvCxnSpPr/>
      </xdr:nvCxnSpPr>
      <xdr:spPr>
        <a:xfrm>
          <a:off x="10636250" y="6380945"/>
          <a:ext cx="685800" cy="48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130467</xdr:rowOff>
    </xdr:from>
    <xdr:ext cx="469744" cy="259045"/>
    <xdr:sp macro="" textlink="">
      <xdr:nvSpPr>
        <xdr:cNvPr id="153" name="n_1aveValue債務償還比率">
          <a:extLst>
            <a:ext uri="{FF2B5EF4-FFF2-40B4-BE49-F238E27FC236}">
              <a16:creationId xmlns:a16="http://schemas.microsoft.com/office/drawing/2014/main" id="{BCD9F3DC-CC0D-4FDC-95BC-EE63EAEA4319}"/>
            </a:ext>
          </a:extLst>
        </xdr:cNvPr>
        <xdr:cNvSpPr txBox="1"/>
      </xdr:nvSpPr>
      <xdr:spPr>
        <a:xfrm>
          <a:off x="12465127" y="5483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93524</xdr:rowOff>
    </xdr:from>
    <xdr:ext cx="469744" cy="259045"/>
    <xdr:sp macro="" textlink="">
      <xdr:nvSpPr>
        <xdr:cNvPr id="154" name="n_2aveValue債務償還比率">
          <a:extLst>
            <a:ext uri="{FF2B5EF4-FFF2-40B4-BE49-F238E27FC236}">
              <a16:creationId xmlns:a16="http://schemas.microsoft.com/office/drawing/2014/main" id="{E28C1791-C2E9-4748-B2FC-C3194EA930FA}"/>
            </a:ext>
          </a:extLst>
        </xdr:cNvPr>
        <xdr:cNvSpPr txBox="1"/>
      </xdr:nvSpPr>
      <xdr:spPr>
        <a:xfrm>
          <a:off x="11788852" y="5446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94315</xdr:rowOff>
    </xdr:from>
    <xdr:ext cx="469744" cy="259045"/>
    <xdr:sp macro="" textlink="">
      <xdr:nvSpPr>
        <xdr:cNvPr id="155" name="n_3aveValue債務償還比率">
          <a:extLst>
            <a:ext uri="{FF2B5EF4-FFF2-40B4-BE49-F238E27FC236}">
              <a16:creationId xmlns:a16="http://schemas.microsoft.com/office/drawing/2014/main" id="{7AE4BCFD-2591-42E2-82EB-E2B879F65F1E}"/>
            </a:ext>
          </a:extLst>
        </xdr:cNvPr>
        <xdr:cNvSpPr txBox="1"/>
      </xdr:nvSpPr>
      <xdr:spPr>
        <a:xfrm>
          <a:off x="11103052" y="5609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152488</xdr:rowOff>
    </xdr:from>
    <xdr:ext cx="469744" cy="259045"/>
    <xdr:sp macro="" textlink="">
      <xdr:nvSpPr>
        <xdr:cNvPr id="156" name="n_4aveValue債務償還比率">
          <a:extLst>
            <a:ext uri="{FF2B5EF4-FFF2-40B4-BE49-F238E27FC236}">
              <a16:creationId xmlns:a16="http://schemas.microsoft.com/office/drawing/2014/main" id="{AE0405D3-AFC3-4271-96DE-A2708383C38A}"/>
            </a:ext>
          </a:extLst>
        </xdr:cNvPr>
        <xdr:cNvSpPr txBox="1"/>
      </xdr:nvSpPr>
      <xdr:spPr>
        <a:xfrm>
          <a:off x="10417252" y="566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33</xdr:row>
      <xdr:rowOff>62578</xdr:rowOff>
    </xdr:from>
    <xdr:ext cx="469744" cy="259045"/>
    <xdr:sp macro="" textlink="">
      <xdr:nvSpPr>
        <xdr:cNvPr id="157" name="n_1mainValue債務償還比率">
          <a:extLst>
            <a:ext uri="{FF2B5EF4-FFF2-40B4-BE49-F238E27FC236}">
              <a16:creationId xmlns:a16="http://schemas.microsoft.com/office/drawing/2014/main" id="{2CB53EE3-CA44-4AA3-94D9-381B6B0CCE75}"/>
            </a:ext>
          </a:extLst>
        </xdr:cNvPr>
        <xdr:cNvSpPr txBox="1"/>
      </xdr:nvSpPr>
      <xdr:spPr>
        <a:xfrm>
          <a:off x="12465127" y="6228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159423</xdr:rowOff>
    </xdr:from>
    <xdr:ext cx="469744" cy="259045"/>
    <xdr:sp macro="" textlink="">
      <xdr:nvSpPr>
        <xdr:cNvPr id="158" name="n_2mainValue債務償還比率">
          <a:extLst>
            <a:ext uri="{FF2B5EF4-FFF2-40B4-BE49-F238E27FC236}">
              <a16:creationId xmlns:a16="http://schemas.microsoft.com/office/drawing/2014/main" id="{E2F7AE86-017A-4A59-B25D-A182EB7852BA}"/>
            </a:ext>
          </a:extLst>
        </xdr:cNvPr>
        <xdr:cNvSpPr txBox="1"/>
      </xdr:nvSpPr>
      <xdr:spPr>
        <a:xfrm>
          <a:off x="11788852" y="6163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34</xdr:row>
      <xdr:rowOff>143132</xdr:rowOff>
    </xdr:from>
    <xdr:ext cx="560923" cy="259045"/>
    <xdr:sp macro="" textlink="">
      <xdr:nvSpPr>
        <xdr:cNvPr id="159" name="n_3mainValue債務償還比率">
          <a:extLst>
            <a:ext uri="{FF2B5EF4-FFF2-40B4-BE49-F238E27FC236}">
              <a16:creationId xmlns:a16="http://schemas.microsoft.com/office/drawing/2014/main" id="{F4D1C9FA-3123-4178-B8C2-783292264B2F}"/>
            </a:ext>
          </a:extLst>
        </xdr:cNvPr>
        <xdr:cNvSpPr txBox="1"/>
      </xdr:nvSpPr>
      <xdr:spPr>
        <a:xfrm>
          <a:off x="11079688" y="6464557"/>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98272</xdr:rowOff>
    </xdr:from>
    <xdr:ext cx="560923" cy="259045"/>
    <xdr:sp macro="" textlink="">
      <xdr:nvSpPr>
        <xdr:cNvPr id="160" name="n_4mainValue債務償還比率">
          <a:extLst>
            <a:ext uri="{FF2B5EF4-FFF2-40B4-BE49-F238E27FC236}">
              <a16:creationId xmlns:a16="http://schemas.microsoft.com/office/drawing/2014/main" id="{1B75F526-00A8-4351-AC8B-13B8EBD9827D}"/>
            </a:ext>
          </a:extLst>
        </xdr:cNvPr>
        <xdr:cNvSpPr txBox="1"/>
      </xdr:nvSpPr>
      <xdr:spPr>
        <a:xfrm>
          <a:off x="10393888" y="6422872"/>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24A7B8D6-6A0C-4B18-873A-59BA2D165B61}"/>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FC336A72-ACCA-451C-B198-000F45004DF6}"/>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0A28DE18-01F8-4DC8-A75A-EC7AB11558F8}"/>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428AC195-2593-43CD-9220-A2670D01A901}"/>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5E4FFE42-0101-41CC-AD7C-3BADA4A8AD47}"/>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8BCB1549-9F50-4FC0-BA6B-48AF6452924F}"/>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2A3B09D-2B9F-4C8F-9E60-8D0F928062A4}"/>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C94B4B3-7748-4650-A0EA-B95B550EBAE4}"/>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0D8C726-AF57-4E68-A70A-D278E5B74866}"/>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6C05B3-3F3B-4E78-BB51-F7CC5C675384}"/>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9DD0AB2-FA8D-4E89-939D-00FEFA192ADC}"/>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586887C-6418-43D3-AA08-0CC3F7C92FC7}"/>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53F5953-F39D-4C46-A646-AA3E8AF83AFC}"/>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4CB55E3-3580-4A29-A781-61B284A20CDA}"/>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4CDB9E52-B108-4804-B634-20480C32081C}"/>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3994CA0-660E-4338-A933-06461E85FDD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44,361
43,473
443.46
25,328,041
24,215,889
692,041
13,963,849
26,762,332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48FE4755-68BC-46B3-94FA-32CF39C39902}"/>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23ADF2E-7348-4CFD-816C-B5A6ECFFFE1A}"/>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F4ECB2F-5AAE-4E2D-AD60-D3D8B861C5D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5405F6-9050-4A75-8270-8E701765D34A}"/>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186F55-0BBF-42C0-977C-9490BE4D5E3D}"/>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AA599EA5-2670-41DA-B553-658190BE2895}"/>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650B8D5-D764-433D-A211-ECB915BBD05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0ED709-3E4D-4657-9C44-26C5D92EF80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951EA7D-A5AF-4D7D-BAAB-BEEB92E2331E}"/>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939B11E-8695-4BE0-98D3-768BAF39A50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6A41C7B-BE55-440A-9453-C8A8DE23A93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A575564-9F23-45F1-A8F1-BC828913A6B3}"/>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977B5F6-6C0B-466F-B91C-AE67EC979B3B}"/>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1B1DF5C-5676-4F52-98DF-49A9E2AEA798}"/>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0087AF8-4ADF-4391-B3ED-BD2EF509CA92}"/>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2923C7FE-9AAB-42A1-95C3-AE91AACF4D0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32E9E64-0BEC-4D82-92D8-B5D87D755B5E}"/>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AA90636-288F-4F8B-AB10-96746057BCFD}"/>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5B7E1CE-BE20-4C76-BFC9-F8CB046F60EF}"/>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A90947A-3ACC-453E-B0DA-33EB02C4C9FA}"/>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35FA879-B822-49DE-BBA6-9E3BA93A6260}"/>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D2DF23E-9CD7-4CFE-B841-8E414D49BEC4}"/>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B2F550F-E721-4D23-A00D-96BBE4C0690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28B6AF7-77D4-49CB-BBEB-4902250BE2E8}"/>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809449E-2E2C-4C84-956F-96AD5994A23F}"/>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F3E8C37-BFBA-4E48-BBB3-2CBE59C9ECD6}"/>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650D21E-BD0D-43F9-8A1A-1F821C630E0B}"/>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3C90CF0-D731-46E4-A327-166E1385E5E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F5FF64E-2EEA-44D8-BE4A-634D9687D43B}"/>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16A3E0-9478-419D-9A79-63B81979B30E}"/>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0A092C9-FB07-4BBC-B685-7A91AD253AF0}"/>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5FA0802-84A8-4642-A1B5-923B30B6C969}"/>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278E498-59B8-4076-87AC-BA247BC8DB46}"/>
            </a:ext>
          </a:extLst>
        </xdr:cNvPr>
        <xdr:cNvCxnSpPr/>
      </xdr:nvCxnSpPr>
      <xdr:spPr>
        <a:xfrm>
          <a:off x="6858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6CAEDF8-CBBA-409A-BFF7-B8AE2AA6156B}"/>
            </a:ext>
          </a:extLst>
        </xdr:cNvPr>
        <xdr:cNvSpPr txBox="1"/>
      </xdr:nvSpPr>
      <xdr:spPr>
        <a:xfrm>
          <a:off x="2789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675CCBB3-2855-4CAB-969F-86910F5DE15C}"/>
            </a:ext>
          </a:extLst>
        </xdr:cNvPr>
        <xdr:cNvCxnSpPr/>
      </xdr:nvCxnSpPr>
      <xdr:spPr>
        <a:xfrm>
          <a:off x="6858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A5CCC65-7A0F-4BFF-B8A0-CEC63E484668}"/>
            </a:ext>
          </a:extLst>
        </xdr:cNvPr>
        <xdr:cNvSpPr txBox="1"/>
      </xdr:nvSpPr>
      <xdr:spPr>
        <a:xfrm>
          <a:off x="339891"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B91E639-8305-4967-9370-49CA895ABCBE}"/>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5347BB2-6AD5-4F73-9C23-8D6C4D6F0C5A}"/>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543B3E7-AB41-43A2-ABB6-B9ED64FA5D17}"/>
            </a:ext>
          </a:extLst>
        </xdr:cNvPr>
        <xdr:cNvCxnSpPr/>
      </xdr:nvCxnSpPr>
      <xdr:spPr>
        <a:xfrm>
          <a:off x="6858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A71FA49-719D-4AF1-8960-889B6C20D8CE}"/>
            </a:ext>
          </a:extLst>
        </xdr:cNvPr>
        <xdr:cNvSpPr txBox="1"/>
      </xdr:nvSpPr>
      <xdr:spPr>
        <a:xfrm>
          <a:off x="339891"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D57AE164-109A-4BD9-BEFC-7C693F0D45A0}"/>
            </a:ext>
          </a:extLst>
        </xdr:cNvPr>
        <xdr:cNvCxnSpPr/>
      </xdr:nvCxnSpPr>
      <xdr:spPr>
        <a:xfrm>
          <a:off x="6858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B5FC435-9E12-4D4D-B188-479672B66F9B}"/>
            </a:ext>
          </a:extLst>
        </xdr:cNvPr>
        <xdr:cNvSpPr txBox="1"/>
      </xdr:nvSpPr>
      <xdr:spPr>
        <a:xfrm>
          <a:off x="339891"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84370D60-9EBC-48E2-9240-97C78C2F7D0F}"/>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EB8C74B0-C10A-4FCB-A499-C57E2DA50B20}"/>
            </a:ext>
          </a:extLst>
        </xdr:cNvPr>
        <xdr:cNvSpPr txBox="1"/>
      </xdr:nvSpPr>
      <xdr:spPr>
        <a:xfrm>
          <a:off x="3881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EE1EF6A-35EE-4356-812F-712D80DB8627}"/>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140970</xdr:rowOff>
    </xdr:from>
    <xdr:to>
      <xdr:col>24</xdr:col>
      <xdr:colOff>62865</xdr:colOff>
      <xdr:row>41</xdr:row>
      <xdr:rowOff>154305</xdr:rowOff>
    </xdr:to>
    <xdr:cxnSp macro="">
      <xdr:nvCxnSpPr>
        <xdr:cNvPr id="57" name="直線コネクタ 56">
          <a:extLst>
            <a:ext uri="{FF2B5EF4-FFF2-40B4-BE49-F238E27FC236}">
              <a16:creationId xmlns:a16="http://schemas.microsoft.com/office/drawing/2014/main" id="{FB6EBC7F-D01B-429F-BECF-AE5595C2DFA7}"/>
            </a:ext>
          </a:extLst>
        </xdr:cNvPr>
        <xdr:cNvCxnSpPr/>
      </xdr:nvCxnSpPr>
      <xdr:spPr>
        <a:xfrm flipV="1">
          <a:off x="4180840" y="5497195"/>
          <a:ext cx="0" cy="1305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158132</xdr:rowOff>
    </xdr:from>
    <xdr:ext cx="405111" cy="259045"/>
    <xdr:sp macro="" textlink="">
      <xdr:nvSpPr>
        <xdr:cNvPr id="58" name="【道路】&#10;有形固定資産減価償却率最小値テキスト">
          <a:extLst>
            <a:ext uri="{FF2B5EF4-FFF2-40B4-BE49-F238E27FC236}">
              <a16:creationId xmlns:a16="http://schemas.microsoft.com/office/drawing/2014/main" id="{204B48F4-AB21-4158-8907-A6943957451C}"/>
            </a:ext>
          </a:extLst>
        </xdr:cNvPr>
        <xdr:cNvSpPr txBox="1"/>
      </xdr:nvSpPr>
      <xdr:spPr>
        <a:xfrm>
          <a:off x="4219575" y="680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154305</xdr:rowOff>
    </xdr:from>
    <xdr:to>
      <xdr:col>24</xdr:col>
      <xdr:colOff>152400</xdr:colOff>
      <xdr:row>41</xdr:row>
      <xdr:rowOff>154305</xdr:rowOff>
    </xdr:to>
    <xdr:cxnSp macro="">
      <xdr:nvCxnSpPr>
        <xdr:cNvPr id="59" name="直線コネクタ 58">
          <a:extLst>
            <a:ext uri="{FF2B5EF4-FFF2-40B4-BE49-F238E27FC236}">
              <a16:creationId xmlns:a16="http://schemas.microsoft.com/office/drawing/2014/main" id="{8E3AF27D-7192-4E8A-9FB0-3E0E25865F25}"/>
            </a:ext>
          </a:extLst>
        </xdr:cNvPr>
        <xdr:cNvCxnSpPr/>
      </xdr:nvCxnSpPr>
      <xdr:spPr>
        <a:xfrm>
          <a:off x="4105275" y="68027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87647</xdr:rowOff>
    </xdr:from>
    <xdr:ext cx="405111" cy="259045"/>
    <xdr:sp macro="" textlink="">
      <xdr:nvSpPr>
        <xdr:cNvPr id="60" name="【道路】&#10;有形固定資産減価償却率最大値テキスト">
          <a:extLst>
            <a:ext uri="{FF2B5EF4-FFF2-40B4-BE49-F238E27FC236}">
              <a16:creationId xmlns:a16="http://schemas.microsoft.com/office/drawing/2014/main" id="{81857D81-FA54-4C5A-A944-99EF14217BAF}"/>
            </a:ext>
          </a:extLst>
        </xdr:cNvPr>
        <xdr:cNvSpPr txBox="1"/>
      </xdr:nvSpPr>
      <xdr:spPr>
        <a:xfrm>
          <a:off x="4219575" y="527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140970</xdr:rowOff>
    </xdr:from>
    <xdr:to>
      <xdr:col>24</xdr:col>
      <xdr:colOff>152400</xdr:colOff>
      <xdr:row>33</xdr:row>
      <xdr:rowOff>140970</xdr:rowOff>
    </xdr:to>
    <xdr:cxnSp macro="">
      <xdr:nvCxnSpPr>
        <xdr:cNvPr id="61" name="直線コネクタ 60">
          <a:extLst>
            <a:ext uri="{FF2B5EF4-FFF2-40B4-BE49-F238E27FC236}">
              <a16:creationId xmlns:a16="http://schemas.microsoft.com/office/drawing/2014/main" id="{AEBE2184-F199-4E72-BFB3-2B9FE6DDE9D7}"/>
            </a:ext>
          </a:extLst>
        </xdr:cNvPr>
        <xdr:cNvCxnSpPr/>
      </xdr:nvCxnSpPr>
      <xdr:spPr>
        <a:xfrm>
          <a:off x="4105275" y="54971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44467</xdr:rowOff>
    </xdr:from>
    <xdr:ext cx="405111" cy="259045"/>
    <xdr:sp macro="" textlink="">
      <xdr:nvSpPr>
        <xdr:cNvPr id="62" name="【道路】&#10;有形固定資産減価償却率平均値テキスト">
          <a:extLst>
            <a:ext uri="{FF2B5EF4-FFF2-40B4-BE49-F238E27FC236}">
              <a16:creationId xmlns:a16="http://schemas.microsoft.com/office/drawing/2014/main" id="{DA19AA23-40A8-4ABE-BA8E-7E7CF3519F8C}"/>
            </a:ext>
          </a:extLst>
        </xdr:cNvPr>
        <xdr:cNvSpPr txBox="1"/>
      </xdr:nvSpPr>
      <xdr:spPr>
        <a:xfrm>
          <a:off x="4219575" y="6048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D7001BE6-C3E4-4B20-886A-E58E08E35E66}"/>
            </a:ext>
          </a:extLst>
        </xdr:cNvPr>
        <xdr:cNvSpPr/>
      </xdr:nvSpPr>
      <xdr:spPr>
        <a:xfrm>
          <a:off x="4124325" y="618426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17780</xdr:rowOff>
    </xdr:from>
    <xdr:to>
      <xdr:col>20</xdr:col>
      <xdr:colOff>38100</xdr:colOff>
      <xdr:row>38</xdr:row>
      <xdr:rowOff>119380</xdr:rowOff>
    </xdr:to>
    <xdr:sp macro="" textlink="">
      <xdr:nvSpPr>
        <xdr:cNvPr id="64" name="フローチャート: 判断 63">
          <a:extLst>
            <a:ext uri="{FF2B5EF4-FFF2-40B4-BE49-F238E27FC236}">
              <a16:creationId xmlns:a16="http://schemas.microsoft.com/office/drawing/2014/main" id="{AE2C11C5-4966-4A30-A23F-1273CEFBFBB7}"/>
            </a:ext>
          </a:extLst>
        </xdr:cNvPr>
        <xdr:cNvSpPr/>
      </xdr:nvSpPr>
      <xdr:spPr>
        <a:xfrm>
          <a:off x="3381375" y="61804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6350</xdr:rowOff>
    </xdr:from>
    <xdr:to>
      <xdr:col>15</xdr:col>
      <xdr:colOff>101600</xdr:colOff>
      <xdr:row>38</xdr:row>
      <xdr:rowOff>107950</xdr:rowOff>
    </xdr:to>
    <xdr:sp macro="" textlink="">
      <xdr:nvSpPr>
        <xdr:cNvPr id="65" name="フローチャート: 判断 64">
          <a:extLst>
            <a:ext uri="{FF2B5EF4-FFF2-40B4-BE49-F238E27FC236}">
              <a16:creationId xmlns:a16="http://schemas.microsoft.com/office/drawing/2014/main" id="{1F4C2C67-F855-4CD0-9C49-878C1F24F4B5}"/>
            </a:ext>
          </a:extLst>
        </xdr:cNvPr>
        <xdr:cNvSpPr/>
      </xdr:nvSpPr>
      <xdr:spPr>
        <a:xfrm>
          <a:off x="2571750" y="6172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a:extLst>
            <a:ext uri="{FF2B5EF4-FFF2-40B4-BE49-F238E27FC236}">
              <a16:creationId xmlns:a16="http://schemas.microsoft.com/office/drawing/2014/main" id="{7A99B852-CDE9-4F70-852E-F7D6C35484E7}"/>
            </a:ext>
          </a:extLst>
        </xdr:cNvPr>
        <xdr:cNvSpPr/>
      </xdr:nvSpPr>
      <xdr:spPr>
        <a:xfrm>
          <a:off x="1781175" y="613473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113030</xdr:rowOff>
    </xdr:from>
    <xdr:to>
      <xdr:col>6</xdr:col>
      <xdr:colOff>38100</xdr:colOff>
      <xdr:row>38</xdr:row>
      <xdr:rowOff>43180</xdr:rowOff>
    </xdr:to>
    <xdr:sp macro="" textlink="">
      <xdr:nvSpPr>
        <xdr:cNvPr id="67" name="フローチャート: 判断 66">
          <a:extLst>
            <a:ext uri="{FF2B5EF4-FFF2-40B4-BE49-F238E27FC236}">
              <a16:creationId xmlns:a16="http://schemas.microsoft.com/office/drawing/2014/main" id="{E877E6B7-A288-476C-88DE-534378ED180B}"/>
            </a:ext>
          </a:extLst>
        </xdr:cNvPr>
        <xdr:cNvSpPr/>
      </xdr:nvSpPr>
      <xdr:spPr>
        <a:xfrm>
          <a:off x="981075" y="6113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4122765-08C6-4F1C-BDDE-2E1E56C1FA98}"/>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B29247-4AE4-41C5-8332-30B3CDD2B29B}"/>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DD5F9D57-3E28-4D38-BC3C-CF255FC76508}"/>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9476D6E-A7FD-493E-9A1F-009CB564FCF8}"/>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93287BD1-339D-4BAE-B332-3ABADCA3D2ED}"/>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74930</xdr:rowOff>
    </xdr:from>
    <xdr:to>
      <xdr:col>24</xdr:col>
      <xdr:colOff>114300</xdr:colOff>
      <xdr:row>39</xdr:row>
      <xdr:rowOff>5080</xdr:rowOff>
    </xdr:to>
    <xdr:sp macro="" textlink="">
      <xdr:nvSpPr>
        <xdr:cNvPr id="73" name="楕円 72">
          <a:extLst>
            <a:ext uri="{FF2B5EF4-FFF2-40B4-BE49-F238E27FC236}">
              <a16:creationId xmlns:a16="http://schemas.microsoft.com/office/drawing/2014/main" id="{B79F15DD-436C-40CB-8DBF-3A9F2CFDA552}"/>
            </a:ext>
          </a:extLst>
        </xdr:cNvPr>
        <xdr:cNvSpPr/>
      </xdr:nvSpPr>
      <xdr:spPr>
        <a:xfrm>
          <a:off x="4124325" y="62376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53357</xdr:rowOff>
    </xdr:from>
    <xdr:ext cx="405111" cy="259045"/>
    <xdr:sp macro="" textlink="">
      <xdr:nvSpPr>
        <xdr:cNvPr id="74" name="【道路】&#10;有形固定資産減価償却率該当値テキスト">
          <a:extLst>
            <a:ext uri="{FF2B5EF4-FFF2-40B4-BE49-F238E27FC236}">
              <a16:creationId xmlns:a16="http://schemas.microsoft.com/office/drawing/2014/main" id="{DEB43940-62FD-410E-994E-25D033227C12}"/>
            </a:ext>
          </a:extLst>
        </xdr:cNvPr>
        <xdr:cNvSpPr txBox="1"/>
      </xdr:nvSpPr>
      <xdr:spPr>
        <a:xfrm>
          <a:off x="4219575"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5" name="楕円 74">
          <a:extLst>
            <a:ext uri="{FF2B5EF4-FFF2-40B4-BE49-F238E27FC236}">
              <a16:creationId xmlns:a16="http://schemas.microsoft.com/office/drawing/2014/main" id="{330B6F96-B794-4202-B7B8-2140D89CEBC6}"/>
            </a:ext>
          </a:extLst>
        </xdr:cNvPr>
        <xdr:cNvSpPr/>
      </xdr:nvSpPr>
      <xdr:spPr>
        <a:xfrm>
          <a:off x="3381375" y="62122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97155</xdr:rowOff>
    </xdr:from>
    <xdr:to>
      <xdr:col>24</xdr:col>
      <xdr:colOff>63500</xdr:colOff>
      <xdr:row>38</xdr:row>
      <xdr:rowOff>125730</xdr:rowOff>
    </xdr:to>
    <xdr:cxnSp macro="">
      <xdr:nvCxnSpPr>
        <xdr:cNvPr id="76" name="直線コネクタ 75">
          <a:extLst>
            <a:ext uri="{FF2B5EF4-FFF2-40B4-BE49-F238E27FC236}">
              <a16:creationId xmlns:a16="http://schemas.microsoft.com/office/drawing/2014/main" id="{4A221323-506D-4F35-A81A-BEC214108B22}"/>
            </a:ext>
          </a:extLst>
        </xdr:cNvPr>
        <xdr:cNvCxnSpPr/>
      </xdr:nvCxnSpPr>
      <xdr:spPr>
        <a:xfrm>
          <a:off x="3429000" y="6259830"/>
          <a:ext cx="752475"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13970</xdr:rowOff>
    </xdr:from>
    <xdr:to>
      <xdr:col>15</xdr:col>
      <xdr:colOff>101600</xdr:colOff>
      <xdr:row>38</xdr:row>
      <xdr:rowOff>115570</xdr:rowOff>
    </xdr:to>
    <xdr:sp macro="" textlink="">
      <xdr:nvSpPr>
        <xdr:cNvPr id="77" name="楕円 76">
          <a:extLst>
            <a:ext uri="{FF2B5EF4-FFF2-40B4-BE49-F238E27FC236}">
              <a16:creationId xmlns:a16="http://schemas.microsoft.com/office/drawing/2014/main" id="{1362E77F-5638-4DE8-AD96-5D564AFAB8B4}"/>
            </a:ext>
          </a:extLst>
        </xdr:cNvPr>
        <xdr:cNvSpPr/>
      </xdr:nvSpPr>
      <xdr:spPr>
        <a:xfrm>
          <a:off x="2571750" y="61734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64770</xdr:rowOff>
    </xdr:from>
    <xdr:to>
      <xdr:col>19</xdr:col>
      <xdr:colOff>177800</xdr:colOff>
      <xdr:row>38</xdr:row>
      <xdr:rowOff>97155</xdr:rowOff>
    </xdr:to>
    <xdr:cxnSp macro="">
      <xdr:nvCxnSpPr>
        <xdr:cNvPr id="78" name="直線コネクタ 77">
          <a:extLst>
            <a:ext uri="{FF2B5EF4-FFF2-40B4-BE49-F238E27FC236}">
              <a16:creationId xmlns:a16="http://schemas.microsoft.com/office/drawing/2014/main" id="{AC6198BC-4B2A-42D1-B5E8-E524DCF0E7E8}"/>
            </a:ext>
          </a:extLst>
        </xdr:cNvPr>
        <xdr:cNvCxnSpPr/>
      </xdr:nvCxnSpPr>
      <xdr:spPr>
        <a:xfrm>
          <a:off x="2619375" y="6230620"/>
          <a:ext cx="8096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15875</xdr:rowOff>
    </xdr:from>
    <xdr:to>
      <xdr:col>10</xdr:col>
      <xdr:colOff>165100</xdr:colOff>
      <xdr:row>38</xdr:row>
      <xdr:rowOff>117475</xdr:rowOff>
    </xdr:to>
    <xdr:sp macro="" textlink="">
      <xdr:nvSpPr>
        <xdr:cNvPr id="79" name="楕円 78">
          <a:extLst>
            <a:ext uri="{FF2B5EF4-FFF2-40B4-BE49-F238E27FC236}">
              <a16:creationId xmlns:a16="http://schemas.microsoft.com/office/drawing/2014/main" id="{C96E1424-DF27-47F1-8AD6-FB98DC2AC471}"/>
            </a:ext>
          </a:extLst>
        </xdr:cNvPr>
        <xdr:cNvSpPr/>
      </xdr:nvSpPr>
      <xdr:spPr>
        <a:xfrm>
          <a:off x="1781175" y="61785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64770</xdr:rowOff>
    </xdr:from>
    <xdr:to>
      <xdr:col>15</xdr:col>
      <xdr:colOff>50800</xdr:colOff>
      <xdr:row>38</xdr:row>
      <xdr:rowOff>66675</xdr:rowOff>
    </xdr:to>
    <xdr:cxnSp macro="">
      <xdr:nvCxnSpPr>
        <xdr:cNvPr id="80" name="直線コネクタ 79">
          <a:extLst>
            <a:ext uri="{FF2B5EF4-FFF2-40B4-BE49-F238E27FC236}">
              <a16:creationId xmlns:a16="http://schemas.microsoft.com/office/drawing/2014/main" id="{8F13342D-1D59-4DF1-84B5-702C8802D817}"/>
            </a:ext>
          </a:extLst>
        </xdr:cNvPr>
        <xdr:cNvCxnSpPr/>
      </xdr:nvCxnSpPr>
      <xdr:spPr>
        <a:xfrm flipV="1">
          <a:off x="1828800" y="6230620"/>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15875</xdr:rowOff>
    </xdr:from>
    <xdr:to>
      <xdr:col>6</xdr:col>
      <xdr:colOff>38100</xdr:colOff>
      <xdr:row>38</xdr:row>
      <xdr:rowOff>117475</xdr:rowOff>
    </xdr:to>
    <xdr:sp macro="" textlink="">
      <xdr:nvSpPr>
        <xdr:cNvPr id="81" name="楕円 80">
          <a:extLst>
            <a:ext uri="{FF2B5EF4-FFF2-40B4-BE49-F238E27FC236}">
              <a16:creationId xmlns:a16="http://schemas.microsoft.com/office/drawing/2014/main" id="{CAB10CF5-8950-4CC0-96DD-2DDD0108A216}"/>
            </a:ext>
          </a:extLst>
        </xdr:cNvPr>
        <xdr:cNvSpPr/>
      </xdr:nvSpPr>
      <xdr:spPr>
        <a:xfrm>
          <a:off x="981075" y="61785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66675</xdr:rowOff>
    </xdr:from>
    <xdr:to>
      <xdr:col>10</xdr:col>
      <xdr:colOff>114300</xdr:colOff>
      <xdr:row>38</xdr:row>
      <xdr:rowOff>66675</xdr:rowOff>
    </xdr:to>
    <xdr:cxnSp macro="">
      <xdr:nvCxnSpPr>
        <xdr:cNvPr id="82" name="直線コネクタ 81">
          <a:extLst>
            <a:ext uri="{FF2B5EF4-FFF2-40B4-BE49-F238E27FC236}">
              <a16:creationId xmlns:a16="http://schemas.microsoft.com/office/drawing/2014/main" id="{431A44A7-8615-4D69-9A95-D61F4E55B21D}"/>
            </a:ext>
          </a:extLst>
        </xdr:cNvPr>
        <xdr:cNvCxnSpPr/>
      </xdr:nvCxnSpPr>
      <xdr:spPr>
        <a:xfrm>
          <a:off x="1028700" y="622617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135907</xdr:rowOff>
    </xdr:from>
    <xdr:ext cx="405111" cy="259045"/>
    <xdr:sp macro="" textlink="">
      <xdr:nvSpPr>
        <xdr:cNvPr id="83" name="n_1aveValue【道路】&#10;有形固定資産減価償却率">
          <a:extLst>
            <a:ext uri="{FF2B5EF4-FFF2-40B4-BE49-F238E27FC236}">
              <a16:creationId xmlns:a16="http://schemas.microsoft.com/office/drawing/2014/main" id="{7B3BD9DD-410E-4DF3-83AC-3D0A01596DB6}"/>
            </a:ext>
          </a:extLst>
        </xdr:cNvPr>
        <xdr:cNvSpPr txBox="1"/>
      </xdr:nvSpPr>
      <xdr:spPr>
        <a:xfrm>
          <a:off x="32391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124477</xdr:rowOff>
    </xdr:from>
    <xdr:ext cx="405111" cy="259045"/>
    <xdr:sp macro="" textlink="">
      <xdr:nvSpPr>
        <xdr:cNvPr id="84" name="n_2aveValue【道路】&#10;有形固定資産減価償却率">
          <a:extLst>
            <a:ext uri="{FF2B5EF4-FFF2-40B4-BE49-F238E27FC236}">
              <a16:creationId xmlns:a16="http://schemas.microsoft.com/office/drawing/2014/main" id="{E373FBE4-BC06-4C6C-8225-54C3D2048121}"/>
            </a:ext>
          </a:extLst>
        </xdr:cNvPr>
        <xdr:cNvSpPr txBox="1"/>
      </xdr:nvSpPr>
      <xdr:spPr>
        <a:xfrm>
          <a:off x="2439044" y="5960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80662</xdr:rowOff>
    </xdr:from>
    <xdr:ext cx="405111" cy="259045"/>
    <xdr:sp macro="" textlink="">
      <xdr:nvSpPr>
        <xdr:cNvPr id="85" name="n_3aveValue【道路】&#10;有形固定資産減価償却率">
          <a:extLst>
            <a:ext uri="{FF2B5EF4-FFF2-40B4-BE49-F238E27FC236}">
              <a16:creationId xmlns:a16="http://schemas.microsoft.com/office/drawing/2014/main" id="{D0A4D400-FA70-4553-B1FB-5A93BAE66B77}"/>
            </a:ext>
          </a:extLst>
        </xdr:cNvPr>
        <xdr:cNvSpPr txBox="1"/>
      </xdr:nvSpPr>
      <xdr:spPr>
        <a:xfrm>
          <a:off x="1648469" y="5922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59707</xdr:rowOff>
    </xdr:from>
    <xdr:ext cx="405111" cy="259045"/>
    <xdr:sp macro="" textlink="">
      <xdr:nvSpPr>
        <xdr:cNvPr id="86" name="n_4aveValue【道路】&#10;有形固定資産減価償却率">
          <a:extLst>
            <a:ext uri="{FF2B5EF4-FFF2-40B4-BE49-F238E27FC236}">
              <a16:creationId xmlns:a16="http://schemas.microsoft.com/office/drawing/2014/main" id="{93E2C3DC-AC0C-4D42-B6E3-980C6BCFE8EB}"/>
            </a:ext>
          </a:extLst>
        </xdr:cNvPr>
        <xdr:cNvSpPr txBox="1"/>
      </xdr:nvSpPr>
      <xdr:spPr>
        <a:xfrm>
          <a:off x="848369" y="589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139082</xdr:rowOff>
    </xdr:from>
    <xdr:ext cx="405111" cy="259045"/>
    <xdr:sp macro="" textlink="">
      <xdr:nvSpPr>
        <xdr:cNvPr id="87" name="n_1mainValue【道路】&#10;有形固定資産減価償却率">
          <a:extLst>
            <a:ext uri="{FF2B5EF4-FFF2-40B4-BE49-F238E27FC236}">
              <a16:creationId xmlns:a16="http://schemas.microsoft.com/office/drawing/2014/main" id="{FF9CBE2B-D05C-4A37-9C83-C7C0DA087F9F}"/>
            </a:ext>
          </a:extLst>
        </xdr:cNvPr>
        <xdr:cNvSpPr txBox="1"/>
      </xdr:nvSpPr>
      <xdr:spPr>
        <a:xfrm>
          <a:off x="3239144" y="6304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106697</xdr:rowOff>
    </xdr:from>
    <xdr:ext cx="405111" cy="259045"/>
    <xdr:sp macro="" textlink="">
      <xdr:nvSpPr>
        <xdr:cNvPr id="88" name="n_2mainValue【道路】&#10;有形固定資産減価償却率">
          <a:extLst>
            <a:ext uri="{FF2B5EF4-FFF2-40B4-BE49-F238E27FC236}">
              <a16:creationId xmlns:a16="http://schemas.microsoft.com/office/drawing/2014/main" id="{82D81633-2E7E-44A5-BE61-4F875FD37BA5}"/>
            </a:ext>
          </a:extLst>
        </xdr:cNvPr>
        <xdr:cNvSpPr txBox="1"/>
      </xdr:nvSpPr>
      <xdr:spPr>
        <a:xfrm>
          <a:off x="243904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108602</xdr:rowOff>
    </xdr:from>
    <xdr:ext cx="405111" cy="259045"/>
    <xdr:sp macro="" textlink="">
      <xdr:nvSpPr>
        <xdr:cNvPr id="89" name="n_3mainValue【道路】&#10;有形固定資産減価償却率">
          <a:extLst>
            <a:ext uri="{FF2B5EF4-FFF2-40B4-BE49-F238E27FC236}">
              <a16:creationId xmlns:a16="http://schemas.microsoft.com/office/drawing/2014/main" id="{5B4DD14F-990B-4242-ACE8-A01EFF84D6E7}"/>
            </a:ext>
          </a:extLst>
        </xdr:cNvPr>
        <xdr:cNvSpPr txBox="1"/>
      </xdr:nvSpPr>
      <xdr:spPr>
        <a:xfrm>
          <a:off x="1648469"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108602</xdr:rowOff>
    </xdr:from>
    <xdr:ext cx="405111" cy="259045"/>
    <xdr:sp macro="" textlink="">
      <xdr:nvSpPr>
        <xdr:cNvPr id="90" name="n_4mainValue【道路】&#10;有形固定資産減価償却率">
          <a:extLst>
            <a:ext uri="{FF2B5EF4-FFF2-40B4-BE49-F238E27FC236}">
              <a16:creationId xmlns:a16="http://schemas.microsoft.com/office/drawing/2014/main" id="{036EAE2F-5086-4596-AE7F-95732D13402C}"/>
            </a:ext>
          </a:extLst>
        </xdr:cNvPr>
        <xdr:cNvSpPr txBox="1"/>
      </xdr:nvSpPr>
      <xdr:spPr>
        <a:xfrm>
          <a:off x="848369"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19B2D199-386B-4425-94A0-C3F9B0788C74}"/>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6F91F148-1B53-4EFB-88D0-38A2CF1B2C21}"/>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14E5557-4E0F-4F84-B001-0D47B9ACE96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622DFF9-E5E9-4529-9620-9F5C0C7DB114}"/>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624AE54-6E30-4E5E-8185-F9E38141BC96}"/>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5D9CA7AA-E0EB-4E64-8ECD-BC5598B1C6BB}"/>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C1F3089-04AA-4ACF-AE8E-C62930BF3C36}"/>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9B22EFCC-2C98-41FC-B9FC-30004BFFDCE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C8052F2-F30D-4ED9-BD60-E16FD34400D1}"/>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1F7236F-44E2-44DE-BDFE-9764AF6210AF}"/>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0222DB94-10D8-4804-A22F-706AC94FED67}"/>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966A5D8C-DFF4-4920-917A-E05007C7618C}"/>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00ED160B-F12F-448C-8448-41F51B669BF6}"/>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F98E3859-8287-435C-8726-CB600E62F0B9}"/>
            </a:ext>
          </a:extLst>
        </xdr:cNvPr>
        <xdr:cNvSpPr txBox="1"/>
      </xdr:nvSpPr>
      <xdr:spPr>
        <a:xfrm>
          <a:off x="5478976" y="63506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DA88952D-6371-4215-93A3-A9CAA94F5188}"/>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77E26FE6-0475-43E3-BCE2-7074E41486D7}"/>
            </a:ext>
          </a:extLst>
        </xdr:cNvPr>
        <xdr:cNvSpPr txBox="1"/>
      </xdr:nvSpPr>
      <xdr:spPr>
        <a:xfrm>
          <a:off x="5478976" y="5998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A3591E93-0536-4E6E-9E53-29866E3107BD}"/>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35B5058B-191C-44F7-9D4C-2D4DFC34433D}"/>
            </a:ext>
          </a:extLst>
        </xdr:cNvPr>
        <xdr:cNvSpPr txBox="1"/>
      </xdr:nvSpPr>
      <xdr:spPr>
        <a:xfrm>
          <a:off x="5478976" y="563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B00FA9EF-55FC-4614-9FA2-BD9191A3BE02}"/>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CAC96201-49EA-4B73-A9D3-86FCFD585619}"/>
            </a:ext>
          </a:extLst>
        </xdr:cNvPr>
        <xdr:cNvSpPr txBox="1"/>
      </xdr:nvSpPr>
      <xdr:spPr>
        <a:xfrm>
          <a:off x="5478976" y="52743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71C9AC4-6ECB-4641-ADBE-546F68941CF4}"/>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2830CDCC-EF7A-4C6C-9A89-8F9F32A4FDF5}"/>
            </a:ext>
          </a:extLst>
        </xdr:cNvPr>
        <xdr:cNvSpPr txBox="1"/>
      </xdr:nvSpPr>
      <xdr:spPr>
        <a:xfrm>
          <a:off x="54212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2ED7B950-FA8D-42C9-94D6-1A1782CF7416}"/>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110223</xdr:rowOff>
    </xdr:from>
    <xdr:to>
      <xdr:col>54</xdr:col>
      <xdr:colOff>189865</xdr:colOff>
      <xdr:row>42</xdr:row>
      <xdr:rowOff>28232</xdr:rowOff>
    </xdr:to>
    <xdr:cxnSp macro="">
      <xdr:nvCxnSpPr>
        <xdr:cNvPr id="114" name="直線コネクタ 113">
          <a:extLst>
            <a:ext uri="{FF2B5EF4-FFF2-40B4-BE49-F238E27FC236}">
              <a16:creationId xmlns:a16="http://schemas.microsoft.com/office/drawing/2014/main" id="{B5B4F293-1955-4E20-B8F9-29341F6B4163}"/>
            </a:ext>
          </a:extLst>
        </xdr:cNvPr>
        <xdr:cNvCxnSpPr/>
      </xdr:nvCxnSpPr>
      <xdr:spPr>
        <a:xfrm flipV="1">
          <a:off x="9429115" y="5460098"/>
          <a:ext cx="0" cy="13816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32059</xdr:rowOff>
    </xdr:from>
    <xdr:ext cx="469744" cy="259045"/>
    <xdr:sp macro="" textlink="">
      <xdr:nvSpPr>
        <xdr:cNvPr id="115" name="【道路】&#10;一人当たり延長最小値テキスト">
          <a:extLst>
            <a:ext uri="{FF2B5EF4-FFF2-40B4-BE49-F238E27FC236}">
              <a16:creationId xmlns:a16="http://schemas.microsoft.com/office/drawing/2014/main" id="{550B6F1F-31D9-4150-8CA4-6899D5BC420A}"/>
            </a:ext>
          </a:extLst>
        </xdr:cNvPr>
        <xdr:cNvSpPr txBox="1"/>
      </xdr:nvSpPr>
      <xdr:spPr>
        <a:xfrm>
          <a:off x="9467850" y="683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28232</xdr:rowOff>
    </xdr:from>
    <xdr:to>
      <xdr:col>55</xdr:col>
      <xdr:colOff>88900</xdr:colOff>
      <xdr:row>42</xdr:row>
      <xdr:rowOff>28232</xdr:rowOff>
    </xdr:to>
    <xdr:cxnSp macro="">
      <xdr:nvCxnSpPr>
        <xdr:cNvPr id="116" name="直線コネクタ 115">
          <a:extLst>
            <a:ext uri="{FF2B5EF4-FFF2-40B4-BE49-F238E27FC236}">
              <a16:creationId xmlns:a16="http://schemas.microsoft.com/office/drawing/2014/main" id="{CF9F04D5-5B83-46E6-AC1A-AF1EFFFD8191}"/>
            </a:ext>
          </a:extLst>
        </xdr:cNvPr>
        <xdr:cNvCxnSpPr/>
      </xdr:nvCxnSpPr>
      <xdr:spPr>
        <a:xfrm>
          <a:off x="9363075" y="684178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56900</xdr:rowOff>
    </xdr:from>
    <xdr:ext cx="534377" cy="259045"/>
    <xdr:sp macro="" textlink="">
      <xdr:nvSpPr>
        <xdr:cNvPr id="117" name="【道路】&#10;一人当たり延長最大値テキスト">
          <a:extLst>
            <a:ext uri="{FF2B5EF4-FFF2-40B4-BE49-F238E27FC236}">
              <a16:creationId xmlns:a16="http://schemas.microsoft.com/office/drawing/2014/main" id="{2468F6B1-1BCE-4069-937C-DEBF2C0E9F08}"/>
            </a:ext>
          </a:extLst>
        </xdr:cNvPr>
        <xdr:cNvSpPr txBox="1"/>
      </xdr:nvSpPr>
      <xdr:spPr>
        <a:xfrm>
          <a:off x="9467850" y="5248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110223</xdr:rowOff>
    </xdr:from>
    <xdr:to>
      <xdr:col>55</xdr:col>
      <xdr:colOff>88900</xdr:colOff>
      <xdr:row>33</xdr:row>
      <xdr:rowOff>110223</xdr:rowOff>
    </xdr:to>
    <xdr:cxnSp macro="">
      <xdr:nvCxnSpPr>
        <xdr:cNvPr id="118" name="直線コネクタ 117">
          <a:extLst>
            <a:ext uri="{FF2B5EF4-FFF2-40B4-BE49-F238E27FC236}">
              <a16:creationId xmlns:a16="http://schemas.microsoft.com/office/drawing/2014/main" id="{7BCBD954-D79E-4967-AD13-D9E798E9AA00}"/>
            </a:ext>
          </a:extLst>
        </xdr:cNvPr>
        <xdr:cNvCxnSpPr/>
      </xdr:nvCxnSpPr>
      <xdr:spPr>
        <a:xfrm>
          <a:off x="9363075" y="546009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118374</xdr:rowOff>
    </xdr:from>
    <xdr:ext cx="534377" cy="259045"/>
    <xdr:sp macro="" textlink="">
      <xdr:nvSpPr>
        <xdr:cNvPr id="119" name="【道路】&#10;一人当たり延長平均値テキスト">
          <a:extLst>
            <a:ext uri="{FF2B5EF4-FFF2-40B4-BE49-F238E27FC236}">
              <a16:creationId xmlns:a16="http://schemas.microsoft.com/office/drawing/2014/main" id="{22D65274-E79E-4EAD-8229-724E2C20B9FF}"/>
            </a:ext>
          </a:extLst>
        </xdr:cNvPr>
        <xdr:cNvSpPr txBox="1"/>
      </xdr:nvSpPr>
      <xdr:spPr>
        <a:xfrm>
          <a:off x="9467850" y="62842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139947</xdr:rowOff>
    </xdr:from>
    <xdr:to>
      <xdr:col>55</xdr:col>
      <xdr:colOff>50800</xdr:colOff>
      <xdr:row>39</xdr:row>
      <xdr:rowOff>70097</xdr:rowOff>
    </xdr:to>
    <xdr:sp macro="" textlink="">
      <xdr:nvSpPr>
        <xdr:cNvPr id="120" name="フローチャート: 判断 119">
          <a:extLst>
            <a:ext uri="{FF2B5EF4-FFF2-40B4-BE49-F238E27FC236}">
              <a16:creationId xmlns:a16="http://schemas.microsoft.com/office/drawing/2014/main" id="{C0824DB8-0B3D-4CF7-88C5-CCE52B93CE07}"/>
            </a:ext>
          </a:extLst>
        </xdr:cNvPr>
        <xdr:cNvSpPr/>
      </xdr:nvSpPr>
      <xdr:spPr>
        <a:xfrm>
          <a:off x="9401175" y="6305797"/>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149778</xdr:rowOff>
    </xdr:from>
    <xdr:to>
      <xdr:col>50</xdr:col>
      <xdr:colOff>165100</xdr:colOff>
      <xdr:row>39</xdr:row>
      <xdr:rowOff>79928</xdr:rowOff>
    </xdr:to>
    <xdr:sp macro="" textlink="">
      <xdr:nvSpPr>
        <xdr:cNvPr id="121" name="フローチャート: 判断 120">
          <a:extLst>
            <a:ext uri="{FF2B5EF4-FFF2-40B4-BE49-F238E27FC236}">
              <a16:creationId xmlns:a16="http://schemas.microsoft.com/office/drawing/2014/main" id="{CEA34833-6034-4AC9-8842-A5FA82E8B528}"/>
            </a:ext>
          </a:extLst>
        </xdr:cNvPr>
        <xdr:cNvSpPr/>
      </xdr:nvSpPr>
      <xdr:spPr>
        <a:xfrm>
          <a:off x="8639175" y="63124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163113</xdr:rowOff>
    </xdr:from>
    <xdr:to>
      <xdr:col>46</xdr:col>
      <xdr:colOff>38100</xdr:colOff>
      <xdr:row>39</xdr:row>
      <xdr:rowOff>93263</xdr:rowOff>
    </xdr:to>
    <xdr:sp macro="" textlink="">
      <xdr:nvSpPr>
        <xdr:cNvPr id="122" name="フローチャート: 判断 121">
          <a:extLst>
            <a:ext uri="{FF2B5EF4-FFF2-40B4-BE49-F238E27FC236}">
              <a16:creationId xmlns:a16="http://schemas.microsoft.com/office/drawing/2014/main" id="{E04B7034-DF42-4808-87A3-67B8951E978D}"/>
            </a:ext>
          </a:extLst>
        </xdr:cNvPr>
        <xdr:cNvSpPr/>
      </xdr:nvSpPr>
      <xdr:spPr>
        <a:xfrm>
          <a:off x="7839075" y="63226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21457</xdr:rowOff>
    </xdr:from>
    <xdr:to>
      <xdr:col>41</xdr:col>
      <xdr:colOff>101600</xdr:colOff>
      <xdr:row>39</xdr:row>
      <xdr:rowOff>123057</xdr:rowOff>
    </xdr:to>
    <xdr:sp macro="" textlink="">
      <xdr:nvSpPr>
        <xdr:cNvPr id="123" name="フローチャート: 判断 122">
          <a:extLst>
            <a:ext uri="{FF2B5EF4-FFF2-40B4-BE49-F238E27FC236}">
              <a16:creationId xmlns:a16="http://schemas.microsoft.com/office/drawing/2014/main" id="{8A2B72AC-E8E1-42C8-821E-3ACC7CE1997B}"/>
            </a:ext>
          </a:extLst>
        </xdr:cNvPr>
        <xdr:cNvSpPr/>
      </xdr:nvSpPr>
      <xdr:spPr>
        <a:xfrm>
          <a:off x="7029450" y="634605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32258</xdr:rowOff>
    </xdr:from>
    <xdr:to>
      <xdr:col>36</xdr:col>
      <xdr:colOff>165100</xdr:colOff>
      <xdr:row>39</xdr:row>
      <xdr:rowOff>133858</xdr:rowOff>
    </xdr:to>
    <xdr:sp macro="" textlink="">
      <xdr:nvSpPr>
        <xdr:cNvPr id="124" name="フローチャート: 判断 123">
          <a:extLst>
            <a:ext uri="{FF2B5EF4-FFF2-40B4-BE49-F238E27FC236}">
              <a16:creationId xmlns:a16="http://schemas.microsoft.com/office/drawing/2014/main" id="{095F8B4B-8C3F-4CDB-81D8-1E427BA5A977}"/>
            </a:ext>
          </a:extLst>
        </xdr:cNvPr>
        <xdr:cNvSpPr/>
      </xdr:nvSpPr>
      <xdr:spPr>
        <a:xfrm>
          <a:off x="6238875" y="635368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AABF66F-E24D-4ECA-8BE8-023FEA01A5D5}"/>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A7D9A0C-346F-4E02-8246-BD6DF61C8FC3}"/>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89C668E-43FD-4124-AE3B-A052A2165757}"/>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7ABB9A30-9903-421E-9561-0DE60E94E12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1E33463F-FBFF-4F83-BFA6-001DF3186250}"/>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21704</xdr:rowOff>
    </xdr:from>
    <xdr:to>
      <xdr:col>55</xdr:col>
      <xdr:colOff>50800</xdr:colOff>
      <xdr:row>38</xdr:row>
      <xdr:rowOff>123304</xdr:rowOff>
    </xdr:to>
    <xdr:sp macro="" textlink="">
      <xdr:nvSpPr>
        <xdr:cNvPr id="130" name="楕円 129">
          <a:extLst>
            <a:ext uri="{FF2B5EF4-FFF2-40B4-BE49-F238E27FC236}">
              <a16:creationId xmlns:a16="http://schemas.microsoft.com/office/drawing/2014/main" id="{03D6434F-8F0A-4CD9-A047-D35297F5A1AF}"/>
            </a:ext>
          </a:extLst>
        </xdr:cNvPr>
        <xdr:cNvSpPr/>
      </xdr:nvSpPr>
      <xdr:spPr>
        <a:xfrm>
          <a:off x="9401175" y="6184379"/>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44581</xdr:rowOff>
    </xdr:from>
    <xdr:ext cx="534377" cy="259045"/>
    <xdr:sp macro="" textlink="">
      <xdr:nvSpPr>
        <xdr:cNvPr id="131" name="【道路】&#10;一人当たり延長該当値テキスト">
          <a:extLst>
            <a:ext uri="{FF2B5EF4-FFF2-40B4-BE49-F238E27FC236}">
              <a16:creationId xmlns:a16="http://schemas.microsoft.com/office/drawing/2014/main" id="{A955CFBC-61E8-42E5-A5AF-C16C57947AFE}"/>
            </a:ext>
          </a:extLst>
        </xdr:cNvPr>
        <xdr:cNvSpPr txBox="1"/>
      </xdr:nvSpPr>
      <xdr:spPr>
        <a:xfrm>
          <a:off x="9467850" y="6048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34506</xdr:rowOff>
    </xdr:from>
    <xdr:to>
      <xdr:col>50</xdr:col>
      <xdr:colOff>165100</xdr:colOff>
      <xdr:row>38</xdr:row>
      <xdr:rowOff>136106</xdr:rowOff>
    </xdr:to>
    <xdr:sp macro="" textlink="">
      <xdr:nvSpPr>
        <xdr:cNvPr id="132" name="楕円 131">
          <a:extLst>
            <a:ext uri="{FF2B5EF4-FFF2-40B4-BE49-F238E27FC236}">
              <a16:creationId xmlns:a16="http://schemas.microsoft.com/office/drawing/2014/main" id="{72AC1A04-E61C-4BEF-B4DC-3B52C590AB27}"/>
            </a:ext>
          </a:extLst>
        </xdr:cNvPr>
        <xdr:cNvSpPr/>
      </xdr:nvSpPr>
      <xdr:spPr>
        <a:xfrm>
          <a:off x="8639175" y="619400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72504</xdr:rowOff>
    </xdr:from>
    <xdr:to>
      <xdr:col>55</xdr:col>
      <xdr:colOff>0</xdr:colOff>
      <xdr:row>38</xdr:row>
      <xdr:rowOff>85306</xdr:rowOff>
    </xdr:to>
    <xdr:cxnSp macro="">
      <xdr:nvCxnSpPr>
        <xdr:cNvPr id="133" name="直線コネクタ 132">
          <a:extLst>
            <a:ext uri="{FF2B5EF4-FFF2-40B4-BE49-F238E27FC236}">
              <a16:creationId xmlns:a16="http://schemas.microsoft.com/office/drawing/2014/main" id="{D9CCEC57-6EFE-4509-B2BB-4FDC0F6D1AE8}"/>
            </a:ext>
          </a:extLst>
        </xdr:cNvPr>
        <xdr:cNvCxnSpPr/>
      </xdr:nvCxnSpPr>
      <xdr:spPr>
        <a:xfrm flipV="1">
          <a:off x="8686800" y="6232004"/>
          <a:ext cx="742950" cy="1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44107</xdr:rowOff>
    </xdr:from>
    <xdr:to>
      <xdr:col>46</xdr:col>
      <xdr:colOff>38100</xdr:colOff>
      <xdr:row>38</xdr:row>
      <xdr:rowOff>145707</xdr:rowOff>
    </xdr:to>
    <xdr:sp macro="" textlink="">
      <xdr:nvSpPr>
        <xdr:cNvPr id="134" name="楕円 133">
          <a:extLst>
            <a:ext uri="{FF2B5EF4-FFF2-40B4-BE49-F238E27FC236}">
              <a16:creationId xmlns:a16="http://schemas.microsoft.com/office/drawing/2014/main" id="{1D8627CE-46C1-4917-851E-8FDAFB125BD0}"/>
            </a:ext>
          </a:extLst>
        </xdr:cNvPr>
        <xdr:cNvSpPr/>
      </xdr:nvSpPr>
      <xdr:spPr>
        <a:xfrm>
          <a:off x="7839075" y="620995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85306</xdr:rowOff>
    </xdr:from>
    <xdr:to>
      <xdr:col>50</xdr:col>
      <xdr:colOff>114300</xdr:colOff>
      <xdr:row>38</xdr:row>
      <xdr:rowOff>94907</xdr:rowOff>
    </xdr:to>
    <xdr:cxnSp macro="">
      <xdr:nvCxnSpPr>
        <xdr:cNvPr id="135" name="直線コネクタ 134">
          <a:extLst>
            <a:ext uri="{FF2B5EF4-FFF2-40B4-BE49-F238E27FC236}">
              <a16:creationId xmlns:a16="http://schemas.microsoft.com/office/drawing/2014/main" id="{F8C333A9-D146-4571-8689-213674CF47E5}"/>
            </a:ext>
          </a:extLst>
        </xdr:cNvPr>
        <xdr:cNvCxnSpPr/>
      </xdr:nvCxnSpPr>
      <xdr:spPr>
        <a:xfrm flipV="1">
          <a:off x="7886700" y="6251156"/>
          <a:ext cx="800100" cy="6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107353</xdr:rowOff>
    </xdr:from>
    <xdr:to>
      <xdr:col>41</xdr:col>
      <xdr:colOff>101600</xdr:colOff>
      <xdr:row>39</xdr:row>
      <xdr:rowOff>37503</xdr:rowOff>
    </xdr:to>
    <xdr:sp macro="" textlink="">
      <xdr:nvSpPr>
        <xdr:cNvPr id="136" name="楕円 135">
          <a:extLst>
            <a:ext uri="{FF2B5EF4-FFF2-40B4-BE49-F238E27FC236}">
              <a16:creationId xmlns:a16="http://schemas.microsoft.com/office/drawing/2014/main" id="{A5B41C74-9713-431B-BD2E-4BC0308BBEFE}"/>
            </a:ext>
          </a:extLst>
        </xdr:cNvPr>
        <xdr:cNvSpPr/>
      </xdr:nvSpPr>
      <xdr:spPr>
        <a:xfrm>
          <a:off x="7029450" y="62668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94907</xdr:rowOff>
    </xdr:from>
    <xdr:to>
      <xdr:col>45</xdr:col>
      <xdr:colOff>177800</xdr:colOff>
      <xdr:row>38</xdr:row>
      <xdr:rowOff>158153</xdr:rowOff>
    </xdr:to>
    <xdr:cxnSp macro="">
      <xdr:nvCxnSpPr>
        <xdr:cNvPr id="137" name="直線コネクタ 136">
          <a:extLst>
            <a:ext uri="{FF2B5EF4-FFF2-40B4-BE49-F238E27FC236}">
              <a16:creationId xmlns:a16="http://schemas.microsoft.com/office/drawing/2014/main" id="{E9991789-4DFF-490E-A151-6F7FDDE9A2EA}"/>
            </a:ext>
          </a:extLst>
        </xdr:cNvPr>
        <xdr:cNvCxnSpPr/>
      </xdr:nvCxnSpPr>
      <xdr:spPr>
        <a:xfrm flipV="1">
          <a:off x="7077075" y="6257582"/>
          <a:ext cx="809625" cy="66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109315</xdr:rowOff>
    </xdr:from>
    <xdr:to>
      <xdr:col>36</xdr:col>
      <xdr:colOff>165100</xdr:colOff>
      <xdr:row>39</xdr:row>
      <xdr:rowOff>39465</xdr:rowOff>
    </xdr:to>
    <xdr:sp macro="" textlink="">
      <xdr:nvSpPr>
        <xdr:cNvPr id="138" name="楕円 137">
          <a:extLst>
            <a:ext uri="{FF2B5EF4-FFF2-40B4-BE49-F238E27FC236}">
              <a16:creationId xmlns:a16="http://schemas.microsoft.com/office/drawing/2014/main" id="{935D180B-AE22-4DCB-B068-8BDD1B41F72A}"/>
            </a:ext>
          </a:extLst>
        </xdr:cNvPr>
        <xdr:cNvSpPr/>
      </xdr:nvSpPr>
      <xdr:spPr>
        <a:xfrm>
          <a:off x="6238875" y="6268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158153</xdr:rowOff>
    </xdr:from>
    <xdr:to>
      <xdr:col>41</xdr:col>
      <xdr:colOff>50800</xdr:colOff>
      <xdr:row>38</xdr:row>
      <xdr:rowOff>160115</xdr:rowOff>
    </xdr:to>
    <xdr:cxnSp macro="">
      <xdr:nvCxnSpPr>
        <xdr:cNvPr id="139" name="直線コネクタ 138">
          <a:extLst>
            <a:ext uri="{FF2B5EF4-FFF2-40B4-BE49-F238E27FC236}">
              <a16:creationId xmlns:a16="http://schemas.microsoft.com/office/drawing/2014/main" id="{FA79A103-D8E9-4394-B1A7-341BC7218BF9}"/>
            </a:ext>
          </a:extLst>
        </xdr:cNvPr>
        <xdr:cNvCxnSpPr/>
      </xdr:nvCxnSpPr>
      <xdr:spPr>
        <a:xfrm flipV="1">
          <a:off x="6286500" y="6324003"/>
          <a:ext cx="790575" cy="1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71055</xdr:rowOff>
    </xdr:from>
    <xdr:ext cx="534377" cy="259045"/>
    <xdr:sp macro="" textlink="">
      <xdr:nvSpPr>
        <xdr:cNvPr id="140" name="n_1aveValue【道路】&#10;一人当たり延長">
          <a:extLst>
            <a:ext uri="{FF2B5EF4-FFF2-40B4-BE49-F238E27FC236}">
              <a16:creationId xmlns:a16="http://schemas.microsoft.com/office/drawing/2014/main" id="{2DAE9356-952D-432D-BD90-2DA1045EF7F1}"/>
            </a:ext>
          </a:extLst>
        </xdr:cNvPr>
        <xdr:cNvSpPr txBox="1"/>
      </xdr:nvSpPr>
      <xdr:spPr>
        <a:xfrm>
          <a:off x="8429136" y="6392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84390</xdr:rowOff>
    </xdr:from>
    <xdr:ext cx="534377" cy="259045"/>
    <xdr:sp macro="" textlink="">
      <xdr:nvSpPr>
        <xdr:cNvPr id="141" name="n_2aveValue【道路】&#10;一人当たり延長">
          <a:extLst>
            <a:ext uri="{FF2B5EF4-FFF2-40B4-BE49-F238E27FC236}">
              <a16:creationId xmlns:a16="http://schemas.microsoft.com/office/drawing/2014/main" id="{5B91F80C-1017-44A6-BD39-8D77F909A6DB}"/>
            </a:ext>
          </a:extLst>
        </xdr:cNvPr>
        <xdr:cNvSpPr txBox="1"/>
      </xdr:nvSpPr>
      <xdr:spPr>
        <a:xfrm>
          <a:off x="7648086" y="6412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114184</xdr:rowOff>
    </xdr:from>
    <xdr:ext cx="534377" cy="259045"/>
    <xdr:sp macro="" textlink="">
      <xdr:nvSpPr>
        <xdr:cNvPr id="142" name="n_3aveValue【道路】&#10;一人当たり延長">
          <a:extLst>
            <a:ext uri="{FF2B5EF4-FFF2-40B4-BE49-F238E27FC236}">
              <a16:creationId xmlns:a16="http://schemas.microsoft.com/office/drawing/2014/main" id="{577E9117-40F8-43DA-BDF6-BCD1EDA8B803}"/>
            </a:ext>
          </a:extLst>
        </xdr:cNvPr>
        <xdr:cNvSpPr txBox="1"/>
      </xdr:nvSpPr>
      <xdr:spPr>
        <a:xfrm>
          <a:off x="6847986" y="6438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124985</xdr:rowOff>
    </xdr:from>
    <xdr:ext cx="534377" cy="259045"/>
    <xdr:sp macro="" textlink="">
      <xdr:nvSpPr>
        <xdr:cNvPr id="143" name="n_4aveValue【道路】&#10;一人当たり延長">
          <a:extLst>
            <a:ext uri="{FF2B5EF4-FFF2-40B4-BE49-F238E27FC236}">
              <a16:creationId xmlns:a16="http://schemas.microsoft.com/office/drawing/2014/main" id="{C7649062-11B0-4666-B5FC-B1F826044291}"/>
            </a:ext>
          </a:extLst>
        </xdr:cNvPr>
        <xdr:cNvSpPr txBox="1"/>
      </xdr:nvSpPr>
      <xdr:spPr>
        <a:xfrm>
          <a:off x="6038361" y="644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152633</xdr:rowOff>
    </xdr:from>
    <xdr:ext cx="534377" cy="259045"/>
    <xdr:sp macro="" textlink="">
      <xdr:nvSpPr>
        <xdr:cNvPr id="144" name="n_1mainValue【道路】&#10;一人当たり延長">
          <a:extLst>
            <a:ext uri="{FF2B5EF4-FFF2-40B4-BE49-F238E27FC236}">
              <a16:creationId xmlns:a16="http://schemas.microsoft.com/office/drawing/2014/main" id="{247DFB15-D4EE-493D-8C7A-63AED3F6F5FB}"/>
            </a:ext>
          </a:extLst>
        </xdr:cNvPr>
        <xdr:cNvSpPr txBox="1"/>
      </xdr:nvSpPr>
      <xdr:spPr>
        <a:xfrm>
          <a:off x="8429136" y="5991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162234</xdr:rowOff>
    </xdr:from>
    <xdr:ext cx="534377" cy="259045"/>
    <xdr:sp macro="" textlink="">
      <xdr:nvSpPr>
        <xdr:cNvPr id="145" name="n_2mainValue【道路】&#10;一人当たり延長">
          <a:extLst>
            <a:ext uri="{FF2B5EF4-FFF2-40B4-BE49-F238E27FC236}">
              <a16:creationId xmlns:a16="http://schemas.microsoft.com/office/drawing/2014/main" id="{184938F0-2B87-4DD4-AF60-7B2F8829163C}"/>
            </a:ext>
          </a:extLst>
        </xdr:cNvPr>
        <xdr:cNvSpPr txBox="1"/>
      </xdr:nvSpPr>
      <xdr:spPr>
        <a:xfrm>
          <a:off x="7648086" y="5997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37</xdr:row>
      <xdr:rowOff>54030</xdr:rowOff>
    </xdr:from>
    <xdr:ext cx="534377" cy="259045"/>
    <xdr:sp macro="" textlink="">
      <xdr:nvSpPr>
        <xdr:cNvPr id="146" name="n_3mainValue【道路】&#10;一人当たり延長">
          <a:extLst>
            <a:ext uri="{FF2B5EF4-FFF2-40B4-BE49-F238E27FC236}">
              <a16:creationId xmlns:a16="http://schemas.microsoft.com/office/drawing/2014/main" id="{EF0D656C-C24C-4E0C-906D-AFB799DFC073}"/>
            </a:ext>
          </a:extLst>
        </xdr:cNvPr>
        <xdr:cNvSpPr txBox="1"/>
      </xdr:nvSpPr>
      <xdr:spPr>
        <a:xfrm>
          <a:off x="6847986" y="6054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55992</xdr:rowOff>
    </xdr:from>
    <xdr:ext cx="534377" cy="259045"/>
    <xdr:sp macro="" textlink="">
      <xdr:nvSpPr>
        <xdr:cNvPr id="147" name="n_4mainValue【道路】&#10;一人当たり延長">
          <a:extLst>
            <a:ext uri="{FF2B5EF4-FFF2-40B4-BE49-F238E27FC236}">
              <a16:creationId xmlns:a16="http://schemas.microsoft.com/office/drawing/2014/main" id="{82755671-29ED-4817-AEFE-62AE33FBF875}"/>
            </a:ext>
          </a:extLst>
        </xdr:cNvPr>
        <xdr:cNvSpPr txBox="1"/>
      </xdr:nvSpPr>
      <xdr:spPr>
        <a:xfrm>
          <a:off x="6038361" y="6056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032E3E7B-21BE-41E5-AD5E-E7E62FC617D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E3963AAB-50AB-4C99-B948-4511788E7CBD}"/>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042DA06-BC8F-4040-9AC9-D3BD1FAA7A6B}"/>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754D1036-248E-4F51-99C7-8EC219B9CBAF}"/>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664EEDBD-FDCF-4160-A684-7A79EAB321C8}"/>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09D9EFB-66A8-417C-AE24-C6004D1445D5}"/>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9763C9AF-AE2F-40DE-A82D-19AAB39FC8D3}"/>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8F575D68-2358-41AC-8089-84287663D7A1}"/>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392A3FC6-594C-488E-A921-157477AF25AD}"/>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11FE7B52-1355-4C3B-AF3F-8F88A88DE8FA}"/>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7A37EA17-A358-4493-A8DB-11733A50371F}"/>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2C1E0343-D0CC-466D-81D1-4A0BBAB1A54F}"/>
            </a:ext>
          </a:extLst>
        </xdr:cNvPr>
        <xdr:cNvCxnSpPr/>
      </xdr:nvCxnSpPr>
      <xdr:spPr>
        <a:xfrm>
          <a:off x="6858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61A88752-42FB-4929-B396-1ADDE49718CE}"/>
            </a:ext>
          </a:extLst>
        </xdr:cNvPr>
        <xdr:cNvSpPr txBox="1"/>
      </xdr:nvSpPr>
      <xdr:spPr>
        <a:xfrm>
          <a:off x="2789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C97215AB-24E2-488B-A07A-C9EA2D7B7E9D}"/>
            </a:ext>
          </a:extLst>
        </xdr:cNvPr>
        <xdr:cNvCxnSpPr/>
      </xdr:nvCxnSpPr>
      <xdr:spPr>
        <a:xfrm>
          <a:off x="6858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4DAF6233-9764-418E-895E-88632A3D240D}"/>
            </a:ext>
          </a:extLst>
        </xdr:cNvPr>
        <xdr:cNvSpPr txBox="1"/>
      </xdr:nvSpPr>
      <xdr:spPr>
        <a:xfrm>
          <a:off x="339891"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33FDE73-C4BB-402F-9725-ECE2EA8ED258}"/>
            </a:ext>
          </a:extLst>
        </xdr:cNvPr>
        <xdr:cNvCxnSpPr/>
      </xdr:nvCxnSpPr>
      <xdr:spPr>
        <a:xfrm>
          <a:off x="6858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4D9AFB2-9EA6-4AAD-B96C-69CC2817F067}"/>
            </a:ext>
          </a:extLst>
        </xdr:cNvPr>
        <xdr:cNvSpPr txBox="1"/>
      </xdr:nvSpPr>
      <xdr:spPr>
        <a:xfrm>
          <a:off x="339891"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8D4D698F-5714-41FB-8040-9B3E2EEAA3EC}"/>
            </a:ext>
          </a:extLst>
        </xdr:cNvPr>
        <xdr:cNvCxnSpPr/>
      </xdr:nvCxnSpPr>
      <xdr:spPr>
        <a:xfrm>
          <a:off x="6858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C42C2BC-D2F9-4B49-91FA-D842A579572A}"/>
            </a:ext>
          </a:extLst>
        </xdr:cNvPr>
        <xdr:cNvSpPr txBox="1"/>
      </xdr:nvSpPr>
      <xdr:spPr>
        <a:xfrm>
          <a:off x="339891"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12F3A439-6BE8-4CEF-9941-86C0198D450F}"/>
            </a:ext>
          </a:extLst>
        </xdr:cNvPr>
        <xdr:cNvCxnSpPr/>
      </xdr:nvCxnSpPr>
      <xdr:spPr>
        <a:xfrm>
          <a:off x="6858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A0282091-CB72-47F3-AA68-977217F43788}"/>
            </a:ext>
          </a:extLst>
        </xdr:cNvPr>
        <xdr:cNvSpPr txBox="1"/>
      </xdr:nvSpPr>
      <xdr:spPr>
        <a:xfrm>
          <a:off x="339891"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C26219CD-4EE5-4640-8664-1DB1FEBE6CF6}"/>
            </a:ext>
          </a:extLst>
        </xdr:cNvPr>
        <xdr:cNvCxnSpPr/>
      </xdr:nvCxnSpPr>
      <xdr:spPr>
        <a:xfrm>
          <a:off x="6858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D76937EB-7AB0-4CCF-9C71-48D6401F2D70}"/>
            </a:ext>
          </a:extLst>
        </xdr:cNvPr>
        <xdr:cNvSpPr txBox="1"/>
      </xdr:nvSpPr>
      <xdr:spPr>
        <a:xfrm>
          <a:off x="388136" y="8820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6F965C2E-1034-44BE-8F79-27F627ED0DB1}"/>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57442440-2F9F-47C7-82CB-6090AACAC242}"/>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64</xdr:row>
      <xdr:rowOff>29391</xdr:rowOff>
    </xdr:to>
    <xdr:cxnSp macro="">
      <xdr:nvCxnSpPr>
        <xdr:cNvPr id="173" name="直線コネクタ 172">
          <a:extLst>
            <a:ext uri="{FF2B5EF4-FFF2-40B4-BE49-F238E27FC236}">
              <a16:creationId xmlns:a16="http://schemas.microsoft.com/office/drawing/2014/main" id="{89FAA2B7-856C-4987-A616-EE62ECE47719}"/>
            </a:ext>
          </a:extLst>
        </xdr:cNvPr>
        <xdr:cNvCxnSpPr/>
      </xdr:nvCxnSpPr>
      <xdr:spPr>
        <a:xfrm flipV="1">
          <a:off x="4180840" y="9041040"/>
          <a:ext cx="0" cy="13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33218</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893F443A-5E95-4719-9AF2-EFB17E0FF2C0}"/>
            </a:ext>
          </a:extLst>
        </xdr:cNvPr>
        <xdr:cNvSpPr txBox="1"/>
      </xdr:nvSpPr>
      <xdr:spPr>
        <a:xfrm>
          <a:off x="4219575" y="104027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29391</xdr:rowOff>
    </xdr:from>
    <xdr:to>
      <xdr:col>24</xdr:col>
      <xdr:colOff>152400</xdr:colOff>
      <xdr:row>64</xdr:row>
      <xdr:rowOff>29391</xdr:rowOff>
    </xdr:to>
    <xdr:cxnSp macro="">
      <xdr:nvCxnSpPr>
        <xdr:cNvPr id="175" name="直線コネクタ 174">
          <a:extLst>
            <a:ext uri="{FF2B5EF4-FFF2-40B4-BE49-F238E27FC236}">
              <a16:creationId xmlns:a16="http://schemas.microsoft.com/office/drawing/2014/main" id="{49B7646F-41EE-48D0-AA6A-56BD55E1A1D6}"/>
            </a:ext>
          </a:extLst>
        </xdr:cNvPr>
        <xdr:cNvCxnSpPr/>
      </xdr:nvCxnSpPr>
      <xdr:spPr>
        <a:xfrm>
          <a:off x="4105275" y="1039894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8E13572C-0B92-4E5A-883C-FACBE5542C59}"/>
            </a:ext>
          </a:extLst>
        </xdr:cNvPr>
        <xdr:cNvSpPr txBox="1"/>
      </xdr:nvSpPr>
      <xdr:spPr>
        <a:xfrm>
          <a:off x="4219575" y="8819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7" name="直線コネクタ 176">
          <a:extLst>
            <a:ext uri="{FF2B5EF4-FFF2-40B4-BE49-F238E27FC236}">
              <a16:creationId xmlns:a16="http://schemas.microsoft.com/office/drawing/2014/main" id="{36E1A0BE-A424-4671-AB3D-F0CBE8C97045}"/>
            </a:ext>
          </a:extLst>
        </xdr:cNvPr>
        <xdr:cNvCxnSpPr/>
      </xdr:nvCxnSpPr>
      <xdr:spPr>
        <a:xfrm>
          <a:off x="4105275" y="904104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162758</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F9E56DDE-4671-45E0-8B54-FBEADD17E309}"/>
            </a:ext>
          </a:extLst>
        </xdr:cNvPr>
        <xdr:cNvSpPr txBox="1"/>
      </xdr:nvSpPr>
      <xdr:spPr>
        <a:xfrm>
          <a:off x="4219575" y="98846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12881</xdr:rowOff>
    </xdr:from>
    <xdr:to>
      <xdr:col>24</xdr:col>
      <xdr:colOff>114300</xdr:colOff>
      <xdr:row>61</xdr:row>
      <xdr:rowOff>114481</xdr:rowOff>
    </xdr:to>
    <xdr:sp macro="" textlink="">
      <xdr:nvSpPr>
        <xdr:cNvPr id="179" name="フローチャート: 判断 178">
          <a:extLst>
            <a:ext uri="{FF2B5EF4-FFF2-40B4-BE49-F238E27FC236}">
              <a16:creationId xmlns:a16="http://schemas.microsoft.com/office/drawing/2014/main" id="{ED60B9D8-0165-4A58-904F-887C9EBFFACC}"/>
            </a:ext>
          </a:extLst>
        </xdr:cNvPr>
        <xdr:cNvSpPr/>
      </xdr:nvSpPr>
      <xdr:spPr>
        <a:xfrm>
          <a:off x="4124325" y="989665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168003</xdr:rowOff>
    </xdr:from>
    <xdr:to>
      <xdr:col>20</xdr:col>
      <xdr:colOff>38100</xdr:colOff>
      <xdr:row>61</xdr:row>
      <xdr:rowOff>98153</xdr:rowOff>
    </xdr:to>
    <xdr:sp macro="" textlink="">
      <xdr:nvSpPr>
        <xdr:cNvPr id="180" name="フローチャート: 判断 179">
          <a:extLst>
            <a:ext uri="{FF2B5EF4-FFF2-40B4-BE49-F238E27FC236}">
              <a16:creationId xmlns:a16="http://schemas.microsoft.com/office/drawing/2014/main" id="{0537A16F-5B76-4252-A0B0-E9C6EA20C4F4}"/>
            </a:ext>
          </a:extLst>
        </xdr:cNvPr>
        <xdr:cNvSpPr/>
      </xdr:nvSpPr>
      <xdr:spPr>
        <a:xfrm>
          <a:off x="3381375" y="988985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148409</xdr:rowOff>
    </xdr:from>
    <xdr:to>
      <xdr:col>15</xdr:col>
      <xdr:colOff>101600</xdr:colOff>
      <xdr:row>61</xdr:row>
      <xdr:rowOff>78559</xdr:rowOff>
    </xdr:to>
    <xdr:sp macro="" textlink="">
      <xdr:nvSpPr>
        <xdr:cNvPr id="181" name="フローチャート: 判断 180">
          <a:extLst>
            <a:ext uri="{FF2B5EF4-FFF2-40B4-BE49-F238E27FC236}">
              <a16:creationId xmlns:a16="http://schemas.microsoft.com/office/drawing/2014/main" id="{6F6BB34C-09C3-4A0A-B1BF-F68AEEF90409}"/>
            </a:ext>
          </a:extLst>
        </xdr:cNvPr>
        <xdr:cNvSpPr/>
      </xdr:nvSpPr>
      <xdr:spPr>
        <a:xfrm>
          <a:off x="2571750" y="98702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115751</xdr:rowOff>
    </xdr:from>
    <xdr:to>
      <xdr:col>10</xdr:col>
      <xdr:colOff>165100</xdr:colOff>
      <xdr:row>61</xdr:row>
      <xdr:rowOff>45901</xdr:rowOff>
    </xdr:to>
    <xdr:sp macro="" textlink="">
      <xdr:nvSpPr>
        <xdr:cNvPr id="182" name="フローチャート: 判断 181">
          <a:extLst>
            <a:ext uri="{FF2B5EF4-FFF2-40B4-BE49-F238E27FC236}">
              <a16:creationId xmlns:a16="http://schemas.microsoft.com/office/drawing/2014/main" id="{B5AAFBCC-ADF2-439E-BBEE-B13A9DCB6E16}"/>
            </a:ext>
          </a:extLst>
        </xdr:cNvPr>
        <xdr:cNvSpPr/>
      </xdr:nvSpPr>
      <xdr:spPr>
        <a:xfrm>
          <a:off x="1781175" y="984077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110853</xdr:rowOff>
    </xdr:from>
    <xdr:to>
      <xdr:col>6</xdr:col>
      <xdr:colOff>38100</xdr:colOff>
      <xdr:row>61</xdr:row>
      <xdr:rowOff>41003</xdr:rowOff>
    </xdr:to>
    <xdr:sp macro="" textlink="">
      <xdr:nvSpPr>
        <xdr:cNvPr id="183" name="フローチャート: 判断 182">
          <a:extLst>
            <a:ext uri="{FF2B5EF4-FFF2-40B4-BE49-F238E27FC236}">
              <a16:creationId xmlns:a16="http://schemas.microsoft.com/office/drawing/2014/main" id="{3584B2C7-9F30-4BBD-A41B-EF4392BFE5BE}"/>
            </a:ext>
          </a:extLst>
        </xdr:cNvPr>
        <xdr:cNvSpPr/>
      </xdr:nvSpPr>
      <xdr:spPr>
        <a:xfrm>
          <a:off x="981075" y="983270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88400E4-812F-4275-9BF3-C6E7C430F544}"/>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5037D81-D22D-4A94-B735-040C925118AA}"/>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7264A58-4A34-4FBD-864C-46CCF72E50D1}"/>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1C6CD1AC-804E-4763-A843-19B131CC53A6}"/>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D7AADE50-22D1-4B30-AB69-64CFF6B12BF7}"/>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141877</xdr:rowOff>
    </xdr:from>
    <xdr:to>
      <xdr:col>24</xdr:col>
      <xdr:colOff>114300</xdr:colOff>
      <xdr:row>61</xdr:row>
      <xdr:rowOff>72027</xdr:rowOff>
    </xdr:to>
    <xdr:sp macro="" textlink="">
      <xdr:nvSpPr>
        <xdr:cNvPr id="189" name="楕円 188">
          <a:extLst>
            <a:ext uri="{FF2B5EF4-FFF2-40B4-BE49-F238E27FC236}">
              <a16:creationId xmlns:a16="http://schemas.microsoft.com/office/drawing/2014/main" id="{029E7381-30DC-4086-B15B-51AF7EAE37D7}"/>
            </a:ext>
          </a:extLst>
        </xdr:cNvPr>
        <xdr:cNvSpPr/>
      </xdr:nvSpPr>
      <xdr:spPr>
        <a:xfrm>
          <a:off x="4124325" y="987007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164754</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054DF0F5-AB8D-42C2-AFF8-E8C778251C1E}"/>
            </a:ext>
          </a:extLst>
        </xdr:cNvPr>
        <xdr:cNvSpPr txBox="1"/>
      </xdr:nvSpPr>
      <xdr:spPr>
        <a:xfrm>
          <a:off x="4219575" y="9724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117384</xdr:rowOff>
    </xdr:from>
    <xdr:to>
      <xdr:col>20</xdr:col>
      <xdr:colOff>38100</xdr:colOff>
      <xdr:row>61</xdr:row>
      <xdr:rowOff>47534</xdr:rowOff>
    </xdr:to>
    <xdr:sp macro="" textlink="">
      <xdr:nvSpPr>
        <xdr:cNvPr id="191" name="楕円 190">
          <a:extLst>
            <a:ext uri="{FF2B5EF4-FFF2-40B4-BE49-F238E27FC236}">
              <a16:creationId xmlns:a16="http://schemas.microsoft.com/office/drawing/2014/main" id="{AEA39907-681F-4F5A-A671-35CDFF5E01A6}"/>
            </a:ext>
          </a:extLst>
        </xdr:cNvPr>
        <xdr:cNvSpPr/>
      </xdr:nvSpPr>
      <xdr:spPr>
        <a:xfrm>
          <a:off x="3381375" y="984240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168184</xdr:rowOff>
    </xdr:from>
    <xdr:to>
      <xdr:col>24</xdr:col>
      <xdr:colOff>63500</xdr:colOff>
      <xdr:row>61</xdr:row>
      <xdr:rowOff>21227</xdr:rowOff>
    </xdr:to>
    <xdr:cxnSp macro="">
      <xdr:nvCxnSpPr>
        <xdr:cNvPr id="192" name="直線コネクタ 191">
          <a:extLst>
            <a:ext uri="{FF2B5EF4-FFF2-40B4-BE49-F238E27FC236}">
              <a16:creationId xmlns:a16="http://schemas.microsoft.com/office/drawing/2014/main" id="{CA5CEF29-DD12-4094-918B-59ED05886B6F}"/>
            </a:ext>
          </a:extLst>
        </xdr:cNvPr>
        <xdr:cNvCxnSpPr/>
      </xdr:nvCxnSpPr>
      <xdr:spPr>
        <a:xfrm>
          <a:off x="3429000" y="9890034"/>
          <a:ext cx="752475" cy="18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94524</xdr:rowOff>
    </xdr:from>
    <xdr:to>
      <xdr:col>15</xdr:col>
      <xdr:colOff>101600</xdr:colOff>
      <xdr:row>61</xdr:row>
      <xdr:rowOff>24674</xdr:rowOff>
    </xdr:to>
    <xdr:sp macro="" textlink="">
      <xdr:nvSpPr>
        <xdr:cNvPr id="193" name="楕円 192">
          <a:extLst>
            <a:ext uri="{FF2B5EF4-FFF2-40B4-BE49-F238E27FC236}">
              <a16:creationId xmlns:a16="http://schemas.microsoft.com/office/drawing/2014/main" id="{D468B6E0-3AFC-40F9-BA28-E595EE2F812A}"/>
            </a:ext>
          </a:extLst>
        </xdr:cNvPr>
        <xdr:cNvSpPr/>
      </xdr:nvSpPr>
      <xdr:spPr>
        <a:xfrm>
          <a:off x="2571750" y="981954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145324</xdr:rowOff>
    </xdr:from>
    <xdr:to>
      <xdr:col>19</xdr:col>
      <xdr:colOff>177800</xdr:colOff>
      <xdr:row>60</xdr:row>
      <xdr:rowOff>168184</xdr:rowOff>
    </xdr:to>
    <xdr:cxnSp macro="">
      <xdr:nvCxnSpPr>
        <xdr:cNvPr id="194" name="直線コネクタ 193">
          <a:extLst>
            <a:ext uri="{FF2B5EF4-FFF2-40B4-BE49-F238E27FC236}">
              <a16:creationId xmlns:a16="http://schemas.microsoft.com/office/drawing/2014/main" id="{7D88632B-CC1F-4CB6-8597-A1C4BBD84055}"/>
            </a:ext>
          </a:extLst>
        </xdr:cNvPr>
        <xdr:cNvCxnSpPr/>
      </xdr:nvCxnSpPr>
      <xdr:spPr>
        <a:xfrm>
          <a:off x="2619375" y="9867174"/>
          <a:ext cx="809625"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71665</xdr:rowOff>
    </xdr:from>
    <xdr:to>
      <xdr:col>10</xdr:col>
      <xdr:colOff>165100</xdr:colOff>
      <xdr:row>61</xdr:row>
      <xdr:rowOff>1815</xdr:rowOff>
    </xdr:to>
    <xdr:sp macro="" textlink="">
      <xdr:nvSpPr>
        <xdr:cNvPr id="195" name="楕円 194">
          <a:extLst>
            <a:ext uri="{FF2B5EF4-FFF2-40B4-BE49-F238E27FC236}">
              <a16:creationId xmlns:a16="http://schemas.microsoft.com/office/drawing/2014/main" id="{830BD9A0-5263-42E0-9739-D077178CA14D}"/>
            </a:ext>
          </a:extLst>
        </xdr:cNvPr>
        <xdr:cNvSpPr/>
      </xdr:nvSpPr>
      <xdr:spPr>
        <a:xfrm>
          <a:off x="1781175" y="9793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122465</xdr:rowOff>
    </xdr:from>
    <xdr:to>
      <xdr:col>15</xdr:col>
      <xdr:colOff>50800</xdr:colOff>
      <xdr:row>60</xdr:row>
      <xdr:rowOff>145324</xdr:rowOff>
    </xdr:to>
    <xdr:cxnSp macro="">
      <xdr:nvCxnSpPr>
        <xdr:cNvPr id="196" name="直線コネクタ 195">
          <a:extLst>
            <a:ext uri="{FF2B5EF4-FFF2-40B4-BE49-F238E27FC236}">
              <a16:creationId xmlns:a16="http://schemas.microsoft.com/office/drawing/2014/main" id="{BCF2C029-EC73-4FD8-B86F-361A506D0CB5}"/>
            </a:ext>
          </a:extLst>
        </xdr:cNvPr>
        <xdr:cNvCxnSpPr/>
      </xdr:nvCxnSpPr>
      <xdr:spPr>
        <a:xfrm>
          <a:off x="1828800" y="9850665"/>
          <a:ext cx="790575" cy="16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70031</xdr:rowOff>
    </xdr:from>
    <xdr:to>
      <xdr:col>6</xdr:col>
      <xdr:colOff>38100</xdr:colOff>
      <xdr:row>61</xdr:row>
      <xdr:rowOff>181</xdr:rowOff>
    </xdr:to>
    <xdr:sp macro="" textlink="">
      <xdr:nvSpPr>
        <xdr:cNvPr id="197" name="楕円 196">
          <a:extLst>
            <a:ext uri="{FF2B5EF4-FFF2-40B4-BE49-F238E27FC236}">
              <a16:creationId xmlns:a16="http://schemas.microsoft.com/office/drawing/2014/main" id="{53DA8862-4457-476E-84AD-C33EBAF40AFC}"/>
            </a:ext>
          </a:extLst>
        </xdr:cNvPr>
        <xdr:cNvSpPr/>
      </xdr:nvSpPr>
      <xdr:spPr>
        <a:xfrm>
          <a:off x="981075" y="97918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120831</xdr:rowOff>
    </xdr:from>
    <xdr:to>
      <xdr:col>10</xdr:col>
      <xdr:colOff>114300</xdr:colOff>
      <xdr:row>60</xdr:row>
      <xdr:rowOff>122465</xdr:rowOff>
    </xdr:to>
    <xdr:cxnSp macro="">
      <xdr:nvCxnSpPr>
        <xdr:cNvPr id="198" name="直線コネクタ 197">
          <a:extLst>
            <a:ext uri="{FF2B5EF4-FFF2-40B4-BE49-F238E27FC236}">
              <a16:creationId xmlns:a16="http://schemas.microsoft.com/office/drawing/2014/main" id="{D1B1C0A9-4BF1-43DD-BF1B-BBD9F90A3944}"/>
            </a:ext>
          </a:extLst>
        </xdr:cNvPr>
        <xdr:cNvCxnSpPr/>
      </xdr:nvCxnSpPr>
      <xdr:spPr>
        <a:xfrm>
          <a:off x="1028700" y="9849031"/>
          <a:ext cx="8001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89280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6C1FCBED-A197-4F55-85C2-3D9D79DFAE12}"/>
            </a:ext>
          </a:extLst>
        </xdr:cNvPr>
        <xdr:cNvSpPr txBox="1"/>
      </xdr:nvSpPr>
      <xdr:spPr>
        <a:xfrm>
          <a:off x="3239144" y="99730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69686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FB4888B-32E9-4415-83A4-02CC28E8DC23}"/>
            </a:ext>
          </a:extLst>
        </xdr:cNvPr>
        <xdr:cNvSpPr txBox="1"/>
      </xdr:nvSpPr>
      <xdr:spPr>
        <a:xfrm>
          <a:off x="2439044" y="9953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37028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24776ADD-F1DF-4AED-85AC-EA4B28AAB46C}"/>
            </a:ext>
          </a:extLst>
        </xdr:cNvPr>
        <xdr:cNvSpPr txBox="1"/>
      </xdr:nvSpPr>
      <xdr:spPr>
        <a:xfrm>
          <a:off x="1648469" y="9923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32130</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2E0EC2A3-8B78-405B-864F-B97E052D2F06}"/>
            </a:ext>
          </a:extLst>
        </xdr:cNvPr>
        <xdr:cNvSpPr txBox="1"/>
      </xdr:nvSpPr>
      <xdr:spPr>
        <a:xfrm>
          <a:off x="848369" y="9915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64061</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D4911E09-F46C-4E96-B7D3-02FCD76E656B}"/>
            </a:ext>
          </a:extLst>
        </xdr:cNvPr>
        <xdr:cNvSpPr txBox="1"/>
      </xdr:nvSpPr>
      <xdr:spPr>
        <a:xfrm>
          <a:off x="3239144" y="96303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41201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91D5B9E-E777-42FA-8C2F-D544D8AFC6C8}"/>
            </a:ext>
          </a:extLst>
        </xdr:cNvPr>
        <xdr:cNvSpPr txBox="1"/>
      </xdr:nvSpPr>
      <xdr:spPr>
        <a:xfrm>
          <a:off x="2439044" y="960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D40395B9-4B29-48EF-BB22-7EF41280CD79}"/>
            </a:ext>
          </a:extLst>
        </xdr:cNvPr>
        <xdr:cNvSpPr txBox="1"/>
      </xdr:nvSpPr>
      <xdr:spPr>
        <a:xfrm>
          <a:off x="1648469" y="9581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16708</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9C15DB92-2B9F-4237-8F65-04E82367B641}"/>
            </a:ext>
          </a:extLst>
        </xdr:cNvPr>
        <xdr:cNvSpPr txBox="1"/>
      </xdr:nvSpPr>
      <xdr:spPr>
        <a:xfrm>
          <a:off x="848369" y="9579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157BFC4C-A6F0-4F37-8A9F-35B35992FEA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A59281AF-A705-4C14-BA1B-1C29482BC550}"/>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8C14A487-398D-46FC-A2A8-58BD11A4EBD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70FD3A00-D89A-40E3-BDF6-4C15984A245B}"/>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7A2DC990-FAFB-4CBC-85FE-0B13AAEE4D27}"/>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3FD8406-0C7D-4BEE-ACB2-5A8EAC6728FB}"/>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E31D7F5-DD00-44FD-A26E-C89569A49DD6}"/>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6EE4E59-072C-46C6-A7DA-FA1A588075E1}"/>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624F9909-8AF6-49C0-AF0C-117931A54230}"/>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24DD495-81F7-4A55-8399-2BD02FBA5EE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21B5FC28-5A1B-4090-BB80-6EF7FEDA8108}"/>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D16A6CE-B56E-4883-966D-872721E47BDB}"/>
            </a:ext>
          </a:extLst>
        </xdr:cNvPr>
        <xdr:cNvSpPr txBox="1"/>
      </xdr:nvSpPr>
      <xdr:spPr>
        <a:xfrm>
          <a:off x="5723389" y="1031305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3F07432-19D1-4E86-8579-987C47880916}"/>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4013B41-5F4B-4755-9D19-118BDAB6A5F4}"/>
            </a:ext>
          </a:extLst>
        </xdr:cNvPr>
        <xdr:cNvSpPr txBox="1"/>
      </xdr:nvSpPr>
      <xdr:spPr>
        <a:xfrm>
          <a:off x="5421206" y="99511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D554F77-62D5-433F-A9B5-03EEBF400FE4}"/>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7BAB769A-2074-4E44-A510-E883509B3F03}"/>
            </a:ext>
          </a:extLst>
        </xdr:cNvPr>
        <xdr:cNvSpPr txBox="1"/>
      </xdr:nvSpPr>
      <xdr:spPr>
        <a:xfrm>
          <a:off x="5324703" y="95891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D2381AEA-46F2-4356-B6DB-83ED24CD62CE}"/>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056C19F4-D44E-4099-8E00-7466DC89AEFE}"/>
            </a:ext>
          </a:extLst>
        </xdr:cNvPr>
        <xdr:cNvSpPr txBox="1"/>
      </xdr:nvSpPr>
      <xdr:spPr>
        <a:xfrm>
          <a:off x="5324703" y="92367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6C6F2CA1-F6BF-4899-9EE7-8DC0CE5C8BC3}"/>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5A4272B4-BE57-4375-976C-141C4444AD7F}"/>
            </a:ext>
          </a:extLst>
        </xdr:cNvPr>
        <xdr:cNvSpPr txBox="1"/>
      </xdr:nvSpPr>
      <xdr:spPr>
        <a:xfrm>
          <a:off x="5324703"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3D371AFA-856A-4FE5-8F1D-7CE53549A42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88D03961-5E34-48A0-B9ED-37DE477591FE}"/>
            </a:ext>
          </a:extLst>
        </xdr:cNvPr>
        <xdr:cNvSpPr txBox="1"/>
      </xdr:nvSpPr>
      <xdr:spPr>
        <a:xfrm>
          <a:off x="5324703" y="85128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F8A28593-EABF-4178-88B2-FA138BBEB33E}"/>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112571</xdr:rowOff>
    </xdr:from>
    <xdr:to>
      <xdr:col>54</xdr:col>
      <xdr:colOff>189865</xdr:colOff>
      <xdr:row>64</xdr:row>
      <xdr:rowOff>68273</xdr:rowOff>
    </xdr:to>
    <xdr:cxnSp macro="">
      <xdr:nvCxnSpPr>
        <xdr:cNvPr id="230" name="直線コネクタ 229">
          <a:extLst>
            <a:ext uri="{FF2B5EF4-FFF2-40B4-BE49-F238E27FC236}">
              <a16:creationId xmlns:a16="http://schemas.microsoft.com/office/drawing/2014/main" id="{70B3A74A-F8F1-49A5-AB00-77FDF5D12CBB}"/>
            </a:ext>
          </a:extLst>
        </xdr:cNvPr>
        <xdr:cNvCxnSpPr/>
      </xdr:nvCxnSpPr>
      <xdr:spPr>
        <a:xfrm flipV="1">
          <a:off x="9429115" y="9189896"/>
          <a:ext cx="0" cy="1247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72100</xdr:rowOff>
    </xdr:from>
    <xdr:ext cx="534377" cy="259045"/>
    <xdr:sp macro="" textlink="">
      <xdr:nvSpPr>
        <xdr:cNvPr id="231" name="【橋りょう・トンネル】&#10;一人当たり有形固定資産（償却資産）額最小値テキスト">
          <a:extLst>
            <a:ext uri="{FF2B5EF4-FFF2-40B4-BE49-F238E27FC236}">
              <a16:creationId xmlns:a16="http://schemas.microsoft.com/office/drawing/2014/main" id="{D861EAA1-E3A6-4610-A912-D2C47E64D67E}"/>
            </a:ext>
          </a:extLst>
        </xdr:cNvPr>
        <xdr:cNvSpPr txBox="1"/>
      </xdr:nvSpPr>
      <xdr:spPr>
        <a:xfrm>
          <a:off x="9467850" y="1044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68273</xdr:rowOff>
    </xdr:from>
    <xdr:to>
      <xdr:col>55</xdr:col>
      <xdr:colOff>88900</xdr:colOff>
      <xdr:row>64</xdr:row>
      <xdr:rowOff>68273</xdr:rowOff>
    </xdr:to>
    <xdr:cxnSp macro="">
      <xdr:nvCxnSpPr>
        <xdr:cNvPr id="232" name="直線コネクタ 231">
          <a:extLst>
            <a:ext uri="{FF2B5EF4-FFF2-40B4-BE49-F238E27FC236}">
              <a16:creationId xmlns:a16="http://schemas.microsoft.com/office/drawing/2014/main" id="{4362464E-454C-44B2-9FC2-C0584D865AC6}"/>
            </a:ext>
          </a:extLst>
        </xdr:cNvPr>
        <xdr:cNvCxnSpPr/>
      </xdr:nvCxnSpPr>
      <xdr:spPr>
        <a:xfrm>
          <a:off x="9363075" y="1043782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59248</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CDB9898-08AD-4880-A63F-DAD15FFE38F5}"/>
            </a:ext>
          </a:extLst>
        </xdr:cNvPr>
        <xdr:cNvSpPr txBox="1"/>
      </xdr:nvSpPr>
      <xdr:spPr>
        <a:xfrm>
          <a:off x="9467850" y="89746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1,752,269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112571</xdr:rowOff>
    </xdr:from>
    <xdr:to>
      <xdr:col>55</xdr:col>
      <xdr:colOff>88900</xdr:colOff>
      <xdr:row>56</xdr:row>
      <xdr:rowOff>112571</xdr:rowOff>
    </xdr:to>
    <xdr:cxnSp macro="">
      <xdr:nvCxnSpPr>
        <xdr:cNvPr id="234" name="直線コネクタ 233">
          <a:extLst>
            <a:ext uri="{FF2B5EF4-FFF2-40B4-BE49-F238E27FC236}">
              <a16:creationId xmlns:a16="http://schemas.microsoft.com/office/drawing/2014/main" id="{B8601D07-87BE-4921-9D9D-5FA7705E1113}"/>
            </a:ext>
          </a:extLst>
        </xdr:cNvPr>
        <xdr:cNvCxnSpPr/>
      </xdr:nvCxnSpPr>
      <xdr:spPr>
        <a:xfrm>
          <a:off x="9363075" y="918989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85976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F3A97A5-404E-433F-A4A0-82C17BE68925}"/>
            </a:ext>
          </a:extLst>
        </xdr:cNvPr>
        <xdr:cNvSpPr txBox="1"/>
      </xdr:nvSpPr>
      <xdr:spPr>
        <a:xfrm>
          <a:off x="9467850" y="9969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63099</xdr:rowOff>
    </xdr:from>
    <xdr:to>
      <xdr:col>55</xdr:col>
      <xdr:colOff>50800</xdr:colOff>
      <xdr:row>62</xdr:row>
      <xdr:rowOff>164699</xdr:rowOff>
    </xdr:to>
    <xdr:sp macro="" textlink="">
      <xdr:nvSpPr>
        <xdr:cNvPr id="236" name="フローチャート: 判断 235">
          <a:extLst>
            <a:ext uri="{FF2B5EF4-FFF2-40B4-BE49-F238E27FC236}">
              <a16:creationId xmlns:a16="http://schemas.microsoft.com/office/drawing/2014/main" id="{2E3A852C-C92A-4D28-91C9-11AC22CD2C49}"/>
            </a:ext>
          </a:extLst>
        </xdr:cNvPr>
        <xdr:cNvSpPr/>
      </xdr:nvSpPr>
      <xdr:spPr>
        <a:xfrm>
          <a:off x="9401175" y="1011514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70929</xdr:rowOff>
    </xdr:from>
    <xdr:to>
      <xdr:col>50</xdr:col>
      <xdr:colOff>165100</xdr:colOff>
      <xdr:row>63</xdr:row>
      <xdr:rowOff>1079</xdr:rowOff>
    </xdr:to>
    <xdr:sp macro="" textlink="">
      <xdr:nvSpPr>
        <xdr:cNvPr id="237" name="フローチャート: 判断 236">
          <a:extLst>
            <a:ext uri="{FF2B5EF4-FFF2-40B4-BE49-F238E27FC236}">
              <a16:creationId xmlns:a16="http://schemas.microsoft.com/office/drawing/2014/main" id="{FA51790A-743D-443E-A2A2-D71E363F10BC}"/>
            </a:ext>
          </a:extLst>
        </xdr:cNvPr>
        <xdr:cNvSpPr/>
      </xdr:nvSpPr>
      <xdr:spPr>
        <a:xfrm>
          <a:off x="8639175" y="1011662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79854</xdr:rowOff>
    </xdr:from>
    <xdr:to>
      <xdr:col>46</xdr:col>
      <xdr:colOff>38100</xdr:colOff>
      <xdr:row>63</xdr:row>
      <xdr:rowOff>10004</xdr:rowOff>
    </xdr:to>
    <xdr:sp macro="" textlink="">
      <xdr:nvSpPr>
        <xdr:cNvPr id="238" name="フローチャート: 判断 237">
          <a:extLst>
            <a:ext uri="{FF2B5EF4-FFF2-40B4-BE49-F238E27FC236}">
              <a16:creationId xmlns:a16="http://schemas.microsoft.com/office/drawing/2014/main" id="{2B80421C-082C-478A-A9DA-9A870C6D91B8}"/>
            </a:ext>
          </a:extLst>
        </xdr:cNvPr>
        <xdr:cNvSpPr/>
      </xdr:nvSpPr>
      <xdr:spPr>
        <a:xfrm>
          <a:off x="7839075" y="1013190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90446</xdr:rowOff>
    </xdr:from>
    <xdr:to>
      <xdr:col>41</xdr:col>
      <xdr:colOff>101600</xdr:colOff>
      <xdr:row>63</xdr:row>
      <xdr:rowOff>20596</xdr:rowOff>
    </xdr:to>
    <xdr:sp macro="" textlink="">
      <xdr:nvSpPr>
        <xdr:cNvPr id="239" name="フローチャート: 判断 238">
          <a:extLst>
            <a:ext uri="{FF2B5EF4-FFF2-40B4-BE49-F238E27FC236}">
              <a16:creationId xmlns:a16="http://schemas.microsoft.com/office/drawing/2014/main" id="{4A39490C-648A-4FC4-B256-D5550787AFC5}"/>
            </a:ext>
          </a:extLst>
        </xdr:cNvPr>
        <xdr:cNvSpPr/>
      </xdr:nvSpPr>
      <xdr:spPr>
        <a:xfrm>
          <a:off x="7029450" y="1013614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90906</xdr:rowOff>
    </xdr:from>
    <xdr:to>
      <xdr:col>36</xdr:col>
      <xdr:colOff>165100</xdr:colOff>
      <xdr:row>63</xdr:row>
      <xdr:rowOff>21056</xdr:rowOff>
    </xdr:to>
    <xdr:sp macro="" textlink="">
      <xdr:nvSpPr>
        <xdr:cNvPr id="240" name="フローチャート: 判断 239">
          <a:extLst>
            <a:ext uri="{FF2B5EF4-FFF2-40B4-BE49-F238E27FC236}">
              <a16:creationId xmlns:a16="http://schemas.microsoft.com/office/drawing/2014/main" id="{C3937CEB-A383-4412-99D1-47ED3F37B9A5}"/>
            </a:ext>
          </a:extLst>
        </xdr:cNvPr>
        <xdr:cNvSpPr/>
      </xdr:nvSpPr>
      <xdr:spPr>
        <a:xfrm>
          <a:off x="6238875" y="101366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A7E71967-9424-4DA3-9F54-90C5B26AF05E}"/>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75407E5D-C495-4F00-84A1-43744506E772}"/>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AA64806-726B-45A5-BCB5-7897A278A3FB}"/>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8891A9A-87CF-4D49-80E3-BDB2066F04D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3BB38B4C-FA4C-4DBE-9C4B-EEB90B0F3CAD}"/>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111927</xdr:rowOff>
    </xdr:from>
    <xdr:to>
      <xdr:col>55</xdr:col>
      <xdr:colOff>50800</xdr:colOff>
      <xdr:row>63</xdr:row>
      <xdr:rowOff>42077</xdr:rowOff>
    </xdr:to>
    <xdr:sp macro="" textlink="">
      <xdr:nvSpPr>
        <xdr:cNvPr id="246" name="楕円 245">
          <a:extLst>
            <a:ext uri="{FF2B5EF4-FFF2-40B4-BE49-F238E27FC236}">
              <a16:creationId xmlns:a16="http://schemas.microsoft.com/office/drawing/2014/main" id="{05EDE95E-5B2A-41D7-894D-162A55659478}"/>
            </a:ext>
          </a:extLst>
        </xdr:cNvPr>
        <xdr:cNvSpPr/>
      </xdr:nvSpPr>
      <xdr:spPr>
        <a:xfrm>
          <a:off x="9401175" y="10160802"/>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90354</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4CBD2C04-59B1-477C-9B18-BF3C41569692}"/>
            </a:ext>
          </a:extLst>
        </xdr:cNvPr>
        <xdr:cNvSpPr txBox="1"/>
      </xdr:nvSpPr>
      <xdr:spPr>
        <a:xfrm>
          <a:off x="9467850" y="10136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336,448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117268</xdr:rowOff>
    </xdr:from>
    <xdr:to>
      <xdr:col>50</xdr:col>
      <xdr:colOff>165100</xdr:colOff>
      <xdr:row>63</xdr:row>
      <xdr:rowOff>47418</xdr:rowOff>
    </xdr:to>
    <xdr:sp macro="" textlink="">
      <xdr:nvSpPr>
        <xdr:cNvPr id="248" name="楕円 247">
          <a:extLst>
            <a:ext uri="{FF2B5EF4-FFF2-40B4-BE49-F238E27FC236}">
              <a16:creationId xmlns:a16="http://schemas.microsoft.com/office/drawing/2014/main" id="{24955A0F-68A4-4A54-B056-3134E74B53D0}"/>
            </a:ext>
          </a:extLst>
        </xdr:cNvPr>
        <xdr:cNvSpPr/>
      </xdr:nvSpPr>
      <xdr:spPr>
        <a:xfrm>
          <a:off x="8639175" y="101661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162727</xdr:rowOff>
    </xdr:from>
    <xdr:to>
      <xdr:col>55</xdr:col>
      <xdr:colOff>0</xdr:colOff>
      <xdr:row>62</xdr:row>
      <xdr:rowOff>168068</xdr:rowOff>
    </xdr:to>
    <xdr:cxnSp macro="">
      <xdr:nvCxnSpPr>
        <xdr:cNvPr id="249" name="直線コネクタ 248">
          <a:extLst>
            <a:ext uri="{FF2B5EF4-FFF2-40B4-BE49-F238E27FC236}">
              <a16:creationId xmlns:a16="http://schemas.microsoft.com/office/drawing/2014/main" id="{2E383CF1-E563-4572-824F-C4B450AE2F16}"/>
            </a:ext>
          </a:extLst>
        </xdr:cNvPr>
        <xdr:cNvCxnSpPr/>
      </xdr:nvCxnSpPr>
      <xdr:spPr>
        <a:xfrm flipV="1">
          <a:off x="8686800" y="10208427"/>
          <a:ext cx="742950" cy="5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121110</xdr:rowOff>
    </xdr:from>
    <xdr:to>
      <xdr:col>46</xdr:col>
      <xdr:colOff>38100</xdr:colOff>
      <xdr:row>63</xdr:row>
      <xdr:rowOff>51260</xdr:rowOff>
    </xdr:to>
    <xdr:sp macro="" textlink="">
      <xdr:nvSpPr>
        <xdr:cNvPr id="250" name="楕円 249">
          <a:extLst>
            <a:ext uri="{FF2B5EF4-FFF2-40B4-BE49-F238E27FC236}">
              <a16:creationId xmlns:a16="http://schemas.microsoft.com/office/drawing/2014/main" id="{030805BA-3C45-4C12-8023-5B730D119547}"/>
            </a:ext>
          </a:extLst>
        </xdr:cNvPr>
        <xdr:cNvSpPr/>
      </xdr:nvSpPr>
      <xdr:spPr>
        <a:xfrm>
          <a:off x="7839075" y="1017316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168068</xdr:rowOff>
    </xdr:from>
    <xdr:to>
      <xdr:col>50</xdr:col>
      <xdr:colOff>114300</xdr:colOff>
      <xdr:row>63</xdr:row>
      <xdr:rowOff>460</xdr:rowOff>
    </xdr:to>
    <xdr:cxnSp macro="">
      <xdr:nvCxnSpPr>
        <xdr:cNvPr id="251" name="直線コネクタ 250">
          <a:extLst>
            <a:ext uri="{FF2B5EF4-FFF2-40B4-BE49-F238E27FC236}">
              <a16:creationId xmlns:a16="http://schemas.microsoft.com/office/drawing/2014/main" id="{FF4F7182-45E6-4A44-B06C-6AFBE1F07346}"/>
            </a:ext>
          </a:extLst>
        </xdr:cNvPr>
        <xdr:cNvCxnSpPr/>
      </xdr:nvCxnSpPr>
      <xdr:spPr>
        <a:xfrm flipV="1">
          <a:off x="7886700" y="10213768"/>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124697</xdr:rowOff>
    </xdr:from>
    <xdr:to>
      <xdr:col>41</xdr:col>
      <xdr:colOff>101600</xdr:colOff>
      <xdr:row>63</xdr:row>
      <xdr:rowOff>54847</xdr:rowOff>
    </xdr:to>
    <xdr:sp macro="" textlink="">
      <xdr:nvSpPr>
        <xdr:cNvPr id="252" name="楕円 251">
          <a:extLst>
            <a:ext uri="{FF2B5EF4-FFF2-40B4-BE49-F238E27FC236}">
              <a16:creationId xmlns:a16="http://schemas.microsoft.com/office/drawing/2014/main" id="{B550510A-2D53-4165-BFCA-DA8422DC534D}"/>
            </a:ext>
          </a:extLst>
        </xdr:cNvPr>
        <xdr:cNvSpPr/>
      </xdr:nvSpPr>
      <xdr:spPr>
        <a:xfrm>
          <a:off x="7029450" y="1017039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460</xdr:rowOff>
    </xdr:from>
    <xdr:to>
      <xdr:col>45</xdr:col>
      <xdr:colOff>177800</xdr:colOff>
      <xdr:row>63</xdr:row>
      <xdr:rowOff>4047</xdr:rowOff>
    </xdr:to>
    <xdr:cxnSp macro="">
      <xdr:nvCxnSpPr>
        <xdr:cNvPr id="253" name="直線コネクタ 252">
          <a:extLst>
            <a:ext uri="{FF2B5EF4-FFF2-40B4-BE49-F238E27FC236}">
              <a16:creationId xmlns:a16="http://schemas.microsoft.com/office/drawing/2014/main" id="{AAAE9399-6853-4680-8911-362754C8AC5D}"/>
            </a:ext>
          </a:extLst>
        </xdr:cNvPr>
        <xdr:cNvCxnSpPr/>
      </xdr:nvCxnSpPr>
      <xdr:spPr>
        <a:xfrm flipV="1">
          <a:off x="7077075" y="10211260"/>
          <a:ext cx="809625" cy="6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128267</xdr:rowOff>
    </xdr:from>
    <xdr:to>
      <xdr:col>36</xdr:col>
      <xdr:colOff>165100</xdr:colOff>
      <xdr:row>63</xdr:row>
      <xdr:rowOff>58417</xdr:rowOff>
    </xdr:to>
    <xdr:sp macro="" textlink="">
      <xdr:nvSpPr>
        <xdr:cNvPr id="254" name="楕円 253">
          <a:extLst>
            <a:ext uri="{FF2B5EF4-FFF2-40B4-BE49-F238E27FC236}">
              <a16:creationId xmlns:a16="http://schemas.microsoft.com/office/drawing/2014/main" id="{D6760344-9EA0-445A-A50F-E648175D846B}"/>
            </a:ext>
          </a:extLst>
        </xdr:cNvPr>
        <xdr:cNvSpPr/>
      </xdr:nvSpPr>
      <xdr:spPr>
        <a:xfrm>
          <a:off x="6238875" y="1017396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4047</xdr:rowOff>
    </xdr:from>
    <xdr:to>
      <xdr:col>41</xdr:col>
      <xdr:colOff>50800</xdr:colOff>
      <xdr:row>63</xdr:row>
      <xdr:rowOff>7617</xdr:rowOff>
    </xdr:to>
    <xdr:cxnSp macro="">
      <xdr:nvCxnSpPr>
        <xdr:cNvPr id="255" name="直線コネクタ 254">
          <a:extLst>
            <a:ext uri="{FF2B5EF4-FFF2-40B4-BE49-F238E27FC236}">
              <a16:creationId xmlns:a16="http://schemas.microsoft.com/office/drawing/2014/main" id="{85201C9C-F206-4360-B15A-E60B55A55247}"/>
            </a:ext>
          </a:extLst>
        </xdr:cNvPr>
        <xdr:cNvCxnSpPr/>
      </xdr:nvCxnSpPr>
      <xdr:spPr>
        <a:xfrm flipV="1">
          <a:off x="6286500" y="10218022"/>
          <a:ext cx="790575" cy="3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17606</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C178832A-05A1-424D-BFAF-9450A87994DC}"/>
            </a:ext>
          </a:extLst>
        </xdr:cNvPr>
        <xdr:cNvSpPr txBox="1"/>
      </xdr:nvSpPr>
      <xdr:spPr>
        <a:xfrm>
          <a:off x="8399995" y="990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26531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68A3451-FC6A-4F49-BFC7-FBFFC1CA0487}"/>
            </a:ext>
          </a:extLst>
        </xdr:cNvPr>
        <xdr:cNvSpPr txBox="1"/>
      </xdr:nvSpPr>
      <xdr:spPr>
        <a:xfrm>
          <a:off x="7609420" y="9916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37123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28D715AB-1826-4865-8AAB-CDEE0550BC30}"/>
            </a:ext>
          </a:extLst>
        </xdr:cNvPr>
        <xdr:cNvSpPr txBox="1"/>
      </xdr:nvSpPr>
      <xdr:spPr>
        <a:xfrm>
          <a:off x="6818845" y="9924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37583</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F49687F-3C5E-44E7-BDB2-863428986E3F}"/>
            </a:ext>
          </a:extLst>
        </xdr:cNvPr>
        <xdr:cNvSpPr txBox="1"/>
      </xdr:nvSpPr>
      <xdr:spPr>
        <a:xfrm>
          <a:off x="6009220" y="9924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38545</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B43F1822-03E8-460A-93CA-471A9D284CC8}"/>
            </a:ext>
          </a:extLst>
        </xdr:cNvPr>
        <xdr:cNvSpPr txBox="1"/>
      </xdr:nvSpPr>
      <xdr:spPr>
        <a:xfrm>
          <a:off x="8399995" y="10249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42387</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8092DC86-C44F-42C0-91B8-04D0B4FCF6E2}"/>
            </a:ext>
          </a:extLst>
        </xdr:cNvPr>
        <xdr:cNvSpPr txBox="1"/>
      </xdr:nvSpPr>
      <xdr:spPr>
        <a:xfrm>
          <a:off x="7609420" y="10256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45974</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EBDED037-339D-44CC-B384-9B70B93B90B3}"/>
            </a:ext>
          </a:extLst>
        </xdr:cNvPr>
        <xdr:cNvSpPr txBox="1"/>
      </xdr:nvSpPr>
      <xdr:spPr>
        <a:xfrm>
          <a:off x="6818845" y="1025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49544</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A2BCE2A6-FCCF-4ABB-8C87-8DA4F4214787}"/>
            </a:ext>
          </a:extLst>
        </xdr:cNvPr>
        <xdr:cNvSpPr txBox="1"/>
      </xdr:nvSpPr>
      <xdr:spPr>
        <a:xfrm>
          <a:off x="6009220" y="10257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AC037BB8-3EF7-4B38-8DFD-770375809D3E}"/>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35FBB468-A87A-4A83-B54A-FEF0635A2B21}"/>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7651B8F-C5EF-45C6-BA5B-E10BB91BD22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59AF2FC-20FB-4C3E-A663-890A05BE256B}"/>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D66E39A6-C508-4270-A719-7C2BB51FD921}"/>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5ED1AB85-DF6A-4525-8474-E42FDCE009C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ADFC980C-EF99-44EA-9FFE-5A97900B8535}"/>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CCC9384-30DC-4BBE-8415-9DCBAD686B2A}"/>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94495DC9-EB72-4DED-ABC9-BBB2A9BD892B}"/>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76B8F10D-B0A0-4449-9352-09AC5A408186}"/>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17F4C1D9-4B28-4E93-8304-438F42F01F64}"/>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530DEBBD-38BD-4532-9414-4022C29BDE59}"/>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609C63F-F9AB-4723-8229-CC7227CB67BF}"/>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5EB1DD95-FD64-4900-B9D2-3FC477690F53}"/>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10BF140C-A7CA-4C2F-817B-A63BF6F45584}"/>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7C4547CA-A0C4-4199-A181-1382B2635998}"/>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BC9F0F4A-8F75-466A-8998-ABD75EDD853E}"/>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44B4800C-BD21-4345-96A9-7DBA0CF0064F}"/>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9CBBC597-1E1C-4E45-9A33-D956023F851A}"/>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67710503-0B20-42C8-BC91-BA5A94E8A290}"/>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0BA8B870-EE7E-4CDB-80AC-918809C8462D}"/>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269CCBDB-55E7-4D3C-9D0D-B476F96516F9}"/>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96AF52F0-3B31-4F9D-BEE5-B9C7B6556B20}"/>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18ABAD67-B74F-4F00-8569-7E1C94789421}"/>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154305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4583FC2F-551F-4B41-B335-B015A276A57A}"/>
            </a:ext>
          </a:extLst>
        </xdr:cNvPr>
        <xdr:cNvCxnSpPr/>
      </xdr:nvCxnSpPr>
      <xdr:spPr>
        <a:xfrm flipV="1">
          <a:off x="4180840" y="12793980"/>
          <a:ext cx="0" cy="125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89533792-FBA6-42C7-A98D-AC2CECE25028}"/>
            </a:ext>
          </a:extLst>
        </xdr:cNvPr>
        <xdr:cNvSpPr txBox="1"/>
      </xdr:nvSpPr>
      <xdr:spPr>
        <a:xfrm>
          <a:off x="42195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E99C245-5CD6-4A3C-98BD-F46396893D2D}"/>
            </a:ext>
          </a:extLst>
        </xdr:cNvPr>
        <xdr:cNvCxnSpPr/>
      </xdr:nvCxnSpPr>
      <xdr:spPr>
        <a:xfrm>
          <a:off x="4105275"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100982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745AEE2-38A8-4B76-859D-6443C5E7BF87}"/>
            </a:ext>
          </a:extLst>
        </xdr:cNvPr>
        <xdr:cNvSpPr txBox="1"/>
      </xdr:nvSpPr>
      <xdr:spPr>
        <a:xfrm>
          <a:off x="4219575" y="1258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154305</xdr:rowOff>
    </xdr:from>
    <xdr:to>
      <xdr:col>24</xdr:col>
      <xdr:colOff>152400</xdr:colOff>
      <xdr:row>78</xdr:row>
      <xdr:rowOff>154305</xdr:rowOff>
    </xdr:to>
    <xdr:cxnSp macro="">
      <xdr:nvCxnSpPr>
        <xdr:cNvPr id="292" name="直線コネクタ 291">
          <a:extLst>
            <a:ext uri="{FF2B5EF4-FFF2-40B4-BE49-F238E27FC236}">
              <a16:creationId xmlns:a16="http://schemas.microsoft.com/office/drawing/2014/main" id="{FA316B8B-E0DB-42E7-8329-1D4AC24098EF}"/>
            </a:ext>
          </a:extLst>
        </xdr:cNvPr>
        <xdr:cNvCxnSpPr/>
      </xdr:nvCxnSpPr>
      <xdr:spPr>
        <a:xfrm>
          <a:off x="4105275" y="127939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15257</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E1A2E177-1367-45C0-8B90-88F56C808BA1}"/>
            </a:ext>
          </a:extLst>
        </xdr:cNvPr>
        <xdr:cNvSpPr txBox="1"/>
      </xdr:nvSpPr>
      <xdr:spPr>
        <a:xfrm>
          <a:off x="4219575" y="134613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36830</xdr:rowOff>
    </xdr:from>
    <xdr:to>
      <xdr:col>24</xdr:col>
      <xdr:colOff>114300</xdr:colOff>
      <xdr:row>83</xdr:row>
      <xdr:rowOff>138430</xdr:rowOff>
    </xdr:to>
    <xdr:sp macro="" textlink="">
      <xdr:nvSpPr>
        <xdr:cNvPr id="294" name="フローチャート: 判断 293">
          <a:extLst>
            <a:ext uri="{FF2B5EF4-FFF2-40B4-BE49-F238E27FC236}">
              <a16:creationId xmlns:a16="http://schemas.microsoft.com/office/drawing/2014/main" id="{34E56495-DCB6-438C-ACA6-D2F5B207CF55}"/>
            </a:ext>
          </a:extLst>
        </xdr:cNvPr>
        <xdr:cNvSpPr/>
      </xdr:nvSpPr>
      <xdr:spPr>
        <a:xfrm>
          <a:off x="4124325" y="1348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17780</xdr:rowOff>
    </xdr:from>
    <xdr:to>
      <xdr:col>20</xdr:col>
      <xdr:colOff>38100</xdr:colOff>
      <xdr:row>83</xdr:row>
      <xdr:rowOff>119380</xdr:rowOff>
    </xdr:to>
    <xdr:sp macro="" textlink="">
      <xdr:nvSpPr>
        <xdr:cNvPr id="295" name="フローチャート: 判断 294">
          <a:extLst>
            <a:ext uri="{FF2B5EF4-FFF2-40B4-BE49-F238E27FC236}">
              <a16:creationId xmlns:a16="http://schemas.microsoft.com/office/drawing/2014/main" id="{5726F6B0-9ECC-44AE-9427-6727B2A2ED9E}"/>
            </a:ext>
          </a:extLst>
        </xdr:cNvPr>
        <xdr:cNvSpPr/>
      </xdr:nvSpPr>
      <xdr:spPr>
        <a:xfrm>
          <a:off x="3381375" y="134670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151130</xdr:rowOff>
    </xdr:from>
    <xdr:to>
      <xdr:col>15</xdr:col>
      <xdr:colOff>101600</xdr:colOff>
      <xdr:row>83</xdr:row>
      <xdr:rowOff>81280</xdr:rowOff>
    </xdr:to>
    <xdr:sp macro="" textlink="">
      <xdr:nvSpPr>
        <xdr:cNvPr id="296" name="フローチャート: 判断 295">
          <a:extLst>
            <a:ext uri="{FF2B5EF4-FFF2-40B4-BE49-F238E27FC236}">
              <a16:creationId xmlns:a16="http://schemas.microsoft.com/office/drawing/2014/main" id="{3766301D-2E37-430D-AAA0-A5FC04C0BD2B}"/>
            </a:ext>
          </a:extLst>
        </xdr:cNvPr>
        <xdr:cNvSpPr/>
      </xdr:nvSpPr>
      <xdr:spPr>
        <a:xfrm>
          <a:off x="2571750" y="1343850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7" name="フローチャート: 判断 296">
          <a:extLst>
            <a:ext uri="{FF2B5EF4-FFF2-40B4-BE49-F238E27FC236}">
              <a16:creationId xmlns:a16="http://schemas.microsoft.com/office/drawing/2014/main" id="{C16E1C6D-E0AE-459B-869D-62A2C2F53610}"/>
            </a:ext>
          </a:extLst>
        </xdr:cNvPr>
        <xdr:cNvSpPr/>
      </xdr:nvSpPr>
      <xdr:spPr>
        <a:xfrm>
          <a:off x="1781175" y="1343215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128270</xdr:rowOff>
    </xdr:from>
    <xdr:to>
      <xdr:col>6</xdr:col>
      <xdr:colOff>38100</xdr:colOff>
      <xdr:row>83</xdr:row>
      <xdr:rowOff>58420</xdr:rowOff>
    </xdr:to>
    <xdr:sp macro="" textlink="">
      <xdr:nvSpPr>
        <xdr:cNvPr id="298" name="フローチャート: 判断 297">
          <a:extLst>
            <a:ext uri="{FF2B5EF4-FFF2-40B4-BE49-F238E27FC236}">
              <a16:creationId xmlns:a16="http://schemas.microsoft.com/office/drawing/2014/main" id="{4C68933E-B7AA-4CBB-9BE7-91325EA74221}"/>
            </a:ext>
          </a:extLst>
        </xdr:cNvPr>
        <xdr:cNvSpPr/>
      </xdr:nvSpPr>
      <xdr:spPr>
        <a:xfrm>
          <a:off x="981075" y="134124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44D8900-009F-406B-B925-5ABBDFDEF20B}"/>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EBF133E-2DF4-4E2C-A656-FB1F03550375}"/>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45D0515F-DCAB-44D2-B7CE-8E78E2F17247}"/>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89C7F7-C7D8-4503-AC49-D2C326FFE9E1}"/>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30E5D928-D2D1-49BC-AF43-ACF45C746C41}"/>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120650</xdr:rowOff>
    </xdr:from>
    <xdr:to>
      <xdr:col>24</xdr:col>
      <xdr:colOff>114300</xdr:colOff>
      <xdr:row>83</xdr:row>
      <xdr:rowOff>50800</xdr:rowOff>
    </xdr:to>
    <xdr:sp macro="" textlink="">
      <xdr:nvSpPr>
        <xdr:cNvPr id="304" name="楕円 303">
          <a:extLst>
            <a:ext uri="{FF2B5EF4-FFF2-40B4-BE49-F238E27FC236}">
              <a16:creationId xmlns:a16="http://schemas.microsoft.com/office/drawing/2014/main" id="{DA294798-FE8A-420F-9226-8D59213A6DF3}"/>
            </a:ext>
          </a:extLst>
        </xdr:cNvPr>
        <xdr:cNvSpPr/>
      </xdr:nvSpPr>
      <xdr:spPr>
        <a:xfrm>
          <a:off x="4124325" y="134112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143527</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B2C64790-15DB-48DA-8EB6-81996953B3DE}"/>
            </a:ext>
          </a:extLst>
        </xdr:cNvPr>
        <xdr:cNvSpPr txBox="1"/>
      </xdr:nvSpPr>
      <xdr:spPr>
        <a:xfrm>
          <a:off x="4219575" y="13265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90170</xdr:rowOff>
    </xdr:from>
    <xdr:to>
      <xdr:col>20</xdr:col>
      <xdr:colOff>38100</xdr:colOff>
      <xdr:row>83</xdr:row>
      <xdr:rowOff>20320</xdr:rowOff>
    </xdr:to>
    <xdr:sp macro="" textlink="">
      <xdr:nvSpPr>
        <xdr:cNvPr id="306" name="楕円 305">
          <a:extLst>
            <a:ext uri="{FF2B5EF4-FFF2-40B4-BE49-F238E27FC236}">
              <a16:creationId xmlns:a16="http://schemas.microsoft.com/office/drawing/2014/main" id="{BCC15E1B-EFF3-485D-BE03-841633100CC1}"/>
            </a:ext>
          </a:extLst>
        </xdr:cNvPr>
        <xdr:cNvSpPr/>
      </xdr:nvSpPr>
      <xdr:spPr>
        <a:xfrm>
          <a:off x="3381375" y="1337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140970</xdr:rowOff>
    </xdr:from>
    <xdr:to>
      <xdr:col>24</xdr:col>
      <xdr:colOff>63500</xdr:colOff>
      <xdr:row>83</xdr:row>
      <xdr:rowOff>0</xdr:rowOff>
    </xdr:to>
    <xdr:cxnSp macro="">
      <xdr:nvCxnSpPr>
        <xdr:cNvPr id="307" name="直線コネクタ 306">
          <a:extLst>
            <a:ext uri="{FF2B5EF4-FFF2-40B4-BE49-F238E27FC236}">
              <a16:creationId xmlns:a16="http://schemas.microsoft.com/office/drawing/2014/main" id="{40CD47F3-CA50-4A7C-9ABE-3DEAFCD51417}"/>
            </a:ext>
          </a:extLst>
        </xdr:cNvPr>
        <xdr:cNvCxnSpPr/>
      </xdr:nvCxnSpPr>
      <xdr:spPr>
        <a:xfrm>
          <a:off x="3429000" y="13431520"/>
          <a:ext cx="752475"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168275</xdr:rowOff>
    </xdr:from>
    <xdr:to>
      <xdr:col>15</xdr:col>
      <xdr:colOff>101600</xdr:colOff>
      <xdr:row>82</xdr:row>
      <xdr:rowOff>98425</xdr:rowOff>
    </xdr:to>
    <xdr:sp macro="" textlink="">
      <xdr:nvSpPr>
        <xdr:cNvPr id="308" name="楕円 307">
          <a:extLst>
            <a:ext uri="{FF2B5EF4-FFF2-40B4-BE49-F238E27FC236}">
              <a16:creationId xmlns:a16="http://schemas.microsoft.com/office/drawing/2014/main" id="{06286D81-FEB0-479A-9BDD-AD4FFB0860EF}"/>
            </a:ext>
          </a:extLst>
        </xdr:cNvPr>
        <xdr:cNvSpPr/>
      </xdr:nvSpPr>
      <xdr:spPr>
        <a:xfrm>
          <a:off x="2571750" y="132842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47625</xdr:rowOff>
    </xdr:from>
    <xdr:to>
      <xdr:col>19</xdr:col>
      <xdr:colOff>177800</xdr:colOff>
      <xdr:row>82</xdr:row>
      <xdr:rowOff>140970</xdr:rowOff>
    </xdr:to>
    <xdr:cxnSp macro="">
      <xdr:nvCxnSpPr>
        <xdr:cNvPr id="309" name="直線コネクタ 308">
          <a:extLst>
            <a:ext uri="{FF2B5EF4-FFF2-40B4-BE49-F238E27FC236}">
              <a16:creationId xmlns:a16="http://schemas.microsoft.com/office/drawing/2014/main" id="{F8BBEFF2-87AE-4772-A12A-E6B856C83EBB}"/>
            </a:ext>
          </a:extLst>
        </xdr:cNvPr>
        <xdr:cNvCxnSpPr/>
      </xdr:nvCxnSpPr>
      <xdr:spPr>
        <a:xfrm>
          <a:off x="2619375" y="13331825"/>
          <a:ext cx="809625" cy="99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61595</xdr:rowOff>
    </xdr:from>
    <xdr:to>
      <xdr:col>10</xdr:col>
      <xdr:colOff>165100</xdr:colOff>
      <xdr:row>82</xdr:row>
      <xdr:rowOff>163195</xdr:rowOff>
    </xdr:to>
    <xdr:sp macro="" textlink="">
      <xdr:nvSpPr>
        <xdr:cNvPr id="310" name="楕円 309">
          <a:extLst>
            <a:ext uri="{FF2B5EF4-FFF2-40B4-BE49-F238E27FC236}">
              <a16:creationId xmlns:a16="http://schemas.microsoft.com/office/drawing/2014/main" id="{93B2A322-F6F1-4B58-8B07-A2769B5B62FC}"/>
            </a:ext>
          </a:extLst>
        </xdr:cNvPr>
        <xdr:cNvSpPr/>
      </xdr:nvSpPr>
      <xdr:spPr>
        <a:xfrm>
          <a:off x="1781175" y="133521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47625</xdr:rowOff>
    </xdr:from>
    <xdr:to>
      <xdr:col>15</xdr:col>
      <xdr:colOff>50800</xdr:colOff>
      <xdr:row>82</xdr:row>
      <xdr:rowOff>112395</xdr:rowOff>
    </xdr:to>
    <xdr:cxnSp macro="">
      <xdr:nvCxnSpPr>
        <xdr:cNvPr id="311" name="直線コネクタ 310">
          <a:extLst>
            <a:ext uri="{FF2B5EF4-FFF2-40B4-BE49-F238E27FC236}">
              <a16:creationId xmlns:a16="http://schemas.microsoft.com/office/drawing/2014/main" id="{B3C23786-3D50-47D1-B1C6-1E928639DC4A}"/>
            </a:ext>
          </a:extLst>
        </xdr:cNvPr>
        <xdr:cNvCxnSpPr/>
      </xdr:nvCxnSpPr>
      <xdr:spPr>
        <a:xfrm flipV="1">
          <a:off x="1828800" y="13331825"/>
          <a:ext cx="790575" cy="67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19686</xdr:rowOff>
    </xdr:from>
    <xdr:to>
      <xdr:col>6</xdr:col>
      <xdr:colOff>38100</xdr:colOff>
      <xdr:row>83</xdr:row>
      <xdr:rowOff>121286</xdr:rowOff>
    </xdr:to>
    <xdr:sp macro="" textlink="">
      <xdr:nvSpPr>
        <xdr:cNvPr id="312" name="楕円 311">
          <a:extLst>
            <a:ext uri="{FF2B5EF4-FFF2-40B4-BE49-F238E27FC236}">
              <a16:creationId xmlns:a16="http://schemas.microsoft.com/office/drawing/2014/main" id="{EA1BFB52-2568-4AC9-A09A-D70D6B167A9A}"/>
            </a:ext>
          </a:extLst>
        </xdr:cNvPr>
        <xdr:cNvSpPr/>
      </xdr:nvSpPr>
      <xdr:spPr>
        <a:xfrm>
          <a:off x="981075" y="134689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112395</xdr:rowOff>
    </xdr:from>
    <xdr:to>
      <xdr:col>10</xdr:col>
      <xdr:colOff>114300</xdr:colOff>
      <xdr:row>83</xdr:row>
      <xdr:rowOff>70486</xdr:rowOff>
    </xdr:to>
    <xdr:cxnSp macro="">
      <xdr:nvCxnSpPr>
        <xdr:cNvPr id="313" name="直線コネクタ 312">
          <a:extLst>
            <a:ext uri="{FF2B5EF4-FFF2-40B4-BE49-F238E27FC236}">
              <a16:creationId xmlns:a16="http://schemas.microsoft.com/office/drawing/2014/main" id="{591EB390-DF8F-4A4F-ADEF-889FC52D5050}"/>
            </a:ext>
          </a:extLst>
        </xdr:cNvPr>
        <xdr:cNvCxnSpPr/>
      </xdr:nvCxnSpPr>
      <xdr:spPr>
        <a:xfrm flipV="1">
          <a:off x="1028700" y="13399770"/>
          <a:ext cx="800100" cy="116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110507</xdr:rowOff>
    </xdr:from>
    <xdr:ext cx="405111" cy="259045"/>
    <xdr:sp macro="" textlink="">
      <xdr:nvSpPr>
        <xdr:cNvPr id="314" name="n_1aveValue【公営住宅】&#10;有形固定資産減価償却率">
          <a:extLst>
            <a:ext uri="{FF2B5EF4-FFF2-40B4-BE49-F238E27FC236}">
              <a16:creationId xmlns:a16="http://schemas.microsoft.com/office/drawing/2014/main" id="{6B62D5DC-DED4-4A01-9249-140E1DC43C87}"/>
            </a:ext>
          </a:extLst>
        </xdr:cNvPr>
        <xdr:cNvSpPr txBox="1"/>
      </xdr:nvSpPr>
      <xdr:spPr>
        <a:xfrm>
          <a:off x="3239144" y="13556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72407</xdr:rowOff>
    </xdr:from>
    <xdr:ext cx="405111" cy="259045"/>
    <xdr:sp macro="" textlink="">
      <xdr:nvSpPr>
        <xdr:cNvPr id="315" name="n_2aveValue【公営住宅】&#10;有形固定資産減価償却率">
          <a:extLst>
            <a:ext uri="{FF2B5EF4-FFF2-40B4-BE49-F238E27FC236}">
              <a16:creationId xmlns:a16="http://schemas.microsoft.com/office/drawing/2014/main" id="{436737B6-847D-4283-B499-B788F103A251}"/>
            </a:ext>
          </a:extLst>
        </xdr:cNvPr>
        <xdr:cNvSpPr txBox="1"/>
      </xdr:nvSpPr>
      <xdr:spPr>
        <a:xfrm>
          <a:off x="2439044" y="1351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62882</xdr:rowOff>
    </xdr:from>
    <xdr:ext cx="405111" cy="259045"/>
    <xdr:sp macro="" textlink="">
      <xdr:nvSpPr>
        <xdr:cNvPr id="316" name="n_3aveValue【公営住宅】&#10;有形固定資産減価償却率">
          <a:extLst>
            <a:ext uri="{FF2B5EF4-FFF2-40B4-BE49-F238E27FC236}">
              <a16:creationId xmlns:a16="http://schemas.microsoft.com/office/drawing/2014/main" id="{A1D7C90C-7A01-40FF-8E30-F623FBC9ACFF}"/>
            </a:ext>
          </a:extLst>
        </xdr:cNvPr>
        <xdr:cNvSpPr txBox="1"/>
      </xdr:nvSpPr>
      <xdr:spPr>
        <a:xfrm>
          <a:off x="1648469" y="1351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74947</xdr:rowOff>
    </xdr:from>
    <xdr:ext cx="405111" cy="259045"/>
    <xdr:sp macro="" textlink="">
      <xdr:nvSpPr>
        <xdr:cNvPr id="317" name="n_4aveValue【公営住宅】&#10;有形固定資産減価償却率">
          <a:extLst>
            <a:ext uri="{FF2B5EF4-FFF2-40B4-BE49-F238E27FC236}">
              <a16:creationId xmlns:a16="http://schemas.microsoft.com/office/drawing/2014/main" id="{445AA0C3-E07C-4116-BB3E-3C5F730CA39B}"/>
            </a:ext>
          </a:extLst>
        </xdr:cNvPr>
        <xdr:cNvSpPr txBox="1"/>
      </xdr:nvSpPr>
      <xdr:spPr>
        <a:xfrm>
          <a:off x="848369" y="1320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36847</xdr:rowOff>
    </xdr:from>
    <xdr:ext cx="405111" cy="259045"/>
    <xdr:sp macro="" textlink="">
      <xdr:nvSpPr>
        <xdr:cNvPr id="318" name="n_1mainValue【公営住宅】&#10;有形固定資産減価償却率">
          <a:extLst>
            <a:ext uri="{FF2B5EF4-FFF2-40B4-BE49-F238E27FC236}">
              <a16:creationId xmlns:a16="http://schemas.microsoft.com/office/drawing/2014/main" id="{C5507F16-7D14-4A25-A2C1-C819ECB7252F}"/>
            </a:ext>
          </a:extLst>
        </xdr:cNvPr>
        <xdr:cNvSpPr txBox="1"/>
      </xdr:nvSpPr>
      <xdr:spPr>
        <a:xfrm>
          <a:off x="3239144" y="1316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114952</xdr:rowOff>
    </xdr:from>
    <xdr:ext cx="405111" cy="259045"/>
    <xdr:sp macro="" textlink="">
      <xdr:nvSpPr>
        <xdr:cNvPr id="319" name="n_2mainValue【公営住宅】&#10;有形固定資産減価償却率">
          <a:extLst>
            <a:ext uri="{FF2B5EF4-FFF2-40B4-BE49-F238E27FC236}">
              <a16:creationId xmlns:a16="http://schemas.microsoft.com/office/drawing/2014/main" id="{C5F2AF11-3F29-4916-BF93-B4FC224DDC62}"/>
            </a:ext>
          </a:extLst>
        </xdr:cNvPr>
        <xdr:cNvSpPr txBox="1"/>
      </xdr:nvSpPr>
      <xdr:spPr>
        <a:xfrm>
          <a:off x="2439044"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8272</xdr:rowOff>
    </xdr:from>
    <xdr:ext cx="405111" cy="259045"/>
    <xdr:sp macro="" textlink="">
      <xdr:nvSpPr>
        <xdr:cNvPr id="320" name="n_3mainValue【公営住宅】&#10;有形固定資産減価償却率">
          <a:extLst>
            <a:ext uri="{FF2B5EF4-FFF2-40B4-BE49-F238E27FC236}">
              <a16:creationId xmlns:a16="http://schemas.microsoft.com/office/drawing/2014/main" id="{89D7DE0F-8ED5-45B7-BD7D-43C3558AC09B}"/>
            </a:ext>
          </a:extLst>
        </xdr:cNvPr>
        <xdr:cNvSpPr txBox="1"/>
      </xdr:nvSpPr>
      <xdr:spPr>
        <a:xfrm>
          <a:off x="1648469" y="1313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112413</xdr:rowOff>
    </xdr:from>
    <xdr:ext cx="405111" cy="259045"/>
    <xdr:sp macro="" textlink="">
      <xdr:nvSpPr>
        <xdr:cNvPr id="321" name="n_4mainValue【公営住宅】&#10;有形固定資産減価償却率">
          <a:extLst>
            <a:ext uri="{FF2B5EF4-FFF2-40B4-BE49-F238E27FC236}">
              <a16:creationId xmlns:a16="http://schemas.microsoft.com/office/drawing/2014/main" id="{9AB65488-1D3A-4133-804E-FA97EDF56BD4}"/>
            </a:ext>
          </a:extLst>
        </xdr:cNvPr>
        <xdr:cNvSpPr txBox="1"/>
      </xdr:nvSpPr>
      <xdr:spPr>
        <a:xfrm>
          <a:off x="848369" y="135617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D8294A1-4F5F-4127-8D3F-890A4A9DA4B8}"/>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DD634623-D352-4F3B-A609-8E39E67AD949}"/>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FEC29050-D22C-4AC1-A2CA-064CF6C85C3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01899CFD-190D-4FBC-9462-A740514753D6}"/>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CB0CF1A6-FB17-425D-A85E-688CE64329C3}"/>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C1E0606F-3B82-4E2E-ADFC-0843FF79309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729AFB99-94A5-4B79-843E-7654E439CA3D}"/>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44A3CCB-579C-414D-86A3-0F14F15248CF}"/>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F4D4538C-8BAE-425A-B669-9B5E7F6DAC44}"/>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AF0ADB83-D8C2-40BB-A157-1D2B0C68EED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0053B0E4-6B90-414D-BF72-36AF66F50435}"/>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12C60BD6-1470-442D-A7D9-8670701FB8ED}"/>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49036476-B9B3-4451-9533-7E68D40EF4DF}"/>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BE98C585-A522-4FA0-A296-952E866024F0}"/>
            </a:ext>
          </a:extLst>
        </xdr:cNvPr>
        <xdr:cNvSpPr txBox="1"/>
      </xdr:nvSpPr>
      <xdr:spPr>
        <a:xfrm>
          <a:off x="5478976" y="134086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455779E9-7AD4-4410-8149-5E1E574788B5}"/>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89025D39-BA74-4ABD-AD73-A551E812F419}"/>
            </a:ext>
          </a:extLst>
        </xdr:cNvPr>
        <xdr:cNvSpPr txBox="1"/>
      </xdr:nvSpPr>
      <xdr:spPr>
        <a:xfrm>
          <a:off x="5478976"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881020D3-921E-4FA0-8FBE-B6B56914AA86}"/>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653CE38D-1367-49B8-82D3-85A7171FFAC8}"/>
            </a:ext>
          </a:extLst>
        </xdr:cNvPr>
        <xdr:cNvSpPr txBox="1"/>
      </xdr:nvSpPr>
      <xdr:spPr>
        <a:xfrm>
          <a:off x="5478976" y="125419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BE424A8F-B6BA-416B-A445-400F4809877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FF75E07D-37D3-4B5F-BC62-87107828A240}"/>
            </a:ext>
          </a:extLst>
        </xdr:cNvPr>
        <xdr:cNvSpPr txBox="1"/>
      </xdr:nvSpPr>
      <xdr:spPr>
        <a:xfrm>
          <a:off x="5478976"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22C7204-92B4-49A1-800B-F3ED50201950}"/>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147645</xdr:rowOff>
    </xdr:from>
    <xdr:to>
      <xdr:col>54</xdr:col>
      <xdr:colOff>189865</xdr:colOff>
      <xdr:row>86</xdr:row>
      <xdr:rowOff>36134</xdr:rowOff>
    </xdr:to>
    <xdr:cxnSp macro="">
      <xdr:nvCxnSpPr>
        <xdr:cNvPr id="343" name="直線コネクタ 342">
          <a:extLst>
            <a:ext uri="{FF2B5EF4-FFF2-40B4-BE49-F238E27FC236}">
              <a16:creationId xmlns:a16="http://schemas.microsoft.com/office/drawing/2014/main" id="{C986AE3A-8845-48C9-AF9C-BFB9E477EE2F}"/>
            </a:ext>
          </a:extLst>
        </xdr:cNvPr>
        <xdr:cNvCxnSpPr/>
      </xdr:nvCxnSpPr>
      <xdr:spPr>
        <a:xfrm flipV="1">
          <a:off x="9429115" y="12784145"/>
          <a:ext cx="0" cy="1187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39961</xdr:rowOff>
    </xdr:from>
    <xdr:ext cx="469744" cy="259045"/>
    <xdr:sp macro="" textlink="">
      <xdr:nvSpPr>
        <xdr:cNvPr id="344" name="【公営住宅】&#10;一人当たり面積最小値テキスト">
          <a:extLst>
            <a:ext uri="{FF2B5EF4-FFF2-40B4-BE49-F238E27FC236}">
              <a16:creationId xmlns:a16="http://schemas.microsoft.com/office/drawing/2014/main" id="{0F6D27AE-D0FB-4E58-99A8-47F0034F8D1A}"/>
            </a:ext>
          </a:extLst>
        </xdr:cNvPr>
        <xdr:cNvSpPr txBox="1"/>
      </xdr:nvSpPr>
      <xdr:spPr>
        <a:xfrm>
          <a:off x="9467850" y="1397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36134</xdr:rowOff>
    </xdr:from>
    <xdr:to>
      <xdr:col>55</xdr:col>
      <xdr:colOff>88900</xdr:colOff>
      <xdr:row>86</xdr:row>
      <xdr:rowOff>36134</xdr:rowOff>
    </xdr:to>
    <xdr:cxnSp macro="">
      <xdr:nvCxnSpPr>
        <xdr:cNvPr id="345" name="直線コネクタ 344">
          <a:extLst>
            <a:ext uri="{FF2B5EF4-FFF2-40B4-BE49-F238E27FC236}">
              <a16:creationId xmlns:a16="http://schemas.microsoft.com/office/drawing/2014/main" id="{03237E88-0475-4BFE-83E8-7398A204D3D7}"/>
            </a:ext>
          </a:extLst>
        </xdr:cNvPr>
        <xdr:cNvCxnSpPr/>
      </xdr:nvCxnSpPr>
      <xdr:spPr>
        <a:xfrm>
          <a:off x="9363075" y="1397120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94322</xdr:rowOff>
    </xdr:from>
    <xdr:ext cx="534377" cy="259045"/>
    <xdr:sp macro="" textlink="">
      <xdr:nvSpPr>
        <xdr:cNvPr id="346" name="【公営住宅】&#10;一人当たり面積最大値テキスト">
          <a:extLst>
            <a:ext uri="{FF2B5EF4-FFF2-40B4-BE49-F238E27FC236}">
              <a16:creationId xmlns:a16="http://schemas.microsoft.com/office/drawing/2014/main" id="{59444092-DC86-416D-94D2-A6C728D754BA}"/>
            </a:ext>
          </a:extLst>
        </xdr:cNvPr>
        <xdr:cNvSpPr txBox="1"/>
      </xdr:nvSpPr>
      <xdr:spPr>
        <a:xfrm>
          <a:off x="9467850" y="1257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147645</xdr:rowOff>
    </xdr:from>
    <xdr:to>
      <xdr:col>55</xdr:col>
      <xdr:colOff>88900</xdr:colOff>
      <xdr:row>78</xdr:row>
      <xdr:rowOff>147645</xdr:rowOff>
    </xdr:to>
    <xdr:cxnSp macro="">
      <xdr:nvCxnSpPr>
        <xdr:cNvPr id="347" name="直線コネクタ 346">
          <a:extLst>
            <a:ext uri="{FF2B5EF4-FFF2-40B4-BE49-F238E27FC236}">
              <a16:creationId xmlns:a16="http://schemas.microsoft.com/office/drawing/2014/main" id="{504510C5-BB3B-4E5D-81C4-7C9F95D1BE87}"/>
            </a:ext>
          </a:extLst>
        </xdr:cNvPr>
        <xdr:cNvCxnSpPr/>
      </xdr:nvCxnSpPr>
      <xdr:spPr>
        <a:xfrm>
          <a:off x="9363075" y="1278414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122648</xdr:rowOff>
    </xdr:from>
    <xdr:ext cx="469744" cy="259045"/>
    <xdr:sp macro="" textlink="">
      <xdr:nvSpPr>
        <xdr:cNvPr id="348" name="【公営住宅】&#10;一人当たり面積平均値テキスト">
          <a:extLst>
            <a:ext uri="{FF2B5EF4-FFF2-40B4-BE49-F238E27FC236}">
              <a16:creationId xmlns:a16="http://schemas.microsoft.com/office/drawing/2014/main" id="{C38EE024-308D-4838-948E-D0283C3C8CCC}"/>
            </a:ext>
          </a:extLst>
        </xdr:cNvPr>
        <xdr:cNvSpPr txBox="1"/>
      </xdr:nvSpPr>
      <xdr:spPr>
        <a:xfrm>
          <a:off x="9467850" y="13737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99771</xdr:rowOff>
    </xdr:from>
    <xdr:to>
      <xdr:col>55</xdr:col>
      <xdr:colOff>50800</xdr:colOff>
      <xdr:row>86</xdr:row>
      <xdr:rowOff>29921</xdr:rowOff>
    </xdr:to>
    <xdr:sp macro="" textlink="">
      <xdr:nvSpPr>
        <xdr:cNvPr id="349" name="フローチャート: 判断 348">
          <a:extLst>
            <a:ext uri="{FF2B5EF4-FFF2-40B4-BE49-F238E27FC236}">
              <a16:creationId xmlns:a16="http://schemas.microsoft.com/office/drawing/2014/main" id="{889B5C6F-5477-4E03-A167-19323A9A7A34}"/>
            </a:ext>
          </a:extLst>
        </xdr:cNvPr>
        <xdr:cNvSpPr/>
      </xdr:nvSpPr>
      <xdr:spPr>
        <a:xfrm>
          <a:off x="9401175" y="13876096"/>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100502</xdr:rowOff>
    </xdr:from>
    <xdr:to>
      <xdr:col>50</xdr:col>
      <xdr:colOff>165100</xdr:colOff>
      <xdr:row>86</xdr:row>
      <xdr:rowOff>30652</xdr:rowOff>
    </xdr:to>
    <xdr:sp macro="" textlink="">
      <xdr:nvSpPr>
        <xdr:cNvPr id="350" name="フローチャート: 判断 349">
          <a:extLst>
            <a:ext uri="{FF2B5EF4-FFF2-40B4-BE49-F238E27FC236}">
              <a16:creationId xmlns:a16="http://schemas.microsoft.com/office/drawing/2014/main" id="{F01C0C2C-5951-4902-9E21-F7B4779E4E3B}"/>
            </a:ext>
          </a:extLst>
        </xdr:cNvPr>
        <xdr:cNvSpPr/>
      </xdr:nvSpPr>
      <xdr:spPr>
        <a:xfrm>
          <a:off x="8639175" y="1387682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100777</xdr:rowOff>
    </xdr:from>
    <xdr:to>
      <xdr:col>46</xdr:col>
      <xdr:colOff>38100</xdr:colOff>
      <xdr:row>86</xdr:row>
      <xdr:rowOff>30927</xdr:rowOff>
    </xdr:to>
    <xdr:sp macro="" textlink="">
      <xdr:nvSpPr>
        <xdr:cNvPr id="351" name="フローチャート: 判断 350">
          <a:extLst>
            <a:ext uri="{FF2B5EF4-FFF2-40B4-BE49-F238E27FC236}">
              <a16:creationId xmlns:a16="http://schemas.microsoft.com/office/drawing/2014/main" id="{3B31B5BA-9785-4D69-AEAA-DE1E036E4E21}"/>
            </a:ext>
          </a:extLst>
        </xdr:cNvPr>
        <xdr:cNvSpPr/>
      </xdr:nvSpPr>
      <xdr:spPr>
        <a:xfrm>
          <a:off x="7839075" y="1387710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101966</xdr:rowOff>
    </xdr:from>
    <xdr:to>
      <xdr:col>41</xdr:col>
      <xdr:colOff>101600</xdr:colOff>
      <xdr:row>86</xdr:row>
      <xdr:rowOff>32116</xdr:rowOff>
    </xdr:to>
    <xdr:sp macro="" textlink="">
      <xdr:nvSpPr>
        <xdr:cNvPr id="352" name="フローチャート: 判断 351">
          <a:extLst>
            <a:ext uri="{FF2B5EF4-FFF2-40B4-BE49-F238E27FC236}">
              <a16:creationId xmlns:a16="http://schemas.microsoft.com/office/drawing/2014/main" id="{49998979-3D19-4CA2-B4F0-EFF66C67FAEF}"/>
            </a:ext>
          </a:extLst>
        </xdr:cNvPr>
        <xdr:cNvSpPr/>
      </xdr:nvSpPr>
      <xdr:spPr>
        <a:xfrm>
          <a:off x="7029450" y="1387829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100457</xdr:rowOff>
    </xdr:from>
    <xdr:to>
      <xdr:col>36</xdr:col>
      <xdr:colOff>165100</xdr:colOff>
      <xdr:row>86</xdr:row>
      <xdr:rowOff>30607</xdr:rowOff>
    </xdr:to>
    <xdr:sp macro="" textlink="">
      <xdr:nvSpPr>
        <xdr:cNvPr id="353" name="フローチャート: 判断 352">
          <a:extLst>
            <a:ext uri="{FF2B5EF4-FFF2-40B4-BE49-F238E27FC236}">
              <a16:creationId xmlns:a16="http://schemas.microsoft.com/office/drawing/2014/main" id="{8249E03F-2E3C-4CD9-99A9-5EDD1E668860}"/>
            </a:ext>
          </a:extLst>
        </xdr:cNvPr>
        <xdr:cNvSpPr/>
      </xdr:nvSpPr>
      <xdr:spPr>
        <a:xfrm>
          <a:off x="6238875" y="1387678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4CC0D294-2FA3-44B4-A24F-F7E3E45F07BC}"/>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9A3A87D-2E66-466D-B5B0-A9148684020B}"/>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76C53D58-D685-4CA3-AD7E-5B8D8A5F2222}"/>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4D0F823-D1FC-4B88-BA63-9704FECFAF93}"/>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F95516E3-4E7D-4049-B098-E0F23DA34763}"/>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136621</xdr:rowOff>
    </xdr:from>
    <xdr:to>
      <xdr:col>55</xdr:col>
      <xdr:colOff>50800</xdr:colOff>
      <xdr:row>86</xdr:row>
      <xdr:rowOff>66771</xdr:rowOff>
    </xdr:to>
    <xdr:sp macro="" textlink="">
      <xdr:nvSpPr>
        <xdr:cNvPr id="359" name="楕円 358">
          <a:extLst>
            <a:ext uri="{FF2B5EF4-FFF2-40B4-BE49-F238E27FC236}">
              <a16:creationId xmlns:a16="http://schemas.microsoft.com/office/drawing/2014/main" id="{3791FC81-E1CD-45CF-AD25-F6F96AE696F2}"/>
            </a:ext>
          </a:extLst>
        </xdr:cNvPr>
        <xdr:cNvSpPr/>
      </xdr:nvSpPr>
      <xdr:spPr>
        <a:xfrm>
          <a:off x="9401175" y="1391294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78198</xdr:rowOff>
    </xdr:from>
    <xdr:ext cx="469744" cy="259045"/>
    <xdr:sp macro="" textlink="">
      <xdr:nvSpPr>
        <xdr:cNvPr id="360" name="【公営住宅】&#10;一人当たり面積該当値テキスト">
          <a:extLst>
            <a:ext uri="{FF2B5EF4-FFF2-40B4-BE49-F238E27FC236}">
              <a16:creationId xmlns:a16="http://schemas.microsoft.com/office/drawing/2014/main" id="{A33AACBA-370B-4D2C-8CA6-037852A3B05B}"/>
            </a:ext>
          </a:extLst>
        </xdr:cNvPr>
        <xdr:cNvSpPr txBox="1"/>
      </xdr:nvSpPr>
      <xdr:spPr>
        <a:xfrm>
          <a:off x="9467850" y="13851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136851</xdr:rowOff>
    </xdr:from>
    <xdr:to>
      <xdr:col>50</xdr:col>
      <xdr:colOff>165100</xdr:colOff>
      <xdr:row>86</xdr:row>
      <xdr:rowOff>67001</xdr:rowOff>
    </xdr:to>
    <xdr:sp macro="" textlink="">
      <xdr:nvSpPr>
        <xdr:cNvPr id="361" name="楕円 360">
          <a:extLst>
            <a:ext uri="{FF2B5EF4-FFF2-40B4-BE49-F238E27FC236}">
              <a16:creationId xmlns:a16="http://schemas.microsoft.com/office/drawing/2014/main" id="{0F1124AE-4C4E-45DA-9ECA-B7DF8AC68DBB}"/>
            </a:ext>
          </a:extLst>
        </xdr:cNvPr>
        <xdr:cNvSpPr/>
      </xdr:nvSpPr>
      <xdr:spPr>
        <a:xfrm>
          <a:off x="8639175" y="1391317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15971</xdr:rowOff>
    </xdr:from>
    <xdr:to>
      <xdr:col>55</xdr:col>
      <xdr:colOff>0</xdr:colOff>
      <xdr:row>86</xdr:row>
      <xdr:rowOff>16201</xdr:rowOff>
    </xdr:to>
    <xdr:cxnSp macro="">
      <xdr:nvCxnSpPr>
        <xdr:cNvPr id="362" name="直線コネクタ 361">
          <a:extLst>
            <a:ext uri="{FF2B5EF4-FFF2-40B4-BE49-F238E27FC236}">
              <a16:creationId xmlns:a16="http://schemas.microsoft.com/office/drawing/2014/main" id="{B7F68374-A512-494B-9125-E5174F64E5DE}"/>
            </a:ext>
          </a:extLst>
        </xdr:cNvPr>
        <xdr:cNvCxnSpPr/>
      </xdr:nvCxnSpPr>
      <xdr:spPr>
        <a:xfrm flipV="1">
          <a:off x="8686800" y="13951046"/>
          <a:ext cx="742950" cy="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136851</xdr:rowOff>
    </xdr:from>
    <xdr:to>
      <xdr:col>46</xdr:col>
      <xdr:colOff>38100</xdr:colOff>
      <xdr:row>86</xdr:row>
      <xdr:rowOff>67001</xdr:rowOff>
    </xdr:to>
    <xdr:sp macro="" textlink="">
      <xdr:nvSpPr>
        <xdr:cNvPr id="363" name="楕円 362">
          <a:extLst>
            <a:ext uri="{FF2B5EF4-FFF2-40B4-BE49-F238E27FC236}">
              <a16:creationId xmlns:a16="http://schemas.microsoft.com/office/drawing/2014/main" id="{0B3B0A8F-23F0-4025-B557-175A62FE7CDD}"/>
            </a:ext>
          </a:extLst>
        </xdr:cNvPr>
        <xdr:cNvSpPr/>
      </xdr:nvSpPr>
      <xdr:spPr>
        <a:xfrm>
          <a:off x="7839075" y="1391317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16201</xdr:rowOff>
    </xdr:from>
    <xdr:to>
      <xdr:col>50</xdr:col>
      <xdr:colOff>114300</xdr:colOff>
      <xdr:row>86</xdr:row>
      <xdr:rowOff>16201</xdr:rowOff>
    </xdr:to>
    <xdr:cxnSp macro="">
      <xdr:nvCxnSpPr>
        <xdr:cNvPr id="364" name="直線コネクタ 363">
          <a:extLst>
            <a:ext uri="{FF2B5EF4-FFF2-40B4-BE49-F238E27FC236}">
              <a16:creationId xmlns:a16="http://schemas.microsoft.com/office/drawing/2014/main" id="{DEFCB893-49CA-4ACB-BB70-8238A27EE440}"/>
            </a:ext>
          </a:extLst>
        </xdr:cNvPr>
        <xdr:cNvCxnSpPr/>
      </xdr:nvCxnSpPr>
      <xdr:spPr>
        <a:xfrm>
          <a:off x="7886700" y="1395127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137216</xdr:rowOff>
    </xdr:from>
    <xdr:to>
      <xdr:col>41</xdr:col>
      <xdr:colOff>101600</xdr:colOff>
      <xdr:row>86</xdr:row>
      <xdr:rowOff>67366</xdr:rowOff>
    </xdr:to>
    <xdr:sp macro="" textlink="">
      <xdr:nvSpPr>
        <xdr:cNvPr id="365" name="楕円 364">
          <a:extLst>
            <a:ext uri="{FF2B5EF4-FFF2-40B4-BE49-F238E27FC236}">
              <a16:creationId xmlns:a16="http://schemas.microsoft.com/office/drawing/2014/main" id="{BC070358-FBD7-41C4-BB9E-BCB149C17970}"/>
            </a:ext>
          </a:extLst>
        </xdr:cNvPr>
        <xdr:cNvSpPr/>
      </xdr:nvSpPr>
      <xdr:spPr>
        <a:xfrm>
          <a:off x="7029450" y="1391354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16201</xdr:rowOff>
    </xdr:from>
    <xdr:to>
      <xdr:col>45</xdr:col>
      <xdr:colOff>177800</xdr:colOff>
      <xdr:row>86</xdr:row>
      <xdr:rowOff>16566</xdr:rowOff>
    </xdr:to>
    <xdr:cxnSp macro="">
      <xdr:nvCxnSpPr>
        <xdr:cNvPr id="366" name="直線コネクタ 365">
          <a:extLst>
            <a:ext uri="{FF2B5EF4-FFF2-40B4-BE49-F238E27FC236}">
              <a16:creationId xmlns:a16="http://schemas.microsoft.com/office/drawing/2014/main" id="{FB1BB4B9-7F85-45E3-AE49-588324D53271}"/>
            </a:ext>
          </a:extLst>
        </xdr:cNvPr>
        <xdr:cNvCxnSpPr/>
      </xdr:nvCxnSpPr>
      <xdr:spPr>
        <a:xfrm flipV="1">
          <a:off x="7077075" y="13951276"/>
          <a:ext cx="809625" cy="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137536</xdr:rowOff>
    </xdr:from>
    <xdr:to>
      <xdr:col>36</xdr:col>
      <xdr:colOff>165100</xdr:colOff>
      <xdr:row>86</xdr:row>
      <xdr:rowOff>67686</xdr:rowOff>
    </xdr:to>
    <xdr:sp macro="" textlink="">
      <xdr:nvSpPr>
        <xdr:cNvPr id="367" name="楕円 366">
          <a:extLst>
            <a:ext uri="{FF2B5EF4-FFF2-40B4-BE49-F238E27FC236}">
              <a16:creationId xmlns:a16="http://schemas.microsoft.com/office/drawing/2014/main" id="{232A3BFB-44EF-4640-9794-579BA695C8D7}"/>
            </a:ext>
          </a:extLst>
        </xdr:cNvPr>
        <xdr:cNvSpPr/>
      </xdr:nvSpPr>
      <xdr:spPr>
        <a:xfrm>
          <a:off x="6238875" y="1391386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16566</xdr:rowOff>
    </xdr:from>
    <xdr:to>
      <xdr:col>41</xdr:col>
      <xdr:colOff>50800</xdr:colOff>
      <xdr:row>86</xdr:row>
      <xdr:rowOff>16886</xdr:rowOff>
    </xdr:to>
    <xdr:cxnSp macro="">
      <xdr:nvCxnSpPr>
        <xdr:cNvPr id="368" name="直線コネクタ 367">
          <a:extLst>
            <a:ext uri="{FF2B5EF4-FFF2-40B4-BE49-F238E27FC236}">
              <a16:creationId xmlns:a16="http://schemas.microsoft.com/office/drawing/2014/main" id="{2FCB459E-8CA2-45B1-8796-BDF3801F7CC7}"/>
            </a:ext>
          </a:extLst>
        </xdr:cNvPr>
        <xdr:cNvCxnSpPr/>
      </xdr:nvCxnSpPr>
      <xdr:spPr>
        <a:xfrm flipV="1">
          <a:off x="6286500" y="13951641"/>
          <a:ext cx="790575"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47179</xdr:rowOff>
    </xdr:from>
    <xdr:ext cx="469744" cy="259045"/>
    <xdr:sp macro="" textlink="">
      <xdr:nvSpPr>
        <xdr:cNvPr id="369" name="n_1aveValue【公営住宅】&#10;一人当たり面積">
          <a:extLst>
            <a:ext uri="{FF2B5EF4-FFF2-40B4-BE49-F238E27FC236}">
              <a16:creationId xmlns:a16="http://schemas.microsoft.com/office/drawing/2014/main" id="{7AF064B2-B689-4EE6-B9F9-4BB20B28A6D3}"/>
            </a:ext>
          </a:extLst>
        </xdr:cNvPr>
        <xdr:cNvSpPr txBox="1"/>
      </xdr:nvSpPr>
      <xdr:spPr>
        <a:xfrm>
          <a:off x="8458277" y="13661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47454</xdr:rowOff>
    </xdr:from>
    <xdr:ext cx="469744" cy="259045"/>
    <xdr:sp macro="" textlink="">
      <xdr:nvSpPr>
        <xdr:cNvPr id="370" name="n_2aveValue【公営住宅】&#10;一人当たり面積">
          <a:extLst>
            <a:ext uri="{FF2B5EF4-FFF2-40B4-BE49-F238E27FC236}">
              <a16:creationId xmlns:a16="http://schemas.microsoft.com/office/drawing/2014/main" id="{48336183-318B-4960-83A5-8A58FD972105}"/>
            </a:ext>
          </a:extLst>
        </xdr:cNvPr>
        <xdr:cNvSpPr txBox="1"/>
      </xdr:nvSpPr>
      <xdr:spPr>
        <a:xfrm>
          <a:off x="7677227" y="13661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48643</xdr:rowOff>
    </xdr:from>
    <xdr:ext cx="469744" cy="259045"/>
    <xdr:sp macro="" textlink="">
      <xdr:nvSpPr>
        <xdr:cNvPr id="371" name="n_3aveValue【公営住宅】&#10;一人当たり面積">
          <a:extLst>
            <a:ext uri="{FF2B5EF4-FFF2-40B4-BE49-F238E27FC236}">
              <a16:creationId xmlns:a16="http://schemas.microsoft.com/office/drawing/2014/main" id="{AB2BC5D0-53D4-402B-A0C4-7B3E7C9EE3BF}"/>
            </a:ext>
          </a:extLst>
        </xdr:cNvPr>
        <xdr:cNvSpPr txBox="1"/>
      </xdr:nvSpPr>
      <xdr:spPr>
        <a:xfrm>
          <a:off x="6867602" y="1365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47134</xdr:rowOff>
    </xdr:from>
    <xdr:ext cx="469744" cy="259045"/>
    <xdr:sp macro="" textlink="">
      <xdr:nvSpPr>
        <xdr:cNvPr id="372" name="n_4aveValue【公営住宅】&#10;一人当たり面積">
          <a:extLst>
            <a:ext uri="{FF2B5EF4-FFF2-40B4-BE49-F238E27FC236}">
              <a16:creationId xmlns:a16="http://schemas.microsoft.com/office/drawing/2014/main" id="{C24A2AC2-428B-4AFE-854D-F8AFA5808469}"/>
            </a:ext>
          </a:extLst>
        </xdr:cNvPr>
        <xdr:cNvSpPr txBox="1"/>
      </xdr:nvSpPr>
      <xdr:spPr>
        <a:xfrm>
          <a:off x="6067502" y="13661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58128</xdr:rowOff>
    </xdr:from>
    <xdr:ext cx="469744" cy="259045"/>
    <xdr:sp macro="" textlink="">
      <xdr:nvSpPr>
        <xdr:cNvPr id="373" name="n_1mainValue【公営住宅】&#10;一人当たり面積">
          <a:extLst>
            <a:ext uri="{FF2B5EF4-FFF2-40B4-BE49-F238E27FC236}">
              <a16:creationId xmlns:a16="http://schemas.microsoft.com/office/drawing/2014/main" id="{27445BEA-16C7-4A51-A3B5-C23BF870C968}"/>
            </a:ext>
          </a:extLst>
        </xdr:cNvPr>
        <xdr:cNvSpPr txBox="1"/>
      </xdr:nvSpPr>
      <xdr:spPr>
        <a:xfrm>
          <a:off x="8458277" y="1399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58128</xdr:rowOff>
    </xdr:from>
    <xdr:ext cx="469744" cy="259045"/>
    <xdr:sp macro="" textlink="">
      <xdr:nvSpPr>
        <xdr:cNvPr id="374" name="n_2mainValue【公営住宅】&#10;一人当たり面積">
          <a:extLst>
            <a:ext uri="{FF2B5EF4-FFF2-40B4-BE49-F238E27FC236}">
              <a16:creationId xmlns:a16="http://schemas.microsoft.com/office/drawing/2014/main" id="{5CC84648-E803-4F0A-85A5-43DA8BAAFE27}"/>
            </a:ext>
          </a:extLst>
        </xdr:cNvPr>
        <xdr:cNvSpPr txBox="1"/>
      </xdr:nvSpPr>
      <xdr:spPr>
        <a:xfrm>
          <a:off x="7677227" y="139932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58493</xdr:rowOff>
    </xdr:from>
    <xdr:ext cx="469744" cy="259045"/>
    <xdr:sp macro="" textlink="">
      <xdr:nvSpPr>
        <xdr:cNvPr id="375" name="n_3mainValue【公営住宅】&#10;一人当たり面積">
          <a:extLst>
            <a:ext uri="{FF2B5EF4-FFF2-40B4-BE49-F238E27FC236}">
              <a16:creationId xmlns:a16="http://schemas.microsoft.com/office/drawing/2014/main" id="{8C7226D2-0551-4CE0-9E18-CA79937B9596}"/>
            </a:ext>
          </a:extLst>
        </xdr:cNvPr>
        <xdr:cNvSpPr txBox="1"/>
      </xdr:nvSpPr>
      <xdr:spPr>
        <a:xfrm>
          <a:off x="6867602" y="1399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58813</xdr:rowOff>
    </xdr:from>
    <xdr:ext cx="469744" cy="259045"/>
    <xdr:sp macro="" textlink="">
      <xdr:nvSpPr>
        <xdr:cNvPr id="376" name="n_4mainValue【公営住宅】&#10;一人当たり面積">
          <a:extLst>
            <a:ext uri="{FF2B5EF4-FFF2-40B4-BE49-F238E27FC236}">
              <a16:creationId xmlns:a16="http://schemas.microsoft.com/office/drawing/2014/main" id="{10F27A48-9961-47C7-9876-DF94C3EBAFBD}"/>
            </a:ext>
          </a:extLst>
        </xdr:cNvPr>
        <xdr:cNvSpPr txBox="1"/>
      </xdr:nvSpPr>
      <xdr:spPr>
        <a:xfrm>
          <a:off x="6067502" y="13993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6AC4833D-05A5-4571-9079-EFC3EBDF567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33AA2821-CF0F-433D-BFA1-06EA851153C5}"/>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CFEC7CD9-F88E-46A5-A71C-3E838BC38B6F}"/>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D8607C0E-A02C-43B5-9415-08EDAD514F3E}"/>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C974E737-0DB3-47FD-BE4F-50E87263474C}"/>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E394E280-F881-4245-9FFC-8057BEEDC1FE}"/>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0A384665-5D37-4377-B400-C6B2AA3E4C21}"/>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06682593-A69B-45A6-91D9-C7345F2B687A}"/>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5" name="正方形/長方形 384">
          <a:extLst>
            <a:ext uri="{FF2B5EF4-FFF2-40B4-BE49-F238E27FC236}">
              <a16:creationId xmlns:a16="http://schemas.microsoft.com/office/drawing/2014/main" id="{BC811A15-3C48-49B0-8A3D-4466FB8CF78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6" name="正方形/長方形 385">
          <a:extLst>
            <a:ext uri="{FF2B5EF4-FFF2-40B4-BE49-F238E27FC236}">
              <a16:creationId xmlns:a16="http://schemas.microsoft.com/office/drawing/2014/main" id="{6326F5CA-CEC3-49A9-B8C0-91660B47B78F}"/>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7" name="正方形/長方形 386">
          <a:extLst>
            <a:ext uri="{FF2B5EF4-FFF2-40B4-BE49-F238E27FC236}">
              <a16:creationId xmlns:a16="http://schemas.microsoft.com/office/drawing/2014/main" id="{7D843E0B-2F73-4F60-AF17-2EBEFAB3B41B}"/>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8" name="正方形/長方形 387">
          <a:extLst>
            <a:ext uri="{FF2B5EF4-FFF2-40B4-BE49-F238E27FC236}">
              <a16:creationId xmlns:a16="http://schemas.microsoft.com/office/drawing/2014/main" id="{C957F06F-D00E-419E-95BC-AB93CEB61437}"/>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9" name="正方形/長方形 388">
          <a:extLst>
            <a:ext uri="{FF2B5EF4-FFF2-40B4-BE49-F238E27FC236}">
              <a16:creationId xmlns:a16="http://schemas.microsoft.com/office/drawing/2014/main" id="{DB26EA87-92BA-45DC-8EE8-1DA45F252DB6}"/>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0" name="正方形/長方形 389">
          <a:extLst>
            <a:ext uri="{FF2B5EF4-FFF2-40B4-BE49-F238E27FC236}">
              <a16:creationId xmlns:a16="http://schemas.microsoft.com/office/drawing/2014/main" id="{56EF4CCF-2AA6-45D9-A05F-42EDA07650C3}"/>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1" name="正方形/長方形 390">
          <a:extLst>
            <a:ext uri="{FF2B5EF4-FFF2-40B4-BE49-F238E27FC236}">
              <a16:creationId xmlns:a16="http://schemas.microsoft.com/office/drawing/2014/main" id="{91C480F8-1EA5-4F41-89CE-337CDC3D92BB}"/>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2" name="正方形/長方形 391">
          <a:extLst>
            <a:ext uri="{FF2B5EF4-FFF2-40B4-BE49-F238E27FC236}">
              <a16:creationId xmlns:a16="http://schemas.microsoft.com/office/drawing/2014/main" id="{F0435F03-E590-4438-BFEB-78A71EFC6A2B}"/>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3" name="正方形/長方形 392">
          <a:extLst>
            <a:ext uri="{FF2B5EF4-FFF2-40B4-BE49-F238E27FC236}">
              <a16:creationId xmlns:a16="http://schemas.microsoft.com/office/drawing/2014/main" id="{4D91C762-9B9F-43FD-87F3-12686FE0EEA8}"/>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4" name="正方形/長方形 393">
          <a:extLst>
            <a:ext uri="{FF2B5EF4-FFF2-40B4-BE49-F238E27FC236}">
              <a16:creationId xmlns:a16="http://schemas.microsoft.com/office/drawing/2014/main" id="{C6732320-9000-4E1A-A239-E1A1E620A4C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5" name="正方形/長方形 394">
          <a:extLst>
            <a:ext uri="{FF2B5EF4-FFF2-40B4-BE49-F238E27FC236}">
              <a16:creationId xmlns:a16="http://schemas.microsoft.com/office/drawing/2014/main" id="{6D57C151-C90A-4FA8-A790-40502A8F9397}"/>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6" name="正方形/長方形 395">
          <a:extLst>
            <a:ext uri="{FF2B5EF4-FFF2-40B4-BE49-F238E27FC236}">
              <a16:creationId xmlns:a16="http://schemas.microsoft.com/office/drawing/2014/main" id="{74448EAF-3227-4662-938A-8ECF133A508E}"/>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7" name="正方形/長方形 396">
          <a:extLst>
            <a:ext uri="{FF2B5EF4-FFF2-40B4-BE49-F238E27FC236}">
              <a16:creationId xmlns:a16="http://schemas.microsoft.com/office/drawing/2014/main" id="{CFF0FA42-1258-4BBB-8CD4-1E0BD431DBB5}"/>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8" name="正方形/長方形 397">
          <a:extLst>
            <a:ext uri="{FF2B5EF4-FFF2-40B4-BE49-F238E27FC236}">
              <a16:creationId xmlns:a16="http://schemas.microsoft.com/office/drawing/2014/main" id="{47D07C38-3D72-42D0-ACAC-F0FA4802DAF1}"/>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9" name="正方形/長方形 398">
          <a:extLst>
            <a:ext uri="{FF2B5EF4-FFF2-40B4-BE49-F238E27FC236}">
              <a16:creationId xmlns:a16="http://schemas.microsoft.com/office/drawing/2014/main" id="{554B08D1-7C90-4E0D-B6CD-47723016BDF5}"/>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0" name="正方形/長方形 399">
          <a:extLst>
            <a:ext uri="{FF2B5EF4-FFF2-40B4-BE49-F238E27FC236}">
              <a16:creationId xmlns:a16="http://schemas.microsoft.com/office/drawing/2014/main" id="{3A6D1D60-4988-4575-9A30-C0F2B288EA61}"/>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1" name="テキスト ボックス 400">
          <a:extLst>
            <a:ext uri="{FF2B5EF4-FFF2-40B4-BE49-F238E27FC236}">
              <a16:creationId xmlns:a16="http://schemas.microsoft.com/office/drawing/2014/main" id="{5755E82E-3884-47BD-B7EE-560BA92369F1}"/>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2" name="直線コネクタ 401">
          <a:extLst>
            <a:ext uri="{FF2B5EF4-FFF2-40B4-BE49-F238E27FC236}">
              <a16:creationId xmlns:a16="http://schemas.microsoft.com/office/drawing/2014/main" id="{706D33DE-27B4-4878-840A-D69A94D462D8}"/>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3" name="テキスト ボックス 402">
          <a:extLst>
            <a:ext uri="{FF2B5EF4-FFF2-40B4-BE49-F238E27FC236}">
              <a16:creationId xmlns:a16="http://schemas.microsoft.com/office/drawing/2014/main" id="{41611CB0-DA40-4F68-8E35-8235F0DF29A2}"/>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4" name="直線コネクタ 403">
          <a:extLst>
            <a:ext uri="{FF2B5EF4-FFF2-40B4-BE49-F238E27FC236}">
              <a16:creationId xmlns:a16="http://schemas.microsoft.com/office/drawing/2014/main" id="{6CD9FBA7-809A-4D4F-BD06-C5CDCA729BDC}"/>
            </a:ext>
          </a:extLst>
        </xdr:cNvPr>
        <xdr:cNvCxnSpPr/>
      </xdr:nvCxnSpPr>
      <xdr:spPr>
        <a:xfrm>
          <a:off x="11210925" y="690290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5" name="テキスト ボックス 404">
          <a:extLst>
            <a:ext uri="{FF2B5EF4-FFF2-40B4-BE49-F238E27FC236}">
              <a16:creationId xmlns:a16="http://schemas.microsoft.com/office/drawing/2014/main" id="{0A49C01A-4ADF-462E-B3A9-DA0C3831C760}"/>
            </a:ext>
          </a:extLst>
        </xdr:cNvPr>
        <xdr:cNvSpPr txBox="1"/>
      </xdr:nvSpPr>
      <xdr:spPr>
        <a:xfrm>
          <a:off x="107945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6" name="直線コネクタ 405">
          <a:extLst>
            <a:ext uri="{FF2B5EF4-FFF2-40B4-BE49-F238E27FC236}">
              <a16:creationId xmlns:a16="http://schemas.microsoft.com/office/drawing/2014/main" id="{D27462D2-E951-436E-8A76-24AF3A5498C7}"/>
            </a:ext>
          </a:extLst>
        </xdr:cNvPr>
        <xdr:cNvCxnSpPr/>
      </xdr:nvCxnSpPr>
      <xdr:spPr>
        <a:xfrm>
          <a:off x="11210925" y="65922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7" name="テキスト ボックス 406">
          <a:extLst>
            <a:ext uri="{FF2B5EF4-FFF2-40B4-BE49-F238E27FC236}">
              <a16:creationId xmlns:a16="http://schemas.microsoft.com/office/drawing/2014/main" id="{A1C0170D-46C9-4A29-83E3-BF146E48CBF7}"/>
            </a:ext>
          </a:extLst>
        </xdr:cNvPr>
        <xdr:cNvSpPr txBox="1"/>
      </xdr:nvSpPr>
      <xdr:spPr>
        <a:xfrm>
          <a:off x="10845966"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8" name="直線コネクタ 407">
          <a:extLst>
            <a:ext uri="{FF2B5EF4-FFF2-40B4-BE49-F238E27FC236}">
              <a16:creationId xmlns:a16="http://schemas.microsoft.com/office/drawing/2014/main" id="{ABF3D14C-A08B-46BE-A70D-051D4F494E30}"/>
            </a:ext>
          </a:extLst>
        </xdr:cNvPr>
        <xdr:cNvCxnSpPr/>
      </xdr:nvCxnSpPr>
      <xdr:spPr>
        <a:xfrm>
          <a:off x="11210925" y="628468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9" name="テキスト ボックス 408">
          <a:extLst>
            <a:ext uri="{FF2B5EF4-FFF2-40B4-BE49-F238E27FC236}">
              <a16:creationId xmlns:a16="http://schemas.microsoft.com/office/drawing/2014/main" id="{D03D66F0-CAF6-47CB-84A1-B73FFF498007}"/>
            </a:ext>
          </a:extLst>
        </xdr:cNvPr>
        <xdr:cNvSpPr txBox="1"/>
      </xdr:nvSpPr>
      <xdr:spPr>
        <a:xfrm>
          <a:off x="10845966"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0" name="直線コネクタ 409">
          <a:extLst>
            <a:ext uri="{FF2B5EF4-FFF2-40B4-BE49-F238E27FC236}">
              <a16:creationId xmlns:a16="http://schemas.microsoft.com/office/drawing/2014/main" id="{ABFFDDC2-7C0D-42B3-B3D6-C08D0BD80C8B}"/>
            </a:ext>
          </a:extLst>
        </xdr:cNvPr>
        <xdr:cNvCxnSpPr/>
      </xdr:nvCxnSpPr>
      <xdr:spPr>
        <a:xfrm>
          <a:off x="11210925" y="59835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1" name="テキスト ボックス 410">
          <a:extLst>
            <a:ext uri="{FF2B5EF4-FFF2-40B4-BE49-F238E27FC236}">
              <a16:creationId xmlns:a16="http://schemas.microsoft.com/office/drawing/2014/main" id="{45D32B52-E8F9-459C-BBD0-50EDFE224D65}"/>
            </a:ext>
          </a:extLst>
        </xdr:cNvPr>
        <xdr:cNvSpPr txBox="1"/>
      </xdr:nvSpPr>
      <xdr:spPr>
        <a:xfrm>
          <a:off x="10845966"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2" name="直線コネクタ 411">
          <a:extLst>
            <a:ext uri="{FF2B5EF4-FFF2-40B4-BE49-F238E27FC236}">
              <a16:creationId xmlns:a16="http://schemas.microsoft.com/office/drawing/2014/main" id="{08B2A569-F9BE-4D3F-8470-4E55AB2A1532}"/>
            </a:ext>
          </a:extLst>
        </xdr:cNvPr>
        <xdr:cNvCxnSpPr/>
      </xdr:nvCxnSpPr>
      <xdr:spPr>
        <a:xfrm>
          <a:off x="11210925" y="56759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3" name="テキスト ボックス 412">
          <a:extLst>
            <a:ext uri="{FF2B5EF4-FFF2-40B4-BE49-F238E27FC236}">
              <a16:creationId xmlns:a16="http://schemas.microsoft.com/office/drawing/2014/main" id="{93A3F937-D37B-4E99-B766-9AE1B1355DDC}"/>
            </a:ext>
          </a:extLst>
        </xdr:cNvPr>
        <xdr:cNvSpPr txBox="1"/>
      </xdr:nvSpPr>
      <xdr:spPr>
        <a:xfrm>
          <a:off x="10845966"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4" name="直線コネクタ 413">
          <a:extLst>
            <a:ext uri="{FF2B5EF4-FFF2-40B4-BE49-F238E27FC236}">
              <a16:creationId xmlns:a16="http://schemas.microsoft.com/office/drawing/2014/main" id="{5FDED25C-66E2-4703-9A45-A0285F0EDC5B}"/>
            </a:ext>
          </a:extLst>
        </xdr:cNvPr>
        <xdr:cNvCxnSpPr/>
      </xdr:nvCxnSpPr>
      <xdr:spPr>
        <a:xfrm>
          <a:off x="11210925" y="535577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5" name="テキスト ボックス 414">
          <a:extLst>
            <a:ext uri="{FF2B5EF4-FFF2-40B4-BE49-F238E27FC236}">
              <a16:creationId xmlns:a16="http://schemas.microsoft.com/office/drawing/2014/main" id="{DA3E8425-DA76-4CAD-9956-3183F62415BD}"/>
            </a:ext>
          </a:extLst>
        </xdr:cNvPr>
        <xdr:cNvSpPr txBox="1"/>
      </xdr:nvSpPr>
      <xdr:spPr>
        <a:xfrm>
          <a:off x="109037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F401E5A-C49E-490C-ACDB-598BEEFBD8B9}"/>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a:extLst>
            <a:ext uri="{FF2B5EF4-FFF2-40B4-BE49-F238E27FC236}">
              <a16:creationId xmlns:a16="http://schemas.microsoft.com/office/drawing/2014/main" id="{B546AF82-D720-4A9E-B025-97B5BCA76795}"/>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148046</xdr:rowOff>
    </xdr:from>
    <xdr:to>
      <xdr:col>85</xdr:col>
      <xdr:colOff>126364</xdr:colOff>
      <xdr:row>42</xdr:row>
      <xdr:rowOff>92528</xdr:rowOff>
    </xdr:to>
    <xdr:cxnSp macro="">
      <xdr:nvCxnSpPr>
        <xdr:cNvPr id="418" name="直線コネクタ 417">
          <a:extLst>
            <a:ext uri="{FF2B5EF4-FFF2-40B4-BE49-F238E27FC236}">
              <a16:creationId xmlns:a16="http://schemas.microsoft.com/office/drawing/2014/main" id="{43F3607F-DFE6-4082-B627-F3758DF9A2C2}"/>
            </a:ext>
          </a:extLst>
        </xdr:cNvPr>
        <xdr:cNvCxnSpPr/>
      </xdr:nvCxnSpPr>
      <xdr:spPr>
        <a:xfrm flipV="1">
          <a:off x="14696439" y="5497921"/>
          <a:ext cx="0" cy="1404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9" name="【認定こども園・幼稚園・保育所】&#10;有形固定資産減価償却率最小値テキスト">
          <a:extLst>
            <a:ext uri="{FF2B5EF4-FFF2-40B4-BE49-F238E27FC236}">
              <a16:creationId xmlns:a16="http://schemas.microsoft.com/office/drawing/2014/main" id="{1A1947CA-A4E3-4646-8280-E997C5BA51D4}"/>
            </a:ext>
          </a:extLst>
        </xdr:cNvPr>
        <xdr:cNvSpPr txBox="1"/>
      </xdr:nvSpPr>
      <xdr:spPr>
        <a:xfrm>
          <a:off x="147351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0" name="直線コネクタ 419">
          <a:extLst>
            <a:ext uri="{FF2B5EF4-FFF2-40B4-BE49-F238E27FC236}">
              <a16:creationId xmlns:a16="http://schemas.microsoft.com/office/drawing/2014/main" id="{B87A6535-CAD4-4748-AE89-0BD38EAAEE1D}"/>
            </a:ext>
          </a:extLst>
        </xdr:cNvPr>
        <xdr:cNvCxnSpPr/>
      </xdr:nvCxnSpPr>
      <xdr:spPr>
        <a:xfrm>
          <a:off x="14611350"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94723</xdr:rowOff>
    </xdr:from>
    <xdr:ext cx="340478" cy="259045"/>
    <xdr:sp macro="" textlink="">
      <xdr:nvSpPr>
        <xdr:cNvPr id="421" name="【認定こども園・幼稚園・保育所】&#10;有形固定資産減価償却率最大値テキスト">
          <a:extLst>
            <a:ext uri="{FF2B5EF4-FFF2-40B4-BE49-F238E27FC236}">
              <a16:creationId xmlns:a16="http://schemas.microsoft.com/office/drawing/2014/main" id="{49042476-2644-4E79-80BC-47145D7FC7EC}"/>
            </a:ext>
          </a:extLst>
        </xdr:cNvPr>
        <xdr:cNvSpPr txBox="1"/>
      </xdr:nvSpPr>
      <xdr:spPr>
        <a:xfrm>
          <a:off x="14735175" y="52858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148046</xdr:rowOff>
    </xdr:from>
    <xdr:to>
      <xdr:col>86</xdr:col>
      <xdr:colOff>25400</xdr:colOff>
      <xdr:row>33</xdr:row>
      <xdr:rowOff>148046</xdr:rowOff>
    </xdr:to>
    <xdr:cxnSp macro="">
      <xdr:nvCxnSpPr>
        <xdr:cNvPr id="422" name="直線コネクタ 421">
          <a:extLst>
            <a:ext uri="{FF2B5EF4-FFF2-40B4-BE49-F238E27FC236}">
              <a16:creationId xmlns:a16="http://schemas.microsoft.com/office/drawing/2014/main" id="{8B7FC94A-4568-44DA-B035-2AF4A66E3D58}"/>
            </a:ext>
          </a:extLst>
        </xdr:cNvPr>
        <xdr:cNvCxnSpPr/>
      </xdr:nvCxnSpPr>
      <xdr:spPr>
        <a:xfrm>
          <a:off x="14611350" y="54979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71137</xdr:rowOff>
    </xdr:from>
    <xdr:ext cx="405111" cy="259045"/>
    <xdr:sp macro="" textlink="">
      <xdr:nvSpPr>
        <xdr:cNvPr id="423" name="【認定こども園・幼稚園・保育所】&#10;有形固定資産減価償却率平均値テキスト">
          <a:extLst>
            <a:ext uri="{FF2B5EF4-FFF2-40B4-BE49-F238E27FC236}">
              <a16:creationId xmlns:a16="http://schemas.microsoft.com/office/drawing/2014/main" id="{B65114EA-026A-4CD7-B196-EC705B5E406C}"/>
            </a:ext>
          </a:extLst>
        </xdr:cNvPr>
        <xdr:cNvSpPr txBox="1"/>
      </xdr:nvSpPr>
      <xdr:spPr>
        <a:xfrm>
          <a:off x="14735175" y="60687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48260</xdr:rowOff>
    </xdr:from>
    <xdr:to>
      <xdr:col>85</xdr:col>
      <xdr:colOff>177800</xdr:colOff>
      <xdr:row>38</xdr:row>
      <xdr:rowOff>149860</xdr:rowOff>
    </xdr:to>
    <xdr:sp macro="" textlink="">
      <xdr:nvSpPr>
        <xdr:cNvPr id="424" name="フローチャート: 判断 423">
          <a:extLst>
            <a:ext uri="{FF2B5EF4-FFF2-40B4-BE49-F238E27FC236}">
              <a16:creationId xmlns:a16="http://schemas.microsoft.com/office/drawing/2014/main" id="{A7DCF20E-6E58-4D35-A015-7FFE3C145E31}"/>
            </a:ext>
          </a:extLst>
        </xdr:cNvPr>
        <xdr:cNvSpPr/>
      </xdr:nvSpPr>
      <xdr:spPr>
        <a:xfrm>
          <a:off x="14649450" y="62077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23767</xdr:rowOff>
    </xdr:from>
    <xdr:to>
      <xdr:col>81</xdr:col>
      <xdr:colOff>101600</xdr:colOff>
      <xdr:row>38</xdr:row>
      <xdr:rowOff>125367</xdr:rowOff>
    </xdr:to>
    <xdr:sp macro="" textlink="">
      <xdr:nvSpPr>
        <xdr:cNvPr id="425" name="フローチャート: 判断 424">
          <a:extLst>
            <a:ext uri="{FF2B5EF4-FFF2-40B4-BE49-F238E27FC236}">
              <a16:creationId xmlns:a16="http://schemas.microsoft.com/office/drawing/2014/main" id="{F9F93D4B-0D4A-45DF-AF34-2588CD282443}"/>
            </a:ext>
          </a:extLst>
        </xdr:cNvPr>
        <xdr:cNvSpPr/>
      </xdr:nvSpPr>
      <xdr:spPr>
        <a:xfrm>
          <a:off x="13887450" y="618961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26" name="フローチャート: 判断 425">
          <a:extLst>
            <a:ext uri="{FF2B5EF4-FFF2-40B4-BE49-F238E27FC236}">
              <a16:creationId xmlns:a16="http://schemas.microsoft.com/office/drawing/2014/main" id="{62E39625-FB65-4951-B505-A07778A120B2}"/>
            </a:ext>
          </a:extLst>
        </xdr:cNvPr>
        <xdr:cNvSpPr/>
      </xdr:nvSpPr>
      <xdr:spPr>
        <a:xfrm>
          <a:off x="13096875" y="61716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427" name="フローチャート: 判断 426">
          <a:extLst>
            <a:ext uri="{FF2B5EF4-FFF2-40B4-BE49-F238E27FC236}">
              <a16:creationId xmlns:a16="http://schemas.microsoft.com/office/drawing/2014/main" id="{670BD951-840B-4475-9A9B-97D9C9B6D7F3}"/>
            </a:ext>
          </a:extLst>
        </xdr:cNvPr>
        <xdr:cNvSpPr/>
      </xdr:nvSpPr>
      <xdr:spPr>
        <a:xfrm>
          <a:off x="12296775" y="620939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46627</xdr:rowOff>
    </xdr:from>
    <xdr:to>
      <xdr:col>67</xdr:col>
      <xdr:colOff>101600</xdr:colOff>
      <xdr:row>38</xdr:row>
      <xdr:rowOff>148227</xdr:rowOff>
    </xdr:to>
    <xdr:sp macro="" textlink="">
      <xdr:nvSpPr>
        <xdr:cNvPr id="428" name="フローチャート: 判断 427">
          <a:extLst>
            <a:ext uri="{FF2B5EF4-FFF2-40B4-BE49-F238E27FC236}">
              <a16:creationId xmlns:a16="http://schemas.microsoft.com/office/drawing/2014/main" id="{11A6F4FA-66B2-4A0C-A459-1AE81291AE65}"/>
            </a:ext>
          </a:extLst>
        </xdr:cNvPr>
        <xdr:cNvSpPr/>
      </xdr:nvSpPr>
      <xdr:spPr>
        <a:xfrm>
          <a:off x="11487150" y="621247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E49AA2E2-8F1D-431D-A852-57AA24948983}"/>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682936FB-0C0E-43BA-A297-ABD6A55384BF}"/>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C42B5213-542F-41A2-B4A2-FC2969615052}"/>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A4E13161-EA56-43C6-A7F4-0414675E2DB0}"/>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D68197F8-11D6-4829-9D8D-ED58767F37FB}"/>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95613</xdr:rowOff>
    </xdr:from>
    <xdr:to>
      <xdr:col>85</xdr:col>
      <xdr:colOff>177800</xdr:colOff>
      <xdr:row>42</xdr:row>
      <xdr:rowOff>25763</xdr:rowOff>
    </xdr:to>
    <xdr:sp macro="" textlink="">
      <xdr:nvSpPr>
        <xdr:cNvPr id="434" name="楕円 433">
          <a:extLst>
            <a:ext uri="{FF2B5EF4-FFF2-40B4-BE49-F238E27FC236}">
              <a16:creationId xmlns:a16="http://schemas.microsoft.com/office/drawing/2014/main" id="{1E3C7AEB-8B0D-4755-B2EC-6FB9A38CC982}"/>
            </a:ext>
          </a:extLst>
        </xdr:cNvPr>
        <xdr:cNvSpPr/>
      </xdr:nvSpPr>
      <xdr:spPr>
        <a:xfrm>
          <a:off x="14649450" y="674406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10540</xdr:rowOff>
    </xdr:from>
    <xdr:ext cx="405111" cy="259045"/>
    <xdr:sp macro="" textlink="">
      <xdr:nvSpPr>
        <xdr:cNvPr id="435" name="【認定こども園・幼稚園・保育所】&#10;有形固定資産減価償却率該当値テキスト">
          <a:extLst>
            <a:ext uri="{FF2B5EF4-FFF2-40B4-BE49-F238E27FC236}">
              <a16:creationId xmlns:a16="http://schemas.microsoft.com/office/drawing/2014/main" id="{22F63890-B248-4FE3-A9A9-57894EF7A988}"/>
            </a:ext>
          </a:extLst>
        </xdr:cNvPr>
        <xdr:cNvSpPr txBox="1"/>
      </xdr:nvSpPr>
      <xdr:spPr>
        <a:xfrm>
          <a:off x="14735175" y="66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82550</xdr:rowOff>
    </xdr:from>
    <xdr:to>
      <xdr:col>81</xdr:col>
      <xdr:colOff>101600</xdr:colOff>
      <xdr:row>42</xdr:row>
      <xdr:rowOff>12700</xdr:rowOff>
    </xdr:to>
    <xdr:sp macro="" textlink="">
      <xdr:nvSpPr>
        <xdr:cNvPr id="436" name="楕円 435">
          <a:extLst>
            <a:ext uri="{FF2B5EF4-FFF2-40B4-BE49-F238E27FC236}">
              <a16:creationId xmlns:a16="http://schemas.microsoft.com/office/drawing/2014/main" id="{463ADACE-808E-4084-ADB4-D1A55BE5078C}"/>
            </a:ext>
          </a:extLst>
        </xdr:cNvPr>
        <xdr:cNvSpPr/>
      </xdr:nvSpPr>
      <xdr:spPr>
        <a:xfrm>
          <a:off x="13887450" y="67341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133350</xdr:rowOff>
    </xdr:from>
    <xdr:to>
      <xdr:col>85</xdr:col>
      <xdr:colOff>127000</xdr:colOff>
      <xdr:row>41</xdr:row>
      <xdr:rowOff>146413</xdr:rowOff>
    </xdr:to>
    <xdr:cxnSp macro="">
      <xdr:nvCxnSpPr>
        <xdr:cNvPr id="437" name="直線コネクタ 436">
          <a:extLst>
            <a:ext uri="{FF2B5EF4-FFF2-40B4-BE49-F238E27FC236}">
              <a16:creationId xmlns:a16="http://schemas.microsoft.com/office/drawing/2014/main" id="{1D460BA6-238D-4186-B4E7-5D6E4AC71513}"/>
            </a:ext>
          </a:extLst>
        </xdr:cNvPr>
        <xdr:cNvCxnSpPr/>
      </xdr:nvCxnSpPr>
      <xdr:spPr>
        <a:xfrm>
          <a:off x="13935075" y="6781800"/>
          <a:ext cx="762000" cy="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44994</xdr:rowOff>
    </xdr:from>
    <xdr:to>
      <xdr:col>76</xdr:col>
      <xdr:colOff>165100</xdr:colOff>
      <xdr:row>41</xdr:row>
      <xdr:rowOff>146594</xdr:rowOff>
    </xdr:to>
    <xdr:sp macro="" textlink="">
      <xdr:nvSpPr>
        <xdr:cNvPr id="438" name="楕円 437">
          <a:extLst>
            <a:ext uri="{FF2B5EF4-FFF2-40B4-BE49-F238E27FC236}">
              <a16:creationId xmlns:a16="http://schemas.microsoft.com/office/drawing/2014/main" id="{ABD7285F-B0AD-40C7-A50E-782B6B1747A0}"/>
            </a:ext>
          </a:extLst>
        </xdr:cNvPr>
        <xdr:cNvSpPr/>
      </xdr:nvSpPr>
      <xdr:spPr>
        <a:xfrm>
          <a:off x="13096875" y="669661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95794</xdr:rowOff>
    </xdr:from>
    <xdr:to>
      <xdr:col>81</xdr:col>
      <xdr:colOff>50800</xdr:colOff>
      <xdr:row>41</xdr:row>
      <xdr:rowOff>133350</xdr:rowOff>
    </xdr:to>
    <xdr:cxnSp macro="">
      <xdr:nvCxnSpPr>
        <xdr:cNvPr id="439" name="直線コネクタ 438">
          <a:extLst>
            <a:ext uri="{FF2B5EF4-FFF2-40B4-BE49-F238E27FC236}">
              <a16:creationId xmlns:a16="http://schemas.microsoft.com/office/drawing/2014/main" id="{7DE87447-6217-4E15-930B-337AEC9A7BA4}"/>
            </a:ext>
          </a:extLst>
        </xdr:cNvPr>
        <xdr:cNvCxnSpPr/>
      </xdr:nvCxnSpPr>
      <xdr:spPr>
        <a:xfrm>
          <a:off x="13144500" y="6744244"/>
          <a:ext cx="790575"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4173</xdr:rowOff>
    </xdr:from>
    <xdr:to>
      <xdr:col>72</xdr:col>
      <xdr:colOff>38100</xdr:colOff>
      <xdr:row>41</xdr:row>
      <xdr:rowOff>105773</xdr:rowOff>
    </xdr:to>
    <xdr:sp macro="" textlink="">
      <xdr:nvSpPr>
        <xdr:cNvPr id="440" name="楕円 439">
          <a:extLst>
            <a:ext uri="{FF2B5EF4-FFF2-40B4-BE49-F238E27FC236}">
              <a16:creationId xmlns:a16="http://schemas.microsoft.com/office/drawing/2014/main" id="{6679B9C7-3E61-4447-917C-4689B26EB2D3}"/>
            </a:ext>
          </a:extLst>
        </xdr:cNvPr>
        <xdr:cNvSpPr/>
      </xdr:nvSpPr>
      <xdr:spPr>
        <a:xfrm>
          <a:off x="12296775" y="665579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54973</xdr:rowOff>
    </xdr:from>
    <xdr:to>
      <xdr:col>76</xdr:col>
      <xdr:colOff>114300</xdr:colOff>
      <xdr:row>41</xdr:row>
      <xdr:rowOff>95794</xdr:rowOff>
    </xdr:to>
    <xdr:cxnSp macro="">
      <xdr:nvCxnSpPr>
        <xdr:cNvPr id="441" name="直線コネクタ 440">
          <a:extLst>
            <a:ext uri="{FF2B5EF4-FFF2-40B4-BE49-F238E27FC236}">
              <a16:creationId xmlns:a16="http://schemas.microsoft.com/office/drawing/2014/main" id="{994F102E-B0A6-48EF-84BF-D92AE0823C92}"/>
            </a:ext>
          </a:extLst>
        </xdr:cNvPr>
        <xdr:cNvCxnSpPr/>
      </xdr:nvCxnSpPr>
      <xdr:spPr>
        <a:xfrm>
          <a:off x="12344400" y="6703423"/>
          <a:ext cx="8001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2540</xdr:rowOff>
    </xdr:from>
    <xdr:to>
      <xdr:col>67</xdr:col>
      <xdr:colOff>101600</xdr:colOff>
      <xdr:row>41</xdr:row>
      <xdr:rowOff>104140</xdr:rowOff>
    </xdr:to>
    <xdr:sp macro="" textlink="">
      <xdr:nvSpPr>
        <xdr:cNvPr id="442" name="楕円 441">
          <a:extLst>
            <a:ext uri="{FF2B5EF4-FFF2-40B4-BE49-F238E27FC236}">
              <a16:creationId xmlns:a16="http://schemas.microsoft.com/office/drawing/2014/main" id="{AB973653-1C87-4D11-B3BE-0C14FFF0B40D}"/>
            </a:ext>
          </a:extLst>
        </xdr:cNvPr>
        <xdr:cNvSpPr/>
      </xdr:nvSpPr>
      <xdr:spPr>
        <a:xfrm>
          <a:off x="11487150" y="665099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53340</xdr:rowOff>
    </xdr:from>
    <xdr:to>
      <xdr:col>71</xdr:col>
      <xdr:colOff>177800</xdr:colOff>
      <xdr:row>41</xdr:row>
      <xdr:rowOff>54973</xdr:rowOff>
    </xdr:to>
    <xdr:cxnSp macro="">
      <xdr:nvCxnSpPr>
        <xdr:cNvPr id="443" name="直線コネクタ 442">
          <a:extLst>
            <a:ext uri="{FF2B5EF4-FFF2-40B4-BE49-F238E27FC236}">
              <a16:creationId xmlns:a16="http://schemas.microsoft.com/office/drawing/2014/main" id="{E157003F-DC49-48D3-98D5-66ED66603D6B}"/>
            </a:ext>
          </a:extLst>
        </xdr:cNvPr>
        <xdr:cNvCxnSpPr/>
      </xdr:nvCxnSpPr>
      <xdr:spPr>
        <a:xfrm>
          <a:off x="11534775" y="6698615"/>
          <a:ext cx="809625" cy="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141894</xdr:rowOff>
    </xdr:from>
    <xdr:ext cx="405111" cy="259045"/>
    <xdr:sp macro="" textlink="">
      <xdr:nvSpPr>
        <xdr:cNvPr id="444" name="n_1aveValue【認定こども園・幼稚園・保育所】&#10;有形固定資産減価償却率">
          <a:extLst>
            <a:ext uri="{FF2B5EF4-FFF2-40B4-BE49-F238E27FC236}">
              <a16:creationId xmlns:a16="http://schemas.microsoft.com/office/drawing/2014/main" id="{818FC3B3-F5F0-45C5-80B5-4E50131CE2CE}"/>
            </a:ext>
          </a:extLst>
        </xdr:cNvPr>
        <xdr:cNvSpPr txBox="1"/>
      </xdr:nvSpPr>
      <xdr:spPr>
        <a:xfrm>
          <a:off x="13745219" y="59838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123933</xdr:rowOff>
    </xdr:from>
    <xdr:ext cx="405111" cy="259045"/>
    <xdr:sp macro="" textlink="">
      <xdr:nvSpPr>
        <xdr:cNvPr id="445" name="n_2aveValue【認定こども園・幼稚園・保育所】&#10;有形固定資産減価償却率">
          <a:extLst>
            <a:ext uri="{FF2B5EF4-FFF2-40B4-BE49-F238E27FC236}">
              <a16:creationId xmlns:a16="http://schemas.microsoft.com/office/drawing/2014/main" id="{55884011-5D1C-44D5-A622-0D0200826CC0}"/>
            </a:ext>
          </a:extLst>
        </xdr:cNvPr>
        <xdr:cNvSpPr txBox="1"/>
      </xdr:nvSpPr>
      <xdr:spPr>
        <a:xfrm>
          <a:off x="12964169" y="595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168020</xdr:rowOff>
    </xdr:from>
    <xdr:ext cx="405111" cy="259045"/>
    <xdr:sp macro="" textlink="">
      <xdr:nvSpPr>
        <xdr:cNvPr id="446" name="n_3aveValue【認定こども園・幼稚園・保育所】&#10;有形固定資産減価償却率">
          <a:extLst>
            <a:ext uri="{FF2B5EF4-FFF2-40B4-BE49-F238E27FC236}">
              <a16:creationId xmlns:a16="http://schemas.microsoft.com/office/drawing/2014/main" id="{97B67B9F-C500-4570-9179-1975C92C58B1}"/>
            </a:ext>
          </a:extLst>
        </xdr:cNvPr>
        <xdr:cNvSpPr txBox="1"/>
      </xdr:nvSpPr>
      <xdr:spPr>
        <a:xfrm>
          <a:off x="12164069" y="6003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164754</xdr:rowOff>
    </xdr:from>
    <xdr:ext cx="405111" cy="259045"/>
    <xdr:sp macro="" textlink="">
      <xdr:nvSpPr>
        <xdr:cNvPr id="447" name="n_4aveValue【認定こども園・幼稚園・保育所】&#10;有形固定資産減価償却率">
          <a:extLst>
            <a:ext uri="{FF2B5EF4-FFF2-40B4-BE49-F238E27FC236}">
              <a16:creationId xmlns:a16="http://schemas.microsoft.com/office/drawing/2014/main" id="{23E1C271-D18D-4FF4-BC5D-41B5F5C83D25}"/>
            </a:ext>
          </a:extLst>
        </xdr:cNvPr>
        <xdr:cNvSpPr txBox="1"/>
      </xdr:nvSpPr>
      <xdr:spPr>
        <a:xfrm>
          <a:off x="11354444" y="600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3827</xdr:rowOff>
    </xdr:from>
    <xdr:ext cx="405111" cy="259045"/>
    <xdr:sp macro="" textlink="">
      <xdr:nvSpPr>
        <xdr:cNvPr id="448" name="n_1mainValue【認定こども園・幼稚園・保育所】&#10;有形固定資産減価償却率">
          <a:extLst>
            <a:ext uri="{FF2B5EF4-FFF2-40B4-BE49-F238E27FC236}">
              <a16:creationId xmlns:a16="http://schemas.microsoft.com/office/drawing/2014/main" id="{714F5B51-574F-44FD-806B-D52502C9E5F2}"/>
            </a:ext>
          </a:extLst>
        </xdr:cNvPr>
        <xdr:cNvSpPr txBox="1"/>
      </xdr:nvSpPr>
      <xdr:spPr>
        <a:xfrm>
          <a:off x="13745219" y="6817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137721</xdr:rowOff>
    </xdr:from>
    <xdr:ext cx="405111" cy="259045"/>
    <xdr:sp macro="" textlink="">
      <xdr:nvSpPr>
        <xdr:cNvPr id="449" name="n_2mainValue【認定こども園・幼稚園・保育所】&#10;有形固定資産減価償却率">
          <a:extLst>
            <a:ext uri="{FF2B5EF4-FFF2-40B4-BE49-F238E27FC236}">
              <a16:creationId xmlns:a16="http://schemas.microsoft.com/office/drawing/2014/main" id="{2088E46B-ABA0-434E-8C35-3605087244F7}"/>
            </a:ext>
          </a:extLst>
        </xdr:cNvPr>
        <xdr:cNvSpPr txBox="1"/>
      </xdr:nvSpPr>
      <xdr:spPr>
        <a:xfrm>
          <a:off x="12964169" y="6789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96900</xdr:rowOff>
    </xdr:from>
    <xdr:ext cx="405111" cy="259045"/>
    <xdr:sp macro="" textlink="">
      <xdr:nvSpPr>
        <xdr:cNvPr id="450" name="n_3mainValue【認定こども園・幼稚園・保育所】&#10;有形固定資産減価償却率">
          <a:extLst>
            <a:ext uri="{FF2B5EF4-FFF2-40B4-BE49-F238E27FC236}">
              <a16:creationId xmlns:a16="http://schemas.microsoft.com/office/drawing/2014/main" id="{0FE17A10-9254-46D4-88F8-C455F6518133}"/>
            </a:ext>
          </a:extLst>
        </xdr:cNvPr>
        <xdr:cNvSpPr txBox="1"/>
      </xdr:nvSpPr>
      <xdr:spPr>
        <a:xfrm>
          <a:off x="12164069" y="6745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95267</xdr:rowOff>
    </xdr:from>
    <xdr:ext cx="405111" cy="259045"/>
    <xdr:sp macro="" textlink="">
      <xdr:nvSpPr>
        <xdr:cNvPr id="451" name="n_4mainValue【認定こども園・幼稚園・保育所】&#10;有形固定資産減価償却率">
          <a:extLst>
            <a:ext uri="{FF2B5EF4-FFF2-40B4-BE49-F238E27FC236}">
              <a16:creationId xmlns:a16="http://schemas.microsoft.com/office/drawing/2014/main" id="{D6A7F129-6A72-4EB0-A051-3BD74A88D01C}"/>
            </a:ext>
          </a:extLst>
        </xdr:cNvPr>
        <xdr:cNvSpPr txBox="1"/>
      </xdr:nvSpPr>
      <xdr:spPr>
        <a:xfrm>
          <a:off x="11354444" y="6743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558EBE98-D3B6-4229-9A45-F4789733D454}"/>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AFFA090A-2BE7-4F21-AC9A-B55EDD8CFB7A}"/>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6FA5A438-E6B6-4927-8EC4-F75F87D641D8}"/>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5C2241DF-D5AC-4A9F-9382-82CF251B4068}"/>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6DD5D4FC-C3A5-4492-9ACB-AB3B0064A1CC}"/>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1C51B3E4-1353-4C49-A1F3-8BB0F3676DD9}"/>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4F1FF4B1-039E-4B10-A7FC-3E1DF646C578}"/>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E4431B7E-C1D8-434D-B718-43363D3146F6}"/>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90296CDD-F12A-4F46-94A4-D97299C542CC}"/>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0A9DF0E6-0011-4F21-8C9F-66E837F7376A}"/>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2" name="直線コネクタ 461">
          <a:extLst>
            <a:ext uri="{FF2B5EF4-FFF2-40B4-BE49-F238E27FC236}">
              <a16:creationId xmlns:a16="http://schemas.microsoft.com/office/drawing/2014/main" id="{60EC770E-E250-421E-A680-620053A2A0F3}"/>
            </a:ext>
          </a:extLst>
        </xdr:cNvPr>
        <xdr:cNvCxnSpPr/>
      </xdr:nvCxnSpPr>
      <xdr:spPr>
        <a:xfrm>
          <a:off x="16459200" y="678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3" name="テキスト ボックス 462">
          <a:extLst>
            <a:ext uri="{FF2B5EF4-FFF2-40B4-BE49-F238E27FC236}">
              <a16:creationId xmlns:a16="http://schemas.microsoft.com/office/drawing/2014/main" id="{99F3CC26-442C-471A-B565-8D01A64C6CA2}"/>
            </a:ext>
          </a:extLst>
        </xdr:cNvPr>
        <xdr:cNvSpPr txBox="1"/>
      </xdr:nvSpPr>
      <xdr:spPr>
        <a:xfrm>
          <a:off x="16052346"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4" name="直線コネクタ 463">
          <a:extLst>
            <a:ext uri="{FF2B5EF4-FFF2-40B4-BE49-F238E27FC236}">
              <a16:creationId xmlns:a16="http://schemas.microsoft.com/office/drawing/2014/main" id="{05D8A759-18CC-4BE5-A1A3-CF7B3F17C11B}"/>
            </a:ext>
          </a:extLst>
        </xdr:cNvPr>
        <xdr:cNvCxnSpPr/>
      </xdr:nvCxnSpPr>
      <xdr:spPr>
        <a:xfrm>
          <a:off x="16459200" y="634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5" name="テキスト ボックス 464">
          <a:extLst>
            <a:ext uri="{FF2B5EF4-FFF2-40B4-BE49-F238E27FC236}">
              <a16:creationId xmlns:a16="http://schemas.microsoft.com/office/drawing/2014/main" id="{2226FFF4-42B7-4078-A601-0882F400EA92}"/>
            </a:ext>
          </a:extLst>
        </xdr:cNvPr>
        <xdr:cNvSpPr txBox="1"/>
      </xdr:nvSpPr>
      <xdr:spPr>
        <a:xfrm>
          <a:off x="16052346"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6" name="直線コネクタ 465">
          <a:extLst>
            <a:ext uri="{FF2B5EF4-FFF2-40B4-BE49-F238E27FC236}">
              <a16:creationId xmlns:a16="http://schemas.microsoft.com/office/drawing/2014/main" id="{03E328C9-DF5C-4C6F-86A8-36004985326A}"/>
            </a:ext>
          </a:extLst>
        </xdr:cNvPr>
        <xdr:cNvCxnSpPr/>
      </xdr:nvCxnSpPr>
      <xdr:spPr>
        <a:xfrm>
          <a:off x="16459200" y="591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7" name="テキスト ボックス 466">
          <a:extLst>
            <a:ext uri="{FF2B5EF4-FFF2-40B4-BE49-F238E27FC236}">
              <a16:creationId xmlns:a16="http://schemas.microsoft.com/office/drawing/2014/main" id="{8BADF398-F99E-4412-B7EC-40AE471FEDEB}"/>
            </a:ext>
          </a:extLst>
        </xdr:cNvPr>
        <xdr:cNvSpPr txBox="1"/>
      </xdr:nvSpPr>
      <xdr:spPr>
        <a:xfrm>
          <a:off x="16052346"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8" name="直線コネクタ 467">
          <a:extLst>
            <a:ext uri="{FF2B5EF4-FFF2-40B4-BE49-F238E27FC236}">
              <a16:creationId xmlns:a16="http://schemas.microsoft.com/office/drawing/2014/main" id="{8EAE5EF7-BA73-407E-945F-B5ACB321282A}"/>
            </a:ext>
          </a:extLst>
        </xdr:cNvPr>
        <xdr:cNvCxnSpPr/>
      </xdr:nvCxnSpPr>
      <xdr:spPr>
        <a:xfrm>
          <a:off x="16459200" y="548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9" name="テキスト ボックス 468">
          <a:extLst>
            <a:ext uri="{FF2B5EF4-FFF2-40B4-BE49-F238E27FC236}">
              <a16:creationId xmlns:a16="http://schemas.microsoft.com/office/drawing/2014/main" id="{19E07927-03BD-4F72-B84E-2C93C73794BE}"/>
            </a:ext>
          </a:extLst>
        </xdr:cNvPr>
        <xdr:cNvSpPr txBox="1"/>
      </xdr:nvSpPr>
      <xdr:spPr>
        <a:xfrm>
          <a:off x="16052346"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0" name="直線コネクタ 469">
          <a:extLst>
            <a:ext uri="{FF2B5EF4-FFF2-40B4-BE49-F238E27FC236}">
              <a16:creationId xmlns:a16="http://schemas.microsoft.com/office/drawing/2014/main" id="{C2A5C52D-1676-4B29-8F6C-C3FFC50962DC}"/>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1" name="テキスト ボックス 470">
          <a:extLst>
            <a:ext uri="{FF2B5EF4-FFF2-40B4-BE49-F238E27FC236}">
              <a16:creationId xmlns:a16="http://schemas.microsoft.com/office/drawing/2014/main" id="{88262370-4FDC-47D2-A979-D60AFAD161D9}"/>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2" name="【認定こども園・幼稚園・保育所】&#10;一人当たり面積グラフ枠">
          <a:extLst>
            <a:ext uri="{FF2B5EF4-FFF2-40B4-BE49-F238E27FC236}">
              <a16:creationId xmlns:a16="http://schemas.microsoft.com/office/drawing/2014/main" id="{A23CC5AF-6A76-4925-A17E-D135BF135B55}"/>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101346</xdr:rowOff>
    </xdr:from>
    <xdr:to>
      <xdr:col>116</xdr:col>
      <xdr:colOff>62864</xdr:colOff>
      <xdr:row>41</xdr:row>
      <xdr:rowOff>117348</xdr:rowOff>
    </xdr:to>
    <xdr:cxnSp macro="">
      <xdr:nvCxnSpPr>
        <xdr:cNvPr id="473" name="直線コネクタ 472">
          <a:extLst>
            <a:ext uri="{FF2B5EF4-FFF2-40B4-BE49-F238E27FC236}">
              <a16:creationId xmlns:a16="http://schemas.microsoft.com/office/drawing/2014/main" id="{811558B1-8EE6-4E66-9296-0A7EB6B9002D}"/>
            </a:ext>
          </a:extLst>
        </xdr:cNvPr>
        <xdr:cNvCxnSpPr/>
      </xdr:nvCxnSpPr>
      <xdr:spPr>
        <a:xfrm flipV="1">
          <a:off x="19954239" y="5457571"/>
          <a:ext cx="0" cy="13082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121175</xdr:rowOff>
    </xdr:from>
    <xdr:ext cx="469744" cy="259045"/>
    <xdr:sp macro="" textlink="">
      <xdr:nvSpPr>
        <xdr:cNvPr id="474" name="【認定こども園・幼稚園・保育所】&#10;一人当たり面積最小値テキスト">
          <a:extLst>
            <a:ext uri="{FF2B5EF4-FFF2-40B4-BE49-F238E27FC236}">
              <a16:creationId xmlns:a16="http://schemas.microsoft.com/office/drawing/2014/main" id="{707ACDCD-B770-42B0-A817-A5D73F81AD71}"/>
            </a:ext>
          </a:extLst>
        </xdr:cNvPr>
        <xdr:cNvSpPr txBox="1"/>
      </xdr:nvSpPr>
      <xdr:spPr>
        <a:xfrm>
          <a:off x="19992975" y="6772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117348</xdr:rowOff>
    </xdr:from>
    <xdr:to>
      <xdr:col>116</xdr:col>
      <xdr:colOff>152400</xdr:colOff>
      <xdr:row>41</xdr:row>
      <xdr:rowOff>117348</xdr:rowOff>
    </xdr:to>
    <xdr:cxnSp macro="">
      <xdr:nvCxnSpPr>
        <xdr:cNvPr id="475" name="直線コネクタ 474">
          <a:extLst>
            <a:ext uri="{FF2B5EF4-FFF2-40B4-BE49-F238E27FC236}">
              <a16:creationId xmlns:a16="http://schemas.microsoft.com/office/drawing/2014/main" id="{EEDC5545-81E0-4F66-8C6B-174328663C11}"/>
            </a:ext>
          </a:extLst>
        </xdr:cNvPr>
        <xdr:cNvCxnSpPr/>
      </xdr:nvCxnSpPr>
      <xdr:spPr>
        <a:xfrm>
          <a:off x="19878675" y="67657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48023</xdr:rowOff>
    </xdr:from>
    <xdr:ext cx="469744" cy="259045"/>
    <xdr:sp macro="" textlink="">
      <xdr:nvSpPr>
        <xdr:cNvPr id="476" name="【認定こども園・幼稚園・保育所】&#10;一人当たり面積最大値テキスト">
          <a:extLst>
            <a:ext uri="{FF2B5EF4-FFF2-40B4-BE49-F238E27FC236}">
              <a16:creationId xmlns:a16="http://schemas.microsoft.com/office/drawing/2014/main" id="{FC2C1CCC-3C87-4CAF-96B5-38B226E40BAA}"/>
            </a:ext>
          </a:extLst>
        </xdr:cNvPr>
        <xdr:cNvSpPr txBox="1"/>
      </xdr:nvSpPr>
      <xdr:spPr>
        <a:xfrm>
          <a:off x="19992975" y="5235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101346</xdr:rowOff>
    </xdr:from>
    <xdr:to>
      <xdr:col>116</xdr:col>
      <xdr:colOff>152400</xdr:colOff>
      <xdr:row>33</xdr:row>
      <xdr:rowOff>101346</xdr:rowOff>
    </xdr:to>
    <xdr:cxnSp macro="">
      <xdr:nvCxnSpPr>
        <xdr:cNvPr id="477" name="直線コネクタ 476">
          <a:extLst>
            <a:ext uri="{FF2B5EF4-FFF2-40B4-BE49-F238E27FC236}">
              <a16:creationId xmlns:a16="http://schemas.microsoft.com/office/drawing/2014/main" id="{0727677E-A814-4F5B-A60B-44D693A5A636}"/>
            </a:ext>
          </a:extLst>
        </xdr:cNvPr>
        <xdr:cNvCxnSpPr/>
      </xdr:nvCxnSpPr>
      <xdr:spPr>
        <a:xfrm>
          <a:off x="19878675" y="545757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167149</xdr:rowOff>
    </xdr:from>
    <xdr:ext cx="469744" cy="259045"/>
    <xdr:sp macro="" textlink="">
      <xdr:nvSpPr>
        <xdr:cNvPr id="478" name="【認定こども園・幼稚園・保育所】&#10;一人当たり面積平均値テキスト">
          <a:extLst>
            <a:ext uri="{FF2B5EF4-FFF2-40B4-BE49-F238E27FC236}">
              <a16:creationId xmlns:a16="http://schemas.microsoft.com/office/drawing/2014/main" id="{25514F93-A3C6-4D03-AD5F-C9CE13110A10}"/>
            </a:ext>
          </a:extLst>
        </xdr:cNvPr>
        <xdr:cNvSpPr txBox="1"/>
      </xdr:nvSpPr>
      <xdr:spPr>
        <a:xfrm>
          <a:off x="19992975" y="61647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144272</xdr:rowOff>
    </xdr:from>
    <xdr:to>
      <xdr:col>116</xdr:col>
      <xdr:colOff>114300</xdr:colOff>
      <xdr:row>39</xdr:row>
      <xdr:rowOff>74422</xdr:rowOff>
    </xdr:to>
    <xdr:sp macro="" textlink="">
      <xdr:nvSpPr>
        <xdr:cNvPr id="479" name="フローチャート: 判断 478">
          <a:extLst>
            <a:ext uri="{FF2B5EF4-FFF2-40B4-BE49-F238E27FC236}">
              <a16:creationId xmlns:a16="http://schemas.microsoft.com/office/drawing/2014/main" id="{57AF6E90-A565-4C54-AE7E-CFD38AC8B000}"/>
            </a:ext>
          </a:extLst>
        </xdr:cNvPr>
        <xdr:cNvSpPr/>
      </xdr:nvSpPr>
      <xdr:spPr>
        <a:xfrm>
          <a:off x="19897725" y="630377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160274</xdr:rowOff>
    </xdr:from>
    <xdr:to>
      <xdr:col>112</xdr:col>
      <xdr:colOff>38100</xdr:colOff>
      <xdr:row>39</xdr:row>
      <xdr:rowOff>90424</xdr:rowOff>
    </xdr:to>
    <xdr:sp macro="" textlink="">
      <xdr:nvSpPr>
        <xdr:cNvPr id="480" name="フローチャート: 判断 479">
          <a:extLst>
            <a:ext uri="{FF2B5EF4-FFF2-40B4-BE49-F238E27FC236}">
              <a16:creationId xmlns:a16="http://schemas.microsoft.com/office/drawing/2014/main" id="{2FF38744-A5AC-43C8-BD29-3FADFBEB8A5D}"/>
            </a:ext>
          </a:extLst>
        </xdr:cNvPr>
        <xdr:cNvSpPr/>
      </xdr:nvSpPr>
      <xdr:spPr>
        <a:xfrm>
          <a:off x="19154775" y="6326124"/>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155702</xdr:rowOff>
    </xdr:from>
    <xdr:to>
      <xdr:col>107</xdr:col>
      <xdr:colOff>101600</xdr:colOff>
      <xdr:row>39</xdr:row>
      <xdr:rowOff>85852</xdr:rowOff>
    </xdr:to>
    <xdr:sp macro="" textlink="">
      <xdr:nvSpPr>
        <xdr:cNvPr id="481" name="フローチャート: 判断 480">
          <a:extLst>
            <a:ext uri="{FF2B5EF4-FFF2-40B4-BE49-F238E27FC236}">
              <a16:creationId xmlns:a16="http://schemas.microsoft.com/office/drawing/2014/main" id="{2283DBA1-1252-426E-8D5F-34445714023A}"/>
            </a:ext>
          </a:extLst>
        </xdr:cNvPr>
        <xdr:cNvSpPr/>
      </xdr:nvSpPr>
      <xdr:spPr>
        <a:xfrm>
          <a:off x="18345150" y="632155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254</xdr:rowOff>
    </xdr:from>
    <xdr:to>
      <xdr:col>102</xdr:col>
      <xdr:colOff>165100</xdr:colOff>
      <xdr:row>39</xdr:row>
      <xdr:rowOff>101854</xdr:rowOff>
    </xdr:to>
    <xdr:sp macro="" textlink="">
      <xdr:nvSpPr>
        <xdr:cNvPr id="482" name="フローチャート: 判断 481">
          <a:extLst>
            <a:ext uri="{FF2B5EF4-FFF2-40B4-BE49-F238E27FC236}">
              <a16:creationId xmlns:a16="http://schemas.microsoft.com/office/drawing/2014/main" id="{956BED39-C038-4CC1-8000-8D692FE15EFF}"/>
            </a:ext>
          </a:extLst>
        </xdr:cNvPr>
        <xdr:cNvSpPr/>
      </xdr:nvSpPr>
      <xdr:spPr>
        <a:xfrm>
          <a:off x="17554575" y="63248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11684</xdr:rowOff>
    </xdr:from>
    <xdr:to>
      <xdr:col>98</xdr:col>
      <xdr:colOff>38100</xdr:colOff>
      <xdr:row>39</xdr:row>
      <xdr:rowOff>113284</xdr:rowOff>
    </xdr:to>
    <xdr:sp macro="" textlink="">
      <xdr:nvSpPr>
        <xdr:cNvPr id="483" name="フローチャート: 判断 482">
          <a:extLst>
            <a:ext uri="{FF2B5EF4-FFF2-40B4-BE49-F238E27FC236}">
              <a16:creationId xmlns:a16="http://schemas.microsoft.com/office/drawing/2014/main" id="{B43FDE27-8D73-4D17-892E-4A2905E66066}"/>
            </a:ext>
          </a:extLst>
        </xdr:cNvPr>
        <xdr:cNvSpPr/>
      </xdr:nvSpPr>
      <xdr:spPr>
        <a:xfrm>
          <a:off x="16754475" y="633310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314E9CE2-A472-4B9D-93A6-CF0ABD293BB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7B56F7EE-F339-431A-896B-1727C3FEDD55}"/>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F6BF034F-01EB-4E85-B829-0AB8CD9BC19F}"/>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F8524ED1-368F-4828-B1F5-00074FA82365}"/>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EB8B1501-DFA6-421C-B645-C841FDD7A8FC}"/>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xdr:rowOff>
    </xdr:from>
    <xdr:to>
      <xdr:col>116</xdr:col>
      <xdr:colOff>114300</xdr:colOff>
      <xdr:row>40</xdr:row>
      <xdr:rowOff>101854</xdr:rowOff>
    </xdr:to>
    <xdr:sp macro="" textlink="">
      <xdr:nvSpPr>
        <xdr:cNvPr id="489" name="楕円 488">
          <a:extLst>
            <a:ext uri="{FF2B5EF4-FFF2-40B4-BE49-F238E27FC236}">
              <a16:creationId xmlns:a16="http://schemas.microsoft.com/office/drawing/2014/main" id="{FA789D6A-9E15-4D71-A210-67C381CB7B2F}"/>
            </a:ext>
          </a:extLst>
        </xdr:cNvPr>
        <xdr:cNvSpPr/>
      </xdr:nvSpPr>
      <xdr:spPr>
        <a:xfrm>
          <a:off x="19897725" y="648677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150131</xdr:rowOff>
    </xdr:from>
    <xdr:ext cx="469744" cy="259045"/>
    <xdr:sp macro="" textlink="">
      <xdr:nvSpPr>
        <xdr:cNvPr id="490" name="【認定こども園・幼稚園・保育所】&#10;一人当たり面積該当値テキスト">
          <a:extLst>
            <a:ext uri="{FF2B5EF4-FFF2-40B4-BE49-F238E27FC236}">
              <a16:creationId xmlns:a16="http://schemas.microsoft.com/office/drawing/2014/main" id="{5C63CC9A-47FC-4A0A-AF37-2EF5EB827CB1}"/>
            </a:ext>
          </a:extLst>
        </xdr:cNvPr>
        <xdr:cNvSpPr txBox="1"/>
      </xdr:nvSpPr>
      <xdr:spPr>
        <a:xfrm>
          <a:off x="19992975" y="6474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157988</xdr:rowOff>
    </xdr:from>
    <xdr:to>
      <xdr:col>112</xdr:col>
      <xdr:colOff>38100</xdr:colOff>
      <xdr:row>40</xdr:row>
      <xdr:rowOff>88138</xdr:rowOff>
    </xdr:to>
    <xdr:sp macro="" textlink="">
      <xdr:nvSpPr>
        <xdr:cNvPr id="491" name="楕円 490">
          <a:extLst>
            <a:ext uri="{FF2B5EF4-FFF2-40B4-BE49-F238E27FC236}">
              <a16:creationId xmlns:a16="http://schemas.microsoft.com/office/drawing/2014/main" id="{53E0B892-A784-442E-94D2-2D69F6C67215}"/>
            </a:ext>
          </a:extLst>
        </xdr:cNvPr>
        <xdr:cNvSpPr/>
      </xdr:nvSpPr>
      <xdr:spPr>
        <a:xfrm>
          <a:off x="19154775" y="64857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37338</xdr:rowOff>
    </xdr:from>
    <xdr:to>
      <xdr:col>116</xdr:col>
      <xdr:colOff>63500</xdr:colOff>
      <xdr:row>40</xdr:row>
      <xdr:rowOff>51054</xdr:rowOff>
    </xdr:to>
    <xdr:cxnSp macro="">
      <xdr:nvCxnSpPr>
        <xdr:cNvPr id="492" name="直線コネクタ 491">
          <a:extLst>
            <a:ext uri="{FF2B5EF4-FFF2-40B4-BE49-F238E27FC236}">
              <a16:creationId xmlns:a16="http://schemas.microsoft.com/office/drawing/2014/main" id="{08E7FA1C-8FF3-416B-9348-EB5D095E62E7}"/>
            </a:ext>
          </a:extLst>
        </xdr:cNvPr>
        <xdr:cNvCxnSpPr/>
      </xdr:nvCxnSpPr>
      <xdr:spPr>
        <a:xfrm>
          <a:off x="19202400" y="6523863"/>
          <a:ext cx="752475" cy="10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162560</xdr:rowOff>
    </xdr:from>
    <xdr:to>
      <xdr:col>107</xdr:col>
      <xdr:colOff>101600</xdr:colOff>
      <xdr:row>40</xdr:row>
      <xdr:rowOff>92710</xdr:rowOff>
    </xdr:to>
    <xdr:sp macro="" textlink="">
      <xdr:nvSpPr>
        <xdr:cNvPr id="493" name="楕円 492">
          <a:extLst>
            <a:ext uri="{FF2B5EF4-FFF2-40B4-BE49-F238E27FC236}">
              <a16:creationId xmlns:a16="http://schemas.microsoft.com/office/drawing/2014/main" id="{0C8EB155-BEDA-410C-8048-CB9BF5AB0758}"/>
            </a:ext>
          </a:extLst>
        </xdr:cNvPr>
        <xdr:cNvSpPr/>
      </xdr:nvSpPr>
      <xdr:spPr>
        <a:xfrm>
          <a:off x="18345150" y="64839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37338</xdr:rowOff>
    </xdr:from>
    <xdr:to>
      <xdr:col>111</xdr:col>
      <xdr:colOff>177800</xdr:colOff>
      <xdr:row>40</xdr:row>
      <xdr:rowOff>41910</xdr:rowOff>
    </xdr:to>
    <xdr:cxnSp macro="">
      <xdr:nvCxnSpPr>
        <xdr:cNvPr id="494" name="直線コネクタ 493">
          <a:extLst>
            <a:ext uri="{FF2B5EF4-FFF2-40B4-BE49-F238E27FC236}">
              <a16:creationId xmlns:a16="http://schemas.microsoft.com/office/drawing/2014/main" id="{E433B88C-3A85-4F17-ACF8-23CB9013D5C0}"/>
            </a:ext>
          </a:extLst>
        </xdr:cNvPr>
        <xdr:cNvCxnSpPr/>
      </xdr:nvCxnSpPr>
      <xdr:spPr>
        <a:xfrm flipV="1">
          <a:off x="18392775" y="6523863"/>
          <a:ext cx="809625" cy="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164846</xdr:rowOff>
    </xdr:from>
    <xdr:to>
      <xdr:col>102</xdr:col>
      <xdr:colOff>165100</xdr:colOff>
      <xdr:row>40</xdr:row>
      <xdr:rowOff>94996</xdr:rowOff>
    </xdr:to>
    <xdr:sp macro="" textlink="">
      <xdr:nvSpPr>
        <xdr:cNvPr id="495" name="楕円 494">
          <a:extLst>
            <a:ext uri="{FF2B5EF4-FFF2-40B4-BE49-F238E27FC236}">
              <a16:creationId xmlns:a16="http://schemas.microsoft.com/office/drawing/2014/main" id="{E0E0A3B0-6F3A-40E5-AC4E-EFC948E155AA}"/>
            </a:ext>
          </a:extLst>
        </xdr:cNvPr>
        <xdr:cNvSpPr/>
      </xdr:nvSpPr>
      <xdr:spPr>
        <a:xfrm>
          <a:off x="17554575" y="648627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41910</xdr:rowOff>
    </xdr:from>
    <xdr:to>
      <xdr:col>107</xdr:col>
      <xdr:colOff>50800</xdr:colOff>
      <xdr:row>40</xdr:row>
      <xdr:rowOff>44196</xdr:rowOff>
    </xdr:to>
    <xdr:cxnSp macro="">
      <xdr:nvCxnSpPr>
        <xdr:cNvPr id="496" name="直線コネクタ 495">
          <a:extLst>
            <a:ext uri="{FF2B5EF4-FFF2-40B4-BE49-F238E27FC236}">
              <a16:creationId xmlns:a16="http://schemas.microsoft.com/office/drawing/2014/main" id="{AB69CE7F-0FC5-40C3-A881-6B68CDFB09FB}"/>
            </a:ext>
          </a:extLst>
        </xdr:cNvPr>
        <xdr:cNvCxnSpPr/>
      </xdr:nvCxnSpPr>
      <xdr:spPr>
        <a:xfrm flipV="1">
          <a:off x="17602200" y="6531610"/>
          <a:ext cx="790575"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96266</xdr:rowOff>
    </xdr:from>
    <xdr:to>
      <xdr:col>98</xdr:col>
      <xdr:colOff>38100</xdr:colOff>
      <xdr:row>40</xdr:row>
      <xdr:rowOff>26416</xdr:rowOff>
    </xdr:to>
    <xdr:sp macro="" textlink="">
      <xdr:nvSpPr>
        <xdr:cNvPr id="497" name="楕円 496">
          <a:extLst>
            <a:ext uri="{FF2B5EF4-FFF2-40B4-BE49-F238E27FC236}">
              <a16:creationId xmlns:a16="http://schemas.microsoft.com/office/drawing/2014/main" id="{EA4FC462-4447-4F97-9836-FCA479B24BA9}"/>
            </a:ext>
          </a:extLst>
        </xdr:cNvPr>
        <xdr:cNvSpPr/>
      </xdr:nvSpPr>
      <xdr:spPr>
        <a:xfrm>
          <a:off x="16754475" y="642086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147066</xdr:rowOff>
    </xdr:from>
    <xdr:to>
      <xdr:col>102</xdr:col>
      <xdr:colOff>114300</xdr:colOff>
      <xdr:row>40</xdr:row>
      <xdr:rowOff>44196</xdr:rowOff>
    </xdr:to>
    <xdr:cxnSp macro="">
      <xdr:nvCxnSpPr>
        <xdr:cNvPr id="498" name="直線コネクタ 497">
          <a:extLst>
            <a:ext uri="{FF2B5EF4-FFF2-40B4-BE49-F238E27FC236}">
              <a16:creationId xmlns:a16="http://schemas.microsoft.com/office/drawing/2014/main" id="{7CDCA6C8-090E-4EC1-BC68-264ABD1B2298}"/>
            </a:ext>
          </a:extLst>
        </xdr:cNvPr>
        <xdr:cNvCxnSpPr/>
      </xdr:nvCxnSpPr>
      <xdr:spPr>
        <a:xfrm>
          <a:off x="16802100" y="6468491"/>
          <a:ext cx="800100" cy="65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106951</xdr:rowOff>
    </xdr:from>
    <xdr:ext cx="469744" cy="259045"/>
    <xdr:sp macro="" textlink="">
      <xdr:nvSpPr>
        <xdr:cNvPr id="499" name="n_1aveValue【認定こども園・幼稚園・保育所】&#10;一人当たり面積">
          <a:extLst>
            <a:ext uri="{FF2B5EF4-FFF2-40B4-BE49-F238E27FC236}">
              <a16:creationId xmlns:a16="http://schemas.microsoft.com/office/drawing/2014/main" id="{6CE0B23D-7E47-4A15-A3A2-444961E166F5}"/>
            </a:ext>
          </a:extLst>
        </xdr:cNvPr>
        <xdr:cNvSpPr txBox="1"/>
      </xdr:nvSpPr>
      <xdr:spPr>
        <a:xfrm>
          <a:off x="18983402" y="6104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102379</xdr:rowOff>
    </xdr:from>
    <xdr:ext cx="469744" cy="259045"/>
    <xdr:sp macro="" textlink="">
      <xdr:nvSpPr>
        <xdr:cNvPr id="500" name="n_2aveValue【認定こども園・幼稚園・保育所】&#10;一人当たり面積">
          <a:extLst>
            <a:ext uri="{FF2B5EF4-FFF2-40B4-BE49-F238E27FC236}">
              <a16:creationId xmlns:a16="http://schemas.microsoft.com/office/drawing/2014/main" id="{23CBC20F-E8A5-4CE0-A730-7C46179B0497}"/>
            </a:ext>
          </a:extLst>
        </xdr:cNvPr>
        <xdr:cNvSpPr txBox="1"/>
      </xdr:nvSpPr>
      <xdr:spPr>
        <a:xfrm>
          <a:off x="18183302" y="6106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118381</xdr:rowOff>
    </xdr:from>
    <xdr:ext cx="469744" cy="259045"/>
    <xdr:sp macro="" textlink="">
      <xdr:nvSpPr>
        <xdr:cNvPr id="501" name="n_3aveValue【認定こども園・幼稚園・保育所】&#10;一人当たり面積">
          <a:extLst>
            <a:ext uri="{FF2B5EF4-FFF2-40B4-BE49-F238E27FC236}">
              <a16:creationId xmlns:a16="http://schemas.microsoft.com/office/drawing/2014/main" id="{2D5A4897-6536-450F-A9B9-36990CE78A94}"/>
            </a:ext>
          </a:extLst>
        </xdr:cNvPr>
        <xdr:cNvSpPr txBox="1"/>
      </xdr:nvSpPr>
      <xdr:spPr>
        <a:xfrm>
          <a:off x="17383202" y="612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129811</xdr:rowOff>
    </xdr:from>
    <xdr:ext cx="469744" cy="259045"/>
    <xdr:sp macro="" textlink="">
      <xdr:nvSpPr>
        <xdr:cNvPr id="502" name="n_4aveValue【認定こども園・幼稚園・保育所】&#10;一人当たり面積">
          <a:extLst>
            <a:ext uri="{FF2B5EF4-FFF2-40B4-BE49-F238E27FC236}">
              <a16:creationId xmlns:a16="http://schemas.microsoft.com/office/drawing/2014/main" id="{97A3A502-24D1-4BD1-9B06-29FACB00D6BD}"/>
            </a:ext>
          </a:extLst>
        </xdr:cNvPr>
        <xdr:cNvSpPr txBox="1"/>
      </xdr:nvSpPr>
      <xdr:spPr>
        <a:xfrm>
          <a:off x="16592627" y="6127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79265</xdr:rowOff>
    </xdr:from>
    <xdr:ext cx="469744" cy="259045"/>
    <xdr:sp macro="" textlink="">
      <xdr:nvSpPr>
        <xdr:cNvPr id="503" name="n_1mainValue【認定こども園・幼稚園・保育所】&#10;一人当たり面積">
          <a:extLst>
            <a:ext uri="{FF2B5EF4-FFF2-40B4-BE49-F238E27FC236}">
              <a16:creationId xmlns:a16="http://schemas.microsoft.com/office/drawing/2014/main" id="{5612E374-D8B5-47B1-ABEA-CC8B4840E0CD}"/>
            </a:ext>
          </a:extLst>
        </xdr:cNvPr>
        <xdr:cNvSpPr txBox="1"/>
      </xdr:nvSpPr>
      <xdr:spPr>
        <a:xfrm>
          <a:off x="18983402" y="6565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83837</xdr:rowOff>
    </xdr:from>
    <xdr:ext cx="469744" cy="259045"/>
    <xdr:sp macro="" textlink="">
      <xdr:nvSpPr>
        <xdr:cNvPr id="504" name="n_2mainValue【認定こども園・幼稚園・保育所】&#10;一人当たり面積">
          <a:extLst>
            <a:ext uri="{FF2B5EF4-FFF2-40B4-BE49-F238E27FC236}">
              <a16:creationId xmlns:a16="http://schemas.microsoft.com/office/drawing/2014/main" id="{F6433377-6813-4A54-8A89-F4A60C2CC501}"/>
            </a:ext>
          </a:extLst>
        </xdr:cNvPr>
        <xdr:cNvSpPr txBox="1"/>
      </xdr:nvSpPr>
      <xdr:spPr>
        <a:xfrm>
          <a:off x="18183302" y="6573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86123</xdr:rowOff>
    </xdr:from>
    <xdr:ext cx="469744" cy="259045"/>
    <xdr:sp macro="" textlink="">
      <xdr:nvSpPr>
        <xdr:cNvPr id="505" name="n_3mainValue【認定こども園・幼稚園・保育所】&#10;一人当たり面積">
          <a:extLst>
            <a:ext uri="{FF2B5EF4-FFF2-40B4-BE49-F238E27FC236}">
              <a16:creationId xmlns:a16="http://schemas.microsoft.com/office/drawing/2014/main" id="{8AA16A39-CD1B-4344-91FC-520605256EB4}"/>
            </a:ext>
          </a:extLst>
        </xdr:cNvPr>
        <xdr:cNvSpPr txBox="1"/>
      </xdr:nvSpPr>
      <xdr:spPr>
        <a:xfrm>
          <a:off x="17383202" y="6569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17543</xdr:rowOff>
    </xdr:from>
    <xdr:ext cx="469744" cy="259045"/>
    <xdr:sp macro="" textlink="">
      <xdr:nvSpPr>
        <xdr:cNvPr id="506" name="n_4mainValue【認定こども園・幼稚園・保育所】&#10;一人当たり面積">
          <a:extLst>
            <a:ext uri="{FF2B5EF4-FFF2-40B4-BE49-F238E27FC236}">
              <a16:creationId xmlns:a16="http://schemas.microsoft.com/office/drawing/2014/main" id="{A6B12C86-6EB3-4CBD-A00B-DE6ACBC7CBA8}"/>
            </a:ext>
          </a:extLst>
        </xdr:cNvPr>
        <xdr:cNvSpPr txBox="1"/>
      </xdr:nvSpPr>
      <xdr:spPr>
        <a:xfrm>
          <a:off x="16592627" y="6504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7" name="正方形/長方形 506">
          <a:extLst>
            <a:ext uri="{FF2B5EF4-FFF2-40B4-BE49-F238E27FC236}">
              <a16:creationId xmlns:a16="http://schemas.microsoft.com/office/drawing/2014/main" id="{5381197E-DF14-4605-A8D0-91D817802F93}"/>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8" name="正方形/長方形 507">
          <a:extLst>
            <a:ext uri="{FF2B5EF4-FFF2-40B4-BE49-F238E27FC236}">
              <a16:creationId xmlns:a16="http://schemas.microsoft.com/office/drawing/2014/main" id="{22833C86-9E81-4961-A751-06D18BDF5A60}"/>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9" name="正方形/長方形 508">
          <a:extLst>
            <a:ext uri="{FF2B5EF4-FFF2-40B4-BE49-F238E27FC236}">
              <a16:creationId xmlns:a16="http://schemas.microsoft.com/office/drawing/2014/main" id="{FFD13001-4B22-491F-8F48-47C002F4B9A3}"/>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0" name="正方形/長方形 509">
          <a:extLst>
            <a:ext uri="{FF2B5EF4-FFF2-40B4-BE49-F238E27FC236}">
              <a16:creationId xmlns:a16="http://schemas.microsoft.com/office/drawing/2014/main" id="{12044CB2-DA65-44AC-A6B3-4ABFA2210676}"/>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1" name="正方形/長方形 510">
          <a:extLst>
            <a:ext uri="{FF2B5EF4-FFF2-40B4-BE49-F238E27FC236}">
              <a16:creationId xmlns:a16="http://schemas.microsoft.com/office/drawing/2014/main" id="{B95FA77B-DBDC-477D-863C-3FDEA48D564B}"/>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2" name="正方形/長方形 511">
          <a:extLst>
            <a:ext uri="{FF2B5EF4-FFF2-40B4-BE49-F238E27FC236}">
              <a16:creationId xmlns:a16="http://schemas.microsoft.com/office/drawing/2014/main" id="{44297518-E62F-4BD7-A295-3C55E884FCE8}"/>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3" name="正方形/長方形 512">
          <a:extLst>
            <a:ext uri="{FF2B5EF4-FFF2-40B4-BE49-F238E27FC236}">
              <a16:creationId xmlns:a16="http://schemas.microsoft.com/office/drawing/2014/main" id="{E6E9E5DC-D674-472A-B923-CBA75C7B96E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4" name="正方形/長方形 513">
          <a:extLst>
            <a:ext uri="{FF2B5EF4-FFF2-40B4-BE49-F238E27FC236}">
              <a16:creationId xmlns:a16="http://schemas.microsoft.com/office/drawing/2014/main" id="{47FA454E-C689-4272-8FDF-2E5EE1B1802E}"/>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5" name="テキスト ボックス 514">
          <a:extLst>
            <a:ext uri="{FF2B5EF4-FFF2-40B4-BE49-F238E27FC236}">
              <a16:creationId xmlns:a16="http://schemas.microsoft.com/office/drawing/2014/main" id="{9EB9EB1D-33FA-4E17-8BBB-B9D6CB3C7836}"/>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6" name="直線コネクタ 515">
          <a:extLst>
            <a:ext uri="{FF2B5EF4-FFF2-40B4-BE49-F238E27FC236}">
              <a16:creationId xmlns:a16="http://schemas.microsoft.com/office/drawing/2014/main" id="{7C74F778-1746-48AB-9FB9-93CB54A51B86}"/>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7" name="テキスト ボックス 516">
          <a:extLst>
            <a:ext uri="{FF2B5EF4-FFF2-40B4-BE49-F238E27FC236}">
              <a16:creationId xmlns:a16="http://schemas.microsoft.com/office/drawing/2014/main" id="{05BEEF45-ACD0-4181-B173-76033EB2A3BD}"/>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8" name="直線コネクタ 517">
          <a:extLst>
            <a:ext uri="{FF2B5EF4-FFF2-40B4-BE49-F238E27FC236}">
              <a16:creationId xmlns:a16="http://schemas.microsoft.com/office/drawing/2014/main" id="{B047FB48-CCC9-4F55-8C69-606260E9A6D9}"/>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9" name="テキスト ボックス 518">
          <a:extLst>
            <a:ext uri="{FF2B5EF4-FFF2-40B4-BE49-F238E27FC236}">
              <a16:creationId xmlns:a16="http://schemas.microsoft.com/office/drawing/2014/main" id="{6DE66ECC-8A42-4310-A007-62562C903E8F}"/>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0" name="直線コネクタ 519">
          <a:extLst>
            <a:ext uri="{FF2B5EF4-FFF2-40B4-BE49-F238E27FC236}">
              <a16:creationId xmlns:a16="http://schemas.microsoft.com/office/drawing/2014/main" id="{99781C67-CDD7-4003-97EC-4612FCF5C058}"/>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1" name="テキスト ボックス 520">
          <a:extLst>
            <a:ext uri="{FF2B5EF4-FFF2-40B4-BE49-F238E27FC236}">
              <a16:creationId xmlns:a16="http://schemas.microsoft.com/office/drawing/2014/main" id="{48968CBC-0482-489A-94B1-D3DE3A1CAF53}"/>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2" name="直線コネクタ 521">
          <a:extLst>
            <a:ext uri="{FF2B5EF4-FFF2-40B4-BE49-F238E27FC236}">
              <a16:creationId xmlns:a16="http://schemas.microsoft.com/office/drawing/2014/main" id="{36B1947E-5726-49D4-9077-823170DEDA10}"/>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3" name="テキスト ボックス 522">
          <a:extLst>
            <a:ext uri="{FF2B5EF4-FFF2-40B4-BE49-F238E27FC236}">
              <a16:creationId xmlns:a16="http://schemas.microsoft.com/office/drawing/2014/main" id="{EEE185FD-D1DD-449D-B289-035A1EC0B5AE}"/>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4" name="直線コネクタ 523">
          <a:extLst>
            <a:ext uri="{FF2B5EF4-FFF2-40B4-BE49-F238E27FC236}">
              <a16:creationId xmlns:a16="http://schemas.microsoft.com/office/drawing/2014/main" id="{4422762B-5AD7-446C-A483-488AEE0C9E23}"/>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5" name="テキスト ボックス 524">
          <a:extLst>
            <a:ext uri="{FF2B5EF4-FFF2-40B4-BE49-F238E27FC236}">
              <a16:creationId xmlns:a16="http://schemas.microsoft.com/office/drawing/2014/main" id="{D59893C9-4463-4149-9838-C46FC9D0A8CA}"/>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6" name="直線コネクタ 525">
          <a:extLst>
            <a:ext uri="{FF2B5EF4-FFF2-40B4-BE49-F238E27FC236}">
              <a16:creationId xmlns:a16="http://schemas.microsoft.com/office/drawing/2014/main" id="{5C3D17F3-A850-4E4E-8F50-1A5BD52E9502}"/>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7" name="テキスト ボックス 526">
          <a:extLst>
            <a:ext uri="{FF2B5EF4-FFF2-40B4-BE49-F238E27FC236}">
              <a16:creationId xmlns:a16="http://schemas.microsoft.com/office/drawing/2014/main" id="{5EA3AE03-8351-4AAA-BA02-5EE68C20F270}"/>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8" name="直線コネクタ 527">
          <a:extLst>
            <a:ext uri="{FF2B5EF4-FFF2-40B4-BE49-F238E27FC236}">
              <a16:creationId xmlns:a16="http://schemas.microsoft.com/office/drawing/2014/main" id="{91ACCF22-D3D7-4907-BEBC-2F69CC5E071E}"/>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9" name="テキスト ボックス 528">
          <a:extLst>
            <a:ext uri="{FF2B5EF4-FFF2-40B4-BE49-F238E27FC236}">
              <a16:creationId xmlns:a16="http://schemas.microsoft.com/office/drawing/2014/main" id="{5F94530E-87F5-4F7E-8E95-BA43A5D25F7C}"/>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1C37640D-9A0A-4AC0-9156-868F91F22F40}"/>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31" name="テキスト ボックス 530">
          <a:extLst>
            <a:ext uri="{FF2B5EF4-FFF2-40B4-BE49-F238E27FC236}">
              <a16:creationId xmlns:a16="http://schemas.microsoft.com/office/drawing/2014/main" id="{CAE63CD7-296B-4139-956F-B898F0FB0557}"/>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学校施設】&#10;有形固定資産減価償却率グラフ枠">
          <a:extLst>
            <a:ext uri="{FF2B5EF4-FFF2-40B4-BE49-F238E27FC236}">
              <a16:creationId xmlns:a16="http://schemas.microsoft.com/office/drawing/2014/main" id="{F245E5D8-BB24-47B2-B9A9-44B1544C520E}"/>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4899</xdr:rowOff>
    </xdr:from>
    <xdr:to>
      <xdr:col>85</xdr:col>
      <xdr:colOff>126364</xdr:colOff>
      <xdr:row>64</xdr:row>
      <xdr:rowOff>88174</xdr:rowOff>
    </xdr:to>
    <xdr:cxnSp macro="">
      <xdr:nvCxnSpPr>
        <xdr:cNvPr id="533" name="直線コネクタ 532">
          <a:extLst>
            <a:ext uri="{FF2B5EF4-FFF2-40B4-BE49-F238E27FC236}">
              <a16:creationId xmlns:a16="http://schemas.microsoft.com/office/drawing/2014/main" id="{01626DA0-D2DD-44AF-9A72-AFCB7DB747AB}"/>
            </a:ext>
          </a:extLst>
        </xdr:cNvPr>
        <xdr:cNvCxnSpPr/>
      </xdr:nvCxnSpPr>
      <xdr:spPr>
        <a:xfrm flipV="1">
          <a:off x="14696439" y="8923474"/>
          <a:ext cx="0" cy="1534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92001</xdr:rowOff>
    </xdr:from>
    <xdr:ext cx="405111" cy="259045"/>
    <xdr:sp macro="" textlink="">
      <xdr:nvSpPr>
        <xdr:cNvPr id="534" name="【学校施設】&#10;有形固定資産減価償却率最小値テキスト">
          <a:extLst>
            <a:ext uri="{FF2B5EF4-FFF2-40B4-BE49-F238E27FC236}">
              <a16:creationId xmlns:a16="http://schemas.microsoft.com/office/drawing/2014/main" id="{7E78D9BA-F5B2-4274-AA57-0E1A49B88C85}"/>
            </a:ext>
          </a:extLst>
        </xdr:cNvPr>
        <xdr:cNvSpPr txBox="1"/>
      </xdr:nvSpPr>
      <xdr:spPr>
        <a:xfrm>
          <a:off x="14735175" y="10461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88174</xdr:rowOff>
    </xdr:from>
    <xdr:to>
      <xdr:col>86</xdr:col>
      <xdr:colOff>25400</xdr:colOff>
      <xdr:row>64</xdr:row>
      <xdr:rowOff>88174</xdr:rowOff>
    </xdr:to>
    <xdr:cxnSp macro="">
      <xdr:nvCxnSpPr>
        <xdr:cNvPr id="535" name="直線コネクタ 534">
          <a:extLst>
            <a:ext uri="{FF2B5EF4-FFF2-40B4-BE49-F238E27FC236}">
              <a16:creationId xmlns:a16="http://schemas.microsoft.com/office/drawing/2014/main" id="{00D6B103-EFCD-43E0-9F9A-2D7D6E4D450C}"/>
            </a:ext>
          </a:extLst>
        </xdr:cNvPr>
        <xdr:cNvCxnSpPr/>
      </xdr:nvCxnSpPr>
      <xdr:spPr>
        <a:xfrm>
          <a:off x="14611350" y="1045772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123026</xdr:rowOff>
    </xdr:from>
    <xdr:ext cx="405111" cy="259045"/>
    <xdr:sp macro="" textlink="">
      <xdr:nvSpPr>
        <xdr:cNvPr id="536" name="【学校施設】&#10;有形固定資産減価償却率最大値テキスト">
          <a:extLst>
            <a:ext uri="{FF2B5EF4-FFF2-40B4-BE49-F238E27FC236}">
              <a16:creationId xmlns:a16="http://schemas.microsoft.com/office/drawing/2014/main" id="{038E854F-CB7A-418C-A3BA-41EC7A578D13}"/>
            </a:ext>
          </a:extLst>
        </xdr:cNvPr>
        <xdr:cNvSpPr txBox="1"/>
      </xdr:nvSpPr>
      <xdr:spPr>
        <a:xfrm>
          <a:off x="14735175" y="8717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4899</xdr:rowOff>
    </xdr:from>
    <xdr:to>
      <xdr:col>86</xdr:col>
      <xdr:colOff>25400</xdr:colOff>
      <xdr:row>55</xdr:row>
      <xdr:rowOff>4899</xdr:rowOff>
    </xdr:to>
    <xdr:cxnSp macro="">
      <xdr:nvCxnSpPr>
        <xdr:cNvPr id="537" name="直線コネクタ 536">
          <a:extLst>
            <a:ext uri="{FF2B5EF4-FFF2-40B4-BE49-F238E27FC236}">
              <a16:creationId xmlns:a16="http://schemas.microsoft.com/office/drawing/2014/main" id="{441E5E11-2662-4111-8BFA-8071E66844CE}"/>
            </a:ext>
          </a:extLst>
        </xdr:cNvPr>
        <xdr:cNvCxnSpPr/>
      </xdr:nvCxnSpPr>
      <xdr:spPr>
        <a:xfrm>
          <a:off x="14611350" y="89234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104339</xdr:rowOff>
    </xdr:from>
    <xdr:ext cx="405111" cy="259045"/>
    <xdr:sp macro="" textlink="">
      <xdr:nvSpPr>
        <xdr:cNvPr id="538" name="【学校施設】&#10;有形固定資産減価償却率平均値テキスト">
          <a:extLst>
            <a:ext uri="{FF2B5EF4-FFF2-40B4-BE49-F238E27FC236}">
              <a16:creationId xmlns:a16="http://schemas.microsoft.com/office/drawing/2014/main" id="{930CFFC3-E7C1-46B1-9648-7E2CD14D4F64}"/>
            </a:ext>
          </a:extLst>
        </xdr:cNvPr>
        <xdr:cNvSpPr txBox="1"/>
      </xdr:nvSpPr>
      <xdr:spPr>
        <a:xfrm>
          <a:off x="14735175" y="95086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81462</xdr:rowOff>
    </xdr:from>
    <xdr:to>
      <xdr:col>85</xdr:col>
      <xdr:colOff>177800</xdr:colOff>
      <xdr:row>60</xdr:row>
      <xdr:rowOff>11612</xdr:rowOff>
    </xdr:to>
    <xdr:sp macro="" textlink="">
      <xdr:nvSpPr>
        <xdr:cNvPr id="539" name="フローチャート: 判断 538">
          <a:extLst>
            <a:ext uri="{FF2B5EF4-FFF2-40B4-BE49-F238E27FC236}">
              <a16:creationId xmlns:a16="http://schemas.microsoft.com/office/drawing/2014/main" id="{AD876AE6-C888-4354-8989-7369BC708423}"/>
            </a:ext>
          </a:extLst>
        </xdr:cNvPr>
        <xdr:cNvSpPr/>
      </xdr:nvSpPr>
      <xdr:spPr>
        <a:xfrm>
          <a:off x="14649450" y="9647737"/>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58601</xdr:rowOff>
    </xdr:from>
    <xdr:to>
      <xdr:col>81</xdr:col>
      <xdr:colOff>101600</xdr:colOff>
      <xdr:row>59</xdr:row>
      <xdr:rowOff>160201</xdr:rowOff>
    </xdr:to>
    <xdr:sp macro="" textlink="">
      <xdr:nvSpPr>
        <xdr:cNvPr id="540" name="フローチャート: 判断 539">
          <a:extLst>
            <a:ext uri="{FF2B5EF4-FFF2-40B4-BE49-F238E27FC236}">
              <a16:creationId xmlns:a16="http://schemas.microsoft.com/office/drawing/2014/main" id="{02085050-A116-43BF-91AF-8DAEA056F000}"/>
            </a:ext>
          </a:extLst>
        </xdr:cNvPr>
        <xdr:cNvSpPr/>
      </xdr:nvSpPr>
      <xdr:spPr>
        <a:xfrm>
          <a:off x="13887450" y="962170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22678</xdr:rowOff>
    </xdr:from>
    <xdr:to>
      <xdr:col>76</xdr:col>
      <xdr:colOff>165100</xdr:colOff>
      <xdr:row>59</xdr:row>
      <xdr:rowOff>124278</xdr:rowOff>
    </xdr:to>
    <xdr:sp macro="" textlink="">
      <xdr:nvSpPr>
        <xdr:cNvPr id="541" name="フローチャート: 判断 540">
          <a:extLst>
            <a:ext uri="{FF2B5EF4-FFF2-40B4-BE49-F238E27FC236}">
              <a16:creationId xmlns:a16="http://schemas.microsoft.com/office/drawing/2014/main" id="{5D27F433-E2EA-47C0-A359-75E790E2398A}"/>
            </a:ext>
          </a:extLst>
        </xdr:cNvPr>
        <xdr:cNvSpPr/>
      </xdr:nvSpPr>
      <xdr:spPr>
        <a:xfrm>
          <a:off x="13096875" y="958895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42" name="フローチャート: 判断 541">
          <a:extLst>
            <a:ext uri="{FF2B5EF4-FFF2-40B4-BE49-F238E27FC236}">
              <a16:creationId xmlns:a16="http://schemas.microsoft.com/office/drawing/2014/main" id="{2ACD3452-3C8E-4C71-9996-FB5AEACFAC05}"/>
            </a:ext>
          </a:extLst>
        </xdr:cNvPr>
        <xdr:cNvSpPr/>
      </xdr:nvSpPr>
      <xdr:spPr>
        <a:xfrm>
          <a:off x="12296775" y="959221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164737</xdr:rowOff>
    </xdr:from>
    <xdr:to>
      <xdr:col>67</xdr:col>
      <xdr:colOff>101600</xdr:colOff>
      <xdr:row>59</xdr:row>
      <xdr:rowOff>94887</xdr:rowOff>
    </xdr:to>
    <xdr:sp macro="" textlink="">
      <xdr:nvSpPr>
        <xdr:cNvPr id="543" name="フローチャート: 判断 542">
          <a:extLst>
            <a:ext uri="{FF2B5EF4-FFF2-40B4-BE49-F238E27FC236}">
              <a16:creationId xmlns:a16="http://schemas.microsoft.com/office/drawing/2014/main" id="{DB626A6B-A536-4E68-8BD7-098AEEFE38A5}"/>
            </a:ext>
          </a:extLst>
        </xdr:cNvPr>
        <xdr:cNvSpPr/>
      </xdr:nvSpPr>
      <xdr:spPr>
        <a:xfrm>
          <a:off x="11487150" y="95627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7F938714-EBEF-4A0D-95EF-D46AEA3CC327}"/>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CCB37602-B07E-4496-9E52-F3B43A273BA5}"/>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947C899D-1867-4B34-B7FF-07A1120332B2}"/>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9F283CD1-41FB-4DD3-922E-40CD9230C10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DD1593E5-3A39-4B8E-8BD6-B064B7D07335}"/>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53703</xdr:rowOff>
    </xdr:from>
    <xdr:to>
      <xdr:col>85</xdr:col>
      <xdr:colOff>177800</xdr:colOff>
      <xdr:row>60</xdr:row>
      <xdr:rowOff>155303</xdr:rowOff>
    </xdr:to>
    <xdr:sp macro="" textlink="">
      <xdr:nvSpPr>
        <xdr:cNvPr id="549" name="楕円 548">
          <a:extLst>
            <a:ext uri="{FF2B5EF4-FFF2-40B4-BE49-F238E27FC236}">
              <a16:creationId xmlns:a16="http://schemas.microsoft.com/office/drawing/2014/main" id="{E9675DB1-63DA-46C0-BC2F-9581A7B11767}"/>
            </a:ext>
          </a:extLst>
        </xdr:cNvPr>
        <xdr:cNvSpPr/>
      </xdr:nvSpPr>
      <xdr:spPr>
        <a:xfrm>
          <a:off x="14649450" y="9775553"/>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32130</xdr:rowOff>
    </xdr:from>
    <xdr:ext cx="405111" cy="259045"/>
    <xdr:sp macro="" textlink="">
      <xdr:nvSpPr>
        <xdr:cNvPr id="550" name="【学校施設】&#10;有形固定資産減価償却率該当値テキスト">
          <a:extLst>
            <a:ext uri="{FF2B5EF4-FFF2-40B4-BE49-F238E27FC236}">
              <a16:creationId xmlns:a16="http://schemas.microsoft.com/office/drawing/2014/main" id="{2FA2B20B-1A73-45CA-9C01-790D60C0C3EA}"/>
            </a:ext>
          </a:extLst>
        </xdr:cNvPr>
        <xdr:cNvSpPr txBox="1"/>
      </xdr:nvSpPr>
      <xdr:spPr>
        <a:xfrm>
          <a:off x="14735175" y="9753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27577</xdr:rowOff>
    </xdr:from>
    <xdr:to>
      <xdr:col>81</xdr:col>
      <xdr:colOff>101600</xdr:colOff>
      <xdr:row>60</xdr:row>
      <xdr:rowOff>129177</xdr:rowOff>
    </xdr:to>
    <xdr:sp macro="" textlink="">
      <xdr:nvSpPr>
        <xdr:cNvPr id="551" name="楕円 550">
          <a:extLst>
            <a:ext uri="{FF2B5EF4-FFF2-40B4-BE49-F238E27FC236}">
              <a16:creationId xmlns:a16="http://schemas.microsoft.com/office/drawing/2014/main" id="{2621BCBF-467F-4CA3-A41F-86FE1379C0EB}"/>
            </a:ext>
          </a:extLst>
        </xdr:cNvPr>
        <xdr:cNvSpPr/>
      </xdr:nvSpPr>
      <xdr:spPr>
        <a:xfrm>
          <a:off x="13887450" y="975577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78377</xdr:rowOff>
    </xdr:from>
    <xdr:to>
      <xdr:col>85</xdr:col>
      <xdr:colOff>127000</xdr:colOff>
      <xdr:row>60</xdr:row>
      <xdr:rowOff>104503</xdr:rowOff>
    </xdr:to>
    <xdr:cxnSp macro="">
      <xdr:nvCxnSpPr>
        <xdr:cNvPr id="552" name="直線コネクタ 551">
          <a:extLst>
            <a:ext uri="{FF2B5EF4-FFF2-40B4-BE49-F238E27FC236}">
              <a16:creationId xmlns:a16="http://schemas.microsoft.com/office/drawing/2014/main" id="{FD0FCA79-D0B0-4841-B7AB-1E45744283FF}"/>
            </a:ext>
          </a:extLst>
        </xdr:cNvPr>
        <xdr:cNvCxnSpPr/>
      </xdr:nvCxnSpPr>
      <xdr:spPr>
        <a:xfrm>
          <a:off x="13935075" y="9803402"/>
          <a:ext cx="762000" cy="29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140244</xdr:rowOff>
    </xdr:from>
    <xdr:to>
      <xdr:col>76</xdr:col>
      <xdr:colOff>165100</xdr:colOff>
      <xdr:row>60</xdr:row>
      <xdr:rowOff>70394</xdr:rowOff>
    </xdr:to>
    <xdr:sp macro="" textlink="">
      <xdr:nvSpPr>
        <xdr:cNvPr id="553" name="楕円 552">
          <a:extLst>
            <a:ext uri="{FF2B5EF4-FFF2-40B4-BE49-F238E27FC236}">
              <a16:creationId xmlns:a16="http://schemas.microsoft.com/office/drawing/2014/main" id="{0B9CAE36-358C-4D80-B018-B08488819143}"/>
            </a:ext>
          </a:extLst>
        </xdr:cNvPr>
        <xdr:cNvSpPr/>
      </xdr:nvSpPr>
      <xdr:spPr>
        <a:xfrm>
          <a:off x="13096875" y="9706519"/>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19594</xdr:rowOff>
    </xdr:from>
    <xdr:to>
      <xdr:col>81</xdr:col>
      <xdr:colOff>50800</xdr:colOff>
      <xdr:row>60</xdr:row>
      <xdr:rowOff>78377</xdr:rowOff>
    </xdr:to>
    <xdr:cxnSp macro="">
      <xdr:nvCxnSpPr>
        <xdr:cNvPr id="554" name="直線コネクタ 553">
          <a:extLst>
            <a:ext uri="{FF2B5EF4-FFF2-40B4-BE49-F238E27FC236}">
              <a16:creationId xmlns:a16="http://schemas.microsoft.com/office/drawing/2014/main" id="{B54DDCC2-ABB4-4E25-AD26-1E455254FD74}"/>
            </a:ext>
          </a:extLst>
        </xdr:cNvPr>
        <xdr:cNvCxnSpPr/>
      </xdr:nvCxnSpPr>
      <xdr:spPr>
        <a:xfrm>
          <a:off x="13144500" y="9744619"/>
          <a:ext cx="790575"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71665</xdr:rowOff>
    </xdr:from>
    <xdr:to>
      <xdr:col>72</xdr:col>
      <xdr:colOff>38100</xdr:colOff>
      <xdr:row>60</xdr:row>
      <xdr:rowOff>1815</xdr:rowOff>
    </xdr:to>
    <xdr:sp macro="" textlink="">
      <xdr:nvSpPr>
        <xdr:cNvPr id="555" name="楕円 554">
          <a:extLst>
            <a:ext uri="{FF2B5EF4-FFF2-40B4-BE49-F238E27FC236}">
              <a16:creationId xmlns:a16="http://schemas.microsoft.com/office/drawing/2014/main" id="{E48E377C-ED31-4A4E-900A-FFAE45A44484}"/>
            </a:ext>
          </a:extLst>
        </xdr:cNvPr>
        <xdr:cNvSpPr/>
      </xdr:nvSpPr>
      <xdr:spPr>
        <a:xfrm>
          <a:off x="12296775" y="96315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122465</xdr:rowOff>
    </xdr:from>
    <xdr:to>
      <xdr:col>76</xdr:col>
      <xdr:colOff>114300</xdr:colOff>
      <xdr:row>60</xdr:row>
      <xdr:rowOff>19594</xdr:rowOff>
    </xdr:to>
    <xdr:cxnSp macro="">
      <xdr:nvCxnSpPr>
        <xdr:cNvPr id="556" name="直線コネクタ 555">
          <a:extLst>
            <a:ext uri="{FF2B5EF4-FFF2-40B4-BE49-F238E27FC236}">
              <a16:creationId xmlns:a16="http://schemas.microsoft.com/office/drawing/2014/main" id="{D4C1B695-4C7D-4ED7-BD7C-C1B35D19DB3C}"/>
            </a:ext>
          </a:extLst>
        </xdr:cNvPr>
        <xdr:cNvCxnSpPr/>
      </xdr:nvCxnSpPr>
      <xdr:spPr>
        <a:xfrm>
          <a:off x="12344400" y="9688740"/>
          <a:ext cx="800100" cy="5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117384</xdr:rowOff>
    </xdr:from>
    <xdr:to>
      <xdr:col>67</xdr:col>
      <xdr:colOff>101600</xdr:colOff>
      <xdr:row>60</xdr:row>
      <xdr:rowOff>47534</xdr:rowOff>
    </xdr:to>
    <xdr:sp macro="" textlink="">
      <xdr:nvSpPr>
        <xdr:cNvPr id="557" name="楕円 556">
          <a:extLst>
            <a:ext uri="{FF2B5EF4-FFF2-40B4-BE49-F238E27FC236}">
              <a16:creationId xmlns:a16="http://schemas.microsoft.com/office/drawing/2014/main" id="{690CC5A1-27B7-4452-B7B0-627695B947ED}"/>
            </a:ext>
          </a:extLst>
        </xdr:cNvPr>
        <xdr:cNvSpPr/>
      </xdr:nvSpPr>
      <xdr:spPr>
        <a:xfrm>
          <a:off x="11487150" y="968048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122465</xdr:rowOff>
    </xdr:from>
    <xdr:to>
      <xdr:col>71</xdr:col>
      <xdr:colOff>177800</xdr:colOff>
      <xdr:row>59</xdr:row>
      <xdr:rowOff>168184</xdr:rowOff>
    </xdr:to>
    <xdr:cxnSp macro="">
      <xdr:nvCxnSpPr>
        <xdr:cNvPr id="558" name="直線コネクタ 557">
          <a:extLst>
            <a:ext uri="{FF2B5EF4-FFF2-40B4-BE49-F238E27FC236}">
              <a16:creationId xmlns:a16="http://schemas.microsoft.com/office/drawing/2014/main" id="{3FE8855C-D681-4589-82EE-2C046BB524A2}"/>
            </a:ext>
          </a:extLst>
        </xdr:cNvPr>
        <xdr:cNvCxnSpPr/>
      </xdr:nvCxnSpPr>
      <xdr:spPr>
        <a:xfrm flipV="1">
          <a:off x="11534775" y="9688740"/>
          <a:ext cx="809625"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5278</xdr:rowOff>
    </xdr:from>
    <xdr:ext cx="405111" cy="259045"/>
    <xdr:sp macro="" textlink="">
      <xdr:nvSpPr>
        <xdr:cNvPr id="559" name="n_1aveValue【学校施設】&#10;有形固定資産減価償却率">
          <a:extLst>
            <a:ext uri="{FF2B5EF4-FFF2-40B4-BE49-F238E27FC236}">
              <a16:creationId xmlns:a16="http://schemas.microsoft.com/office/drawing/2014/main" id="{B83C8392-EA3F-4B35-8F2A-69C9FA5A0AF6}"/>
            </a:ext>
          </a:extLst>
        </xdr:cNvPr>
        <xdr:cNvSpPr txBox="1"/>
      </xdr:nvSpPr>
      <xdr:spPr>
        <a:xfrm>
          <a:off x="13745219" y="9409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140805</xdr:rowOff>
    </xdr:from>
    <xdr:ext cx="405111" cy="259045"/>
    <xdr:sp macro="" textlink="">
      <xdr:nvSpPr>
        <xdr:cNvPr id="560" name="n_2aveValue【学校施設】&#10;有形固定資産減価償却率">
          <a:extLst>
            <a:ext uri="{FF2B5EF4-FFF2-40B4-BE49-F238E27FC236}">
              <a16:creationId xmlns:a16="http://schemas.microsoft.com/office/drawing/2014/main" id="{ED7B28DE-8531-4710-A1B2-F03511372053}"/>
            </a:ext>
          </a:extLst>
        </xdr:cNvPr>
        <xdr:cNvSpPr txBox="1"/>
      </xdr:nvSpPr>
      <xdr:spPr>
        <a:xfrm>
          <a:off x="12964169" y="93832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561" name="n_3aveValue【学校施設】&#10;有形固定資産減価償却率">
          <a:extLst>
            <a:ext uri="{FF2B5EF4-FFF2-40B4-BE49-F238E27FC236}">
              <a16:creationId xmlns:a16="http://schemas.microsoft.com/office/drawing/2014/main" id="{59CEB075-CC70-4849-832F-EF99112596E7}"/>
            </a:ext>
          </a:extLst>
        </xdr:cNvPr>
        <xdr:cNvSpPr txBox="1"/>
      </xdr:nvSpPr>
      <xdr:spPr>
        <a:xfrm>
          <a:off x="12164069" y="93801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111414</xdr:rowOff>
    </xdr:from>
    <xdr:ext cx="405111" cy="259045"/>
    <xdr:sp macro="" textlink="">
      <xdr:nvSpPr>
        <xdr:cNvPr id="562" name="n_4aveValue【学校施設】&#10;有形固定資産減価償却率">
          <a:extLst>
            <a:ext uri="{FF2B5EF4-FFF2-40B4-BE49-F238E27FC236}">
              <a16:creationId xmlns:a16="http://schemas.microsoft.com/office/drawing/2014/main" id="{EA810EA6-BB91-4B60-947A-C69F5EC37010}"/>
            </a:ext>
          </a:extLst>
        </xdr:cNvPr>
        <xdr:cNvSpPr txBox="1"/>
      </xdr:nvSpPr>
      <xdr:spPr>
        <a:xfrm>
          <a:off x="11354444" y="93506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120304</xdr:rowOff>
    </xdr:from>
    <xdr:ext cx="405111" cy="259045"/>
    <xdr:sp macro="" textlink="">
      <xdr:nvSpPr>
        <xdr:cNvPr id="563" name="n_1mainValue【学校施設】&#10;有形固定資産減価償却率">
          <a:extLst>
            <a:ext uri="{FF2B5EF4-FFF2-40B4-BE49-F238E27FC236}">
              <a16:creationId xmlns:a16="http://schemas.microsoft.com/office/drawing/2014/main" id="{C3D23E73-1214-4659-A0EA-BCCBFC26B101}"/>
            </a:ext>
          </a:extLst>
        </xdr:cNvPr>
        <xdr:cNvSpPr txBox="1"/>
      </xdr:nvSpPr>
      <xdr:spPr>
        <a:xfrm>
          <a:off x="13745219" y="9848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61521</xdr:rowOff>
    </xdr:from>
    <xdr:ext cx="405111" cy="259045"/>
    <xdr:sp macro="" textlink="">
      <xdr:nvSpPr>
        <xdr:cNvPr id="564" name="n_2mainValue【学校施設】&#10;有形固定資産減価償却率">
          <a:extLst>
            <a:ext uri="{FF2B5EF4-FFF2-40B4-BE49-F238E27FC236}">
              <a16:creationId xmlns:a16="http://schemas.microsoft.com/office/drawing/2014/main" id="{E20AAA4C-5F52-4592-B76A-B380A73718D9}"/>
            </a:ext>
          </a:extLst>
        </xdr:cNvPr>
        <xdr:cNvSpPr txBox="1"/>
      </xdr:nvSpPr>
      <xdr:spPr>
        <a:xfrm>
          <a:off x="12964169" y="9789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164392</xdr:rowOff>
    </xdr:from>
    <xdr:ext cx="405111" cy="259045"/>
    <xdr:sp macro="" textlink="">
      <xdr:nvSpPr>
        <xdr:cNvPr id="565" name="n_3mainValue【学校施設】&#10;有形固定資産減価償却率">
          <a:extLst>
            <a:ext uri="{FF2B5EF4-FFF2-40B4-BE49-F238E27FC236}">
              <a16:creationId xmlns:a16="http://schemas.microsoft.com/office/drawing/2014/main" id="{E62D9D79-94CE-4812-B2AC-87638EEDFF06}"/>
            </a:ext>
          </a:extLst>
        </xdr:cNvPr>
        <xdr:cNvSpPr txBox="1"/>
      </xdr:nvSpPr>
      <xdr:spPr>
        <a:xfrm>
          <a:off x="12164069" y="9724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38661</xdr:rowOff>
    </xdr:from>
    <xdr:ext cx="405111" cy="259045"/>
    <xdr:sp macro="" textlink="">
      <xdr:nvSpPr>
        <xdr:cNvPr id="566" name="n_4mainValue【学校施設】&#10;有形固定資産減価償却率">
          <a:extLst>
            <a:ext uri="{FF2B5EF4-FFF2-40B4-BE49-F238E27FC236}">
              <a16:creationId xmlns:a16="http://schemas.microsoft.com/office/drawing/2014/main" id="{D4E24ABC-6D19-4FB6-9FDB-E8FCE5C43940}"/>
            </a:ext>
          </a:extLst>
        </xdr:cNvPr>
        <xdr:cNvSpPr txBox="1"/>
      </xdr:nvSpPr>
      <xdr:spPr>
        <a:xfrm>
          <a:off x="11354444" y="97636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5DC05D1-3BAF-4DC8-AFFF-14FE38A36E4C}"/>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DC16F9CF-1611-4DF2-A717-4A270BC710F7}"/>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01019F9D-22ED-40F4-964D-82A72BED5288}"/>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B8BA4EEB-81D8-4AA2-BB35-3475FDE0D852}"/>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6FBFEF1E-3FD3-4624-B142-547AF41CD7FB}"/>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BA1C3BA8-CC8A-4AC3-A25C-CFCC561FAD7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C8D00E10-0125-46C6-BFC5-2FDD8BBB73CF}"/>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FF8EAE61-BF87-4BA0-82C8-6D9A73A4361C}"/>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BB35D4C2-36AE-429E-BA51-EE2935541930}"/>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48AFDA37-D600-42B8-B7E7-5CFE29BCB8F3}"/>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990B332B-A3CC-4961-BFB5-53282DCF61C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12DF5B0C-8359-43B5-83F2-D691A55CEC4F}"/>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EDAECEA6-3583-4B46-A769-05E20D208B68}"/>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25936A77-74EB-4AC3-AE67-5689EC953F32}"/>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618B58D1-36E9-4646-9613-3F692820172E}"/>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F03C8662-17A7-4B09-9DEC-C3BA31987B7F}"/>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ED94353-C4AB-453A-9668-AA6446E42C4B}"/>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0C503E27-323F-4FF8-8D52-F288866133B6}"/>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7A13B183-6856-4A3F-B3AF-603B343C9EBA}"/>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F96E8F66-1704-4D6B-8A3F-5EB70F24633E}"/>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16C1FAD3-516B-4BEC-BD39-BE012FCC153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8" name="テキスト ボックス 587">
          <a:extLst>
            <a:ext uri="{FF2B5EF4-FFF2-40B4-BE49-F238E27FC236}">
              <a16:creationId xmlns:a16="http://schemas.microsoft.com/office/drawing/2014/main" id="{FA50AFAB-EADA-4517-8559-DFF0D11C54AE}"/>
            </a:ext>
          </a:extLst>
        </xdr:cNvPr>
        <xdr:cNvSpPr txBox="1"/>
      </xdr:nvSpPr>
      <xdr:spPr>
        <a:xfrm>
          <a:off x="15985051" y="851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2848EB39-41C8-4183-A7A9-DF45F5ED0B6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144018</xdr:rowOff>
    </xdr:from>
    <xdr:to>
      <xdr:col>116</xdr:col>
      <xdr:colOff>62864</xdr:colOff>
      <xdr:row>63</xdr:row>
      <xdr:rowOff>26860</xdr:rowOff>
    </xdr:to>
    <xdr:cxnSp macro="">
      <xdr:nvCxnSpPr>
        <xdr:cNvPr id="590" name="直線コネクタ 589">
          <a:extLst>
            <a:ext uri="{FF2B5EF4-FFF2-40B4-BE49-F238E27FC236}">
              <a16:creationId xmlns:a16="http://schemas.microsoft.com/office/drawing/2014/main" id="{D1C8D55E-C4D4-44FA-AE74-DF6461A455EF}"/>
            </a:ext>
          </a:extLst>
        </xdr:cNvPr>
        <xdr:cNvCxnSpPr/>
      </xdr:nvCxnSpPr>
      <xdr:spPr>
        <a:xfrm flipV="1">
          <a:off x="19954239" y="9056243"/>
          <a:ext cx="0" cy="1184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30687</xdr:rowOff>
    </xdr:from>
    <xdr:ext cx="469744" cy="259045"/>
    <xdr:sp macro="" textlink="">
      <xdr:nvSpPr>
        <xdr:cNvPr id="591" name="【学校施設】&#10;一人当たり面積最小値テキスト">
          <a:extLst>
            <a:ext uri="{FF2B5EF4-FFF2-40B4-BE49-F238E27FC236}">
              <a16:creationId xmlns:a16="http://schemas.microsoft.com/office/drawing/2014/main" id="{B4660504-6FF2-478B-A2E7-64CC93AB7D1B}"/>
            </a:ext>
          </a:extLst>
        </xdr:cNvPr>
        <xdr:cNvSpPr txBox="1"/>
      </xdr:nvSpPr>
      <xdr:spPr>
        <a:xfrm>
          <a:off x="19992975" y="1023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26860</xdr:rowOff>
    </xdr:from>
    <xdr:to>
      <xdr:col>116</xdr:col>
      <xdr:colOff>152400</xdr:colOff>
      <xdr:row>63</xdr:row>
      <xdr:rowOff>26860</xdr:rowOff>
    </xdr:to>
    <xdr:cxnSp macro="">
      <xdr:nvCxnSpPr>
        <xdr:cNvPr id="592" name="直線コネクタ 591">
          <a:extLst>
            <a:ext uri="{FF2B5EF4-FFF2-40B4-BE49-F238E27FC236}">
              <a16:creationId xmlns:a16="http://schemas.microsoft.com/office/drawing/2014/main" id="{11AC59ED-513B-4D5F-891F-037B041D54DF}"/>
            </a:ext>
          </a:extLst>
        </xdr:cNvPr>
        <xdr:cNvCxnSpPr/>
      </xdr:nvCxnSpPr>
      <xdr:spPr>
        <a:xfrm>
          <a:off x="19878675" y="102408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90695</xdr:rowOff>
    </xdr:from>
    <xdr:ext cx="469744" cy="259045"/>
    <xdr:sp macro="" textlink="">
      <xdr:nvSpPr>
        <xdr:cNvPr id="593" name="【学校施設】&#10;一人当たり面積最大値テキスト">
          <a:extLst>
            <a:ext uri="{FF2B5EF4-FFF2-40B4-BE49-F238E27FC236}">
              <a16:creationId xmlns:a16="http://schemas.microsoft.com/office/drawing/2014/main" id="{C493684F-D2EB-4B5B-854B-12299C3050AC}"/>
            </a:ext>
          </a:extLst>
        </xdr:cNvPr>
        <xdr:cNvSpPr txBox="1"/>
      </xdr:nvSpPr>
      <xdr:spPr>
        <a:xfrm>
          <a:off x="19992975" y="8840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144018</xdr:rowOff>
    </xdr:from>
    <xdr:to>
      <xdr:col>116</xdr:col>
      <xdr:colOff>152400</xdr:colOff>
      <xdr:row>55</xdr:row>
      <xdr:rowOff>144018</xdr:rowOff>
    </xdr:to>
    <xdr:cxnSp macro="">
      <xdr:nvCxnSpPr>
        <xdr:cNvPr id="594" name="直線コネクタ 593">
          <a:extLst>
            <a:ext uri="{FF2B5EF4-FFF2-40B4-BE49-F238E27FC236}">
              <a16:creationId xmlns:a16="http://schemas.microsoft.com/office/drawing/2014/main" id="{592B0536-46E5-44E8-AFA9-C5601BEE8DD5}"/>
            </a:ext>
          </a:extLst>
        </xdr:cNvPr>
        <xdr:cNvCxnSpPr/>
      </xdr:nvCxnSpPr>
      <xdr:spPr>
        <a:xfrm>
          <a:off x="19878675" y="905624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113237</xdr:rowOff>
    </xdr:from>
    <xdr:ext cx="469744" cy="259045"/>
    <xdr:sp macro="" textlink="">
      <xdr:nvSpPr>
        <xdr:cNvPr id="595" name="【学校施設】&#10;一人当たり面積平均値テキスト">
          <a:extLst>
            <a:ext uri="{FF2B5EF4-FFF2-40B4-BE49-F238E27FC236}">
              <a16:creationId xmlns:a16="http://schemas.microsoft.com/office/drawing/2014/main" id="{A996EF63-2D8D-4D53-B671-71758ED684B6}"/>
            </a:ext>
          </a:extLst>
        </xdr:cNvPr>
        <xdr:cNvSpPr txBox="1"/>
      </xdr:nvSpPr>
      <xdr:spPr>
        <a:xfrm>
          <a:off x="19992975" y="98382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90360</xdr:rowOff>
    </xdr:from>
    <xdr:to>
      <xdr:col>116</xdr:col>
      <xdr:colOff>114300</xdr:colOff>
      <xdr:row>62</xdr:row>
      <xdr:rowOff>20510</xdr:rowOff>
    </xdr:to>
    <xdr:sp macro="" textlink="">
      <xdr:nvSpPr>
        <xdr:cNvPr id="596" name="フローチャート: 判断 595">
          <a:extLst>
            <a:ext uri="{FF2B5EF4-FFF2-40B4-BE49-F238E27FC236}">
              <a16:creationId xmlns:a16="http://schemas.microsoft.com/office/drawing/2014/main" id="{04C5837E-F55C-4E79-96F2-192F2BB15CF4}"/>
            </a:ext>
          </a:extLst>
        </xdr:cNvPr>
        <xdr:cNvSpPr/>
      </xdr:nvSpPr>
      <xdr:spPr>
        <a:xfrm>
          <a:off x="19897725" y="99741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99123</xdr:rowOff>
    </xdr:from>
    <xdr:to>
      <xdr:col>112</xdr:col>
      <xdr:colOff>38100</xdr:colOff>
      <xdr:row>62</xdr:row>
      <xdr:rowOff>29273</xdr:rowOff>
    </xdr:to>
    <xdr:sp macro="" textlink="">
      <xdr:nvSpPr>
        <xdr:cNvPr id="597" name="フローチャート: 判断 596">
          <a:extLst>
            <a:ext uri="{FF2B5EF4-FFF2-40B4-BE49-F238E27FC236}">
              <a16:creationId xmlns:a16="http://schemas.microsoft.com/office/drawing/2014/main" id="{FDD0EF07-B521-44E9-A804-577256B92411}"/>
            </a:ext>
          </a:extLst>
        </xdr:cNvPr>
        <xdr:cNvSpPr/>
      </xdr:nvSpPr>
      <xdr:spPr>
        <a:xfrm>
          <a:off x="19154775" y="998924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99695</xdr:rowOff>
    </xdr:from>
    <xdr:to>
      <xdr:col>107</xdr:col>
      <xdr:colOff>101600</xdr:colOff>
      <xdr:row>62</xdr:row>
      <xdr:rowOff>29845</xdr:rowOff>
    </xdr:to>
    <xdr:sp macro="" textlink="">
      <xdr:nvSpPr>
        <xdr:cNvPr id="598" name="フローチャート: 判断 597">
          <a:extLst>
            <a:ext uri="{FF2B5EF4-FFF2-40B4-BE49-F238E27FC236}">
              <a16:creationId xmlns:a16="http://schemas.microsoft.com/office/drawing/2014/main" id="{76097F29-BF47-44AB-AA44-6CC4657424C4}"/>
            </a:ext>
          </a:extLst>
        </xdr:cNvPr>
        <xdr:cNvSpPr/>
      </xdr:nvSpPr>
      <xdr:spPr>
        <a:xfrm>
          <a:off x="18345150" y="998982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99314</xdr:rowOff>
    </xdr:from>
    <xdr:to>
      <xdr:col>102</xdr:col>
      <xdr:colOff>165100</xdr:colOff>
      <xdr:row>62</xdr:row>
      <xdr:rowOff>29464</xdr:rowOff>
    </xdr:to>
    <xdr:sp macro="" textlink="">
      <xdr:nvSpPr>
        <xdr:cNvPr id="599" name="フローチャート: 判断 598">
          <a:extLst>
            <a:ext uri="{FF2B5EF4-FFF2-40B4-BE49-F238E27FC236}">
              <a16:creationId xmlns:a16="http://schemas.microsoft.com/office/drawing/2014/main" id="{B53A70D4-B993-4440-9D80-CC61E79C5C8F}"/>
            </a:ext>
          </a:extLst>
        </xdr:cNvPr>
        <xdr:cNvSpPr/>
      </xdr:nvSpPr>
      <xdr:spPr>
        <a:xfrm>
          <a:off x="17554575" y="998943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106553</xdr:rowOff>
    </xdr:from>
    <xdr:to>
      <xdr:col>98</xdr:col>
      <xdr:colOff>38100</xdr:colOff>
      <xdr:row>62</xdr:row>
      <xdr:rowOff>36703</xdr:rowOff>
    </xdr:to>
    <xdr:sp macro="" textlink="">
      <xdr:nvSpPr>
        <xdr:cNvPr id="600" name="フローチャート: 判断 599">
          <a:extLst>
            <a:ext uri="{FF2B5EF4-FFF2-40B4-BE49-F238E27FC236}">
              <a16:creationId xmlns:a16="http://schemas.microsoft.com/office/drawing/2014/main" id="{A991FFFF-55B7-490D-9670-DF922F94D0BE}"/>
            </a:ext>
          </a:extLst>
        </xdr:cNvPr>
        <xdr:cNvSpPr/>
      </xdr:nvSpPr>
      <xdr:spPr>
        <a:xfrm>
          <a:off x="16754475" y="99903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340B1174-557F-4C0C-AF14-D1203534DE1B}"/>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9D38C8A-92E7-4B9E-86BE-732079865312}"/>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B34C2178-09DE-45D1-8F8C-C5A2934FC893}"/>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9FE62E4-2393-406C-9C3D-C90B46803454}"/>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CC3BF17-0971-40F6-B517-2B5E95D08267}"/>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92266</xdr:rowOff>
    </xdr:from>
    <xdr:to>
      <xdr:col>116</xdr:col>
      <xdr:colOff>114300</xdr:colOff>
      <xdr:row>62</xdr:row>
      <xdr:rowOff>22416</xdr:rowOff>
    </xdr:to>
    <xdr:sp macro="" textlink="">
      <xdr:nvSpPr>
        <xdr:cNvPr id="606" name="楕円 605">
          <a:extLst>
            <a:ext uri="{FF2B5EF4-FFF2-40B4-BE49-F238E27FC236}">
              <a16:creationId xmlns:a16="http://schemas.microsoft.com/office/drawing/2014/main" id="{63103EC7-20E8-4659-9B68-8CAF20719A12}"/>
            </a:ext>
          </a:extLst>
        </xdr:cNvPr>
        <xdr:cNvSpPr/>
      </xdr:nvSpPr>
      <xdr:spPr>
        <a:xfrm>
          <a:off x="19897725" y="997921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70693</xdr:rowOff>
    </xdr:from>
    <xdr:ext cx="469744" cy="259045"/>
    <xdr:sp macro="" textlink="">
      <xdr:nvSpPr>
        <xdr:cNvPr id="607" name="【学校施設】&#10;一人当たり面積該当値テキスト">
          <a:extLst>
            <a:ext uri="{FF2B5EF4-FFF2-40B4-BE49-F238E27FC236}">
              <a16:creationId xmlns:a16="http://schemas.microsoft.com/office/drawing/2014/main" id="{7F578001-29C5-4D9C-B46D-49D70BF48E4D}"/>
            </a:ext>
          </a:extLst>
        </xdr:cNvPr>
        <xdr:cNvSpPr txBox="1"/>
      </xdr:nvSpPr>
      <xdr:spPr>
        <a:xfrm>
          <a:off x="19992975" y="9954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101791</xdr:rowOff>
    </xdr:from>
    <xdr:to>
      <xdr:col>112</xdr:col>
      <xdr:colOff>38100</xdr:colOff>
      <xdr:row>62</xdr:row>
      <xdr:rowOff>31941</xdr:rowOff>
    </xdr:to>
    <xdr:sp macro="" textlink="">
      <xdr:nvSpPr>
        <xdr:cNvPr id="608" name="楕円 607">
          <a:extLst>
            <a:ext uri="{FF2B5EF4-FFF2-40B4-BE49-F238E27FC236}">
              <a16:creationId xmlns:a16="http://schemas.microsoft.com/office/drawing/2014/main" id="{F9981CAF-ABDD-44BA-B84D-A3A810CB190C}"/>
            </a:ext>
          </a:extLst>
        </xdr:cNvPr>
        <xdr:cNvSpPr/>
      </xdr:nvSpPr>
      <xdr:spPr>
        <a:xfrm>
          <a:off x="19154775" y="999191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143066</xdr:rowOff>
    </xdr:from>
    <xdr:to>
      <xdr:col>116</xdr:col>
      <xdr:colOff>63500</xdr:colOff>
      <xdr:row>61</xdr:row>
      <xdr:rowOff>152591</xdr:rowOff>
    </xdr:to>
    <xdr:cxnSp macro="">
      <xdr:nvCxnSpPr>
        <xdr:cNvPr id="609" name="直線コネクタ 608">
          <a:extLst>
            <a:ext uri="{FF2B5EF4-FFF2-40B4-BE49-F238E27FC236}">
              <a16:creationId xmlns:a16="http://schemas.microsoft.com/office/drawing/2014/main" id="{E1291B89-892B-4A5B-963F-2EE144636DA2}"/>
            </a:ext>
          </a:extLst>
        </xdr:cNvPr>
        <xdr:cNvCxnSpPr/>
      </xdr:nvCxnSpPr>
      <xdr:spPr>
        <a:xfrm flipV="1">
          <a:off x="19202400" y="10026841"/>
          <a:ext cx="7524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108458</xdr:rowOff>
    </xdr:from>
    <xdr:to>
      <xdr:col>107</xdr:col>
      <xdr:colOff>101600</xdr:colOff>
      <xdr:row>62</xdr:row>
      <xdr:rowOff>38608</xdr:rowOff>
    </xdr:to>
    <xdr:sp macro="" textlink="">
      <xdr:nvSpPr>
        <xdr:cNvPr id="610" name="楕円 609">
          <a:extLst>
            <a:ext uri="{FF2B5EF4-FFF2-40B4-BE49-F238E27FC236}">
              <a16:creationId xmlns:a16="http://schemas.microsoft.com/office/drawing/2014/main" id="{4A2A0731-BF1F-455C-A580-E98F94FF1E29}"/>
            </a:ext>
          </a:extLst>
        </xdr:cNvPr>
        <xdr:cNvSpPr/>
      </xdr:nvSpPr>
      <xdr:spPr>
        <a:xfrm>
          <a:off x="18345150" y="999223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152591</xdr:rowOff>
    </xdr:from>
    <xdr:to>
      <xdr:col>111</xdr:col>
      <xdr:colOff>177800</xdr:colOff>
      <xdr:row>61</xdr:row>
      <xdr:rowOff>159258</xdr:rowOff>
    </xdr:to>
    <xdr:cxnSp macro="">
      <xdr:nvCxnSpPr>
        <xdr:cNvPr id="611" name="直線コネクタ 610">
          <a:extLst>
            <a:ext uri="{FF2B5EF4-FFF2-40B4-BE49-F238E27FC236}">
              <a16:creationId xmlns:a16="http://schemas.microsoft.com/office/drawing/2014/main" id="{58508BF3-45FF-44CA-9B73-E43EAC337C4A}"/>
            </a:ext>
          </a:extLst>
        </xdr:cNvPr>
        <xdr:cNvCxnSpPr/>
      </xdr:nvCxnSpPr>
      <xdr:spPr>
        <a:xfrm flipV="1">
          <a:off x="18392775" y="10039541"/>
          <a:ext cx="809625" cy="9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98933</xdr:rowOff>
    </xdr:from>
    <xdr:to>
      <xdr:col>102</xdr:col>
      <xdr:colOff>165100</xdr:colOff>
      <xdr:row>62</xdr:row>
      <xdr:rowOff>29083</xdr:rowOff>
    </xdr:to>
    <xdr:sp macro="" textlink="">
      <xdr:nvSpPr>
        <xdr:cNvPr id="612" name="楕円 611">
          <a:extLst>
            <a:ext uri="{FF2B5EF4-FFF2-40B4-BE49-F238E27FC236}">
              <a16:creationId xmlns:a16="http://schemas.microsoft.com/office/drawing/2014/main" id="{4C372CE7-4F7A-42FD-BCF7-066333DEC2A8}"/>
            </a:ext>
          </a:extLst>
        </xdr:cNvPr>
        <xdr:cNvSpPr/>
      </xdr:nvSpPr>
      <xdr:spPr>
        <a:xfrm>
          <a:off x="17554575" y="99890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149733</xdr:rowOff>
    </xdr:from>
    <xdr:to>
      <xdr:col>107</xdr:col>
      <xdr:colOff>50800</xdr:colOff>
      <xdr:row>61</xdr:row>
      <xdr:rowOff>159258</xdr:rowOff>
    </xdr:to>
    <xdr:cxnSp macro="">
      <xdr:nvCxnSpPr>
        <xdr:cNvPr id="613" name="直線コネクタ 612">
          <a:extLst>
            <a:ext uri="{FF2B5EF4-FFF2-40B4-BE49-F238E27FC236}">
              <a16:creationId xmlns:a16="http://schemas.microsoft.com/office/drawing/2014/main" id="{A35367BA-39EE-42F8-A4F2-7969622A2EDD}"/>
            </a:ext>
          </a:extLst>
        </xdr:cNvPr>
        <xdr:cNvCxnSpPr/>
      </xdr:nvCxnSpPr>
      <xdr:spPr>
        <a:xfrm>
          <a:off x="17602200" y="10036683"/>
          <a:ext cx="790575"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107124</xdr:rowOff>
    </xdr:from>
    <xdr:to>
      <xdr:col>98</xdr:col>
      <xdr:colOff>38100</xdr:colOff>
      <xdr:row>62</xdr:row>
      <xdr:rowOff>37274</xdr:rowOff>
    </xdr:to>
    <xdr:sp macro="" textlink="">
      <xdr:nvSpPr>
        <xdr:cNvPr id="614" name="楕円 613">
          <a:extLst>
            <a:ext uri="{FF2B5EF4-FFF2-40B4-BE49-F238E27FC236}">
              <a16:creationId xmlns:a16="http://schemas.microsoft.com/office/drawing/2014/main" id="{AA060E84-4680-4004-AB18-0BEC88ED4F97}"/>
            </a:ext>
          </a:extLst>
        </xdr:cNvPr>
        <xdr:cNvSpPr/>
      </xdr:nvSpPr>
      <xdr:spPr>
        <a:xfrm>
          <a:off x="16754475" y="999089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149733</xdr:rowOff>
    </xdr:from>
    <xdr:to>
      <xdr:col>102</xdr:col>
      <xdr:colOff>114300</xdr:colOff>
      <xdr:row>61</xdr:row>
      <xdr:rowOff>157924</xdr:rowOff>
    </xdr:to>
    <xdr:cxnSp macro="">
      <xdr:nvCxnSpPr>
        <xdr:cNvPr id="615" name="直線コネクタ 614">
          <a:extLst>
            <a:ext uri="{FF2B5EF4-FFF2-40B4-BE49-F238E27FC236}">
              <a16:creationId xmlns:a16="http://schemas.microsoft.com/office/drawing/2014/main" id="{DEC10434-101A-4FC4-8EA8-515FCFC22A6A}"/>
            </a:ext>
          </a:extLst>
        </xdr:cNvPr>
        <xdr:cNvCxnSpPr/>
      </xdr:nvCxnSpPr>
      <xdr:spPr>
        <a:xfrm flipV="1">
          <a:off x="16802100" y="10036683"/>
          <a:ext cx="800100" cy="1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45800</xdr:rowOff>
    </xdr:from>
    <xdr:ext cx="469744" cy="259045"/>
    <xdr:sp macro="" textlink="">
      <xdr:nvSpPr>
        <xdr:cNvPr id="616" name="n_1aveValue【学校施設】&#10;一人当たり面積">
          <a:extLst>
            <a:ext uri="{FF2B5EF4-FFF2-40B4-BE49-F238E27FC236}">
              <a16:creationId xmlns:a16="http://schemas.microsoft.com/office/drawing/2014/main" id="{B75A4F84-54AF-4E65-871F-F9B004091E76}"/>
            </a:ext>
          </a:extLst>
        </xdr:cNvPr>
        <xdr:cNvSpPr txBox="1"/>
      </xdr:nvSpPr>
      <xdr:spPr>
        <a:xfrm>
          <a:off x="18983402" y="97740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46372</xdr:rowOff>
    </xdr:from>
    <xdr:ext cx="469744" cy="259045"/>
    <xdr:sp macro="" textlink="">
      <xdr:nvSpPr>
        <xdr:cNvPr id="617" name="n_2aveValue【学校施設】&#10;一人当たり面積">
          <a:extLst>
            <a:ext uri="{FF2B5EF4-FFF2-40B4-BE49-F238E27FC236}">
              <a16:creationId xmlns:a16="http://schemas.microsoft.com/office/drawing/2014/main" id="{A98BFB8A-E5F7-48B0-BDA5-420F7847C132}"/>
            </a:ext>
          </a:extLst>
        </xdr:cNvPr>
        <xdr:cNvSpPr txBox="1"/>
      </xdr:nvSpPr>
      <xdr:spPr>
        <a:xfrm>
          <a:off x="18183302" y="977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20591</xdr:rowOff>
    </xdr:from>
    <xdr:ext cx="469744" cy="259045"/>
    <xdr:sp macro="" textlink="">
      <xdr:nvSpPr>
        <xdr:cNvPr id="618" name="n_3aveValue【学校施設】&#10;一人当たり面積">
          <a:extLst>
            <a:ext uri="{FF2B5EF4-FFF2-40B4-BE49-F238E27FC236}">
              <a16:creationId xmlns:a16="http://schemas.microsoft.com/office/drawing/2014/main" id="{72F3FEB4-9485-48BC-A371-3EEB9F53F0A0}"/>
            </a:ext>
          </a:extLst>
        </xdr:cNvPr>
        <xdr:cNvSpPr txBox="1"/>
      </xdr:nvSpPr>
      <xdr:spPr>
        <a:xfrm>
          <a:off x="17383202" y="10069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53230</xdr:rowOff>
    </xdr:from>
    <xdr:ext cx="469744" cy="259045"/>
    <xdr:sp macro="" textlink="">
      <xdr:nvSpPr>
        <xdr:cNvPr id="619" name="n_4aveValue【学校施設】&#10;一人当たり面積">
          <a:extLst>
            <a:ext uri="{FF2B5EF4-FFF2-40B4-BE49-F238E27FC236}">
              <a16:creationId xmlns:a16="http://schemas.microsoft.com/office/drawing/2014/main" id="{39E424F7-D6F9-4A0B-A681-114D207495A6}"/>
            </a:ext>
          </a:extLst>
        </xdr:cNvPr>
        <xdr:cNvSpPr txBox="1"/>
      </xdr:nvSpPr>
      <xdr:spPr>
        <a:xfrm>
          <a:off x="16592627" y="977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23068</xdr:rowOff>
    </xdr:from>
    <xdr:ext cx="469744" cy="259045"/>
    <xdr:sp macro="" textlink="">
      <xdr:nvSpPr>
        <xdr:cNvPr id="620" name="n_1mainValue【学校施設】&#10;一人当たり面積">
          <a:extLst>
            <a:ext uri="{FF2B5EF4-FFF2-40B4-BE49-F238E27FC236}">
              <a16:creationId xmlns:a16="http://schemas.microsoft.com/office/drawing/2014/main" id="{792A1483-5E6D-4A89-8BEF-F5B9FAAC673E}"/>
            </a:ext>
          </a:extLst>
        </xdr:cNvPr>
        <xdr:cNvSpPr txBox="1"/>
      </xdr:nvSpPr>
      <xdr:spPr>
        <a:xfrm>
          <a:off x="18983402" y="10075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29735</xdr:rowOff>
    </xdr:from>
    <xdr:ext cx="469744" cy="259045"/>
    <xdr:sp macro="" textlink="">
      <xdr:nvSpPr>
        <xdr:cNvPr id="621" name="n_2mainValue【学校施設】&#10;一人当たり面積">
          <a:extLst>
            <a:ext uri="{FF2B5EF4-FFF2-40B4-BE49-F238E27FC236}">
              <a16:creationId xmlns:a16="http://schemas.microsoft.com/office/drawing/2014/main" id="{9F41DD4E-01C0-428E-AB31-BC25A148C01A}"/>
            </a:ext>
          </a:extLst>
        </xdr:cNvPr>
        <xdr:cNvSpPr txBox="1"/>
      </xdr:nvSpPr>
      <xdr:spPr>
        <a:xfrm>
          <a:off x="18183302" y="1007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45610</xdr:rowOff>
    </xdr:from>
    <xdr:ext cx="469744" cy="259045"/>
    <xdr:sp macro="" textlink="">
      <xdr:nvSpPr>
        <xdr:cNvPr id="622" name="n_3mainValue【学校施設】&#10;一人当たり面積">
          <a:extLst>
            <a:ext uri="{FF2B5EF4-FFF2-40B4-BE49-F238E27FC236}">
              <a16:creationId xmlns:a16="http://schemas.microsoft.com/office/drawing/2014/main" id="{0273D5FC-892F-4BEC-AE57-2FB498C926B3}"/>
            </a:ext>
          </a:extLst>
        </xdr:cNvPr>
        <xdr:cNvSpPr txBox="1"/>
      </xdr:nvSpPr>
      <xdr:spPr>
        <a:xfrm>
          <a:off x="17383202" y="9773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28401</xdr:rowOff>
    </xdr:from>
    <xdr:ext cx="469744" cy="259045"/>
    <xdr:sp macro="" textlink="">
      <xdr:nvSpPr>
        <xdr:cNvPr id="623" name="n_4mainValue【学校施設】&#10;一人当たり面積">
          <a:extLst>
            <a:ext uri="{FF2B5EF4-FFF2-40B4-BE49-F238E27FC236}">
              <a16:creationId xmlns:a16="http://schemas.microsoft.com/office/drawing/2014/main" id="{49B2392B-413B-4E7B-B2B4-14740D48C78E}"/>
            </a:ext>
          </a:extLst>
        </xdr:cNvPr>
        <xdr:cNvSpPr txBox="1"/>
      </xdr:nvSpPr>
      <xdr:spPr>
        <a:xfrm>
          <a:off x="16592627" y="10080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623653A5-E5AC-4C21-B07E-BFFC234D6567}"/>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F8945E37-D677-4547-90A9-4EE7F1F0471C}"/>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5E06928D-E191-4C7A-9C76-B9C83980A77C}"/>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6FAC7881-7470-4B8E-A40E-C6AB78F50440}"/>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35FDE6E2-DA18-4187-BBCF-BA7960B42DFC}"/>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9093DDCC-4F79-4791-A397-8D52C26719D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3C15DEA2-43CC-47E4-B0BF-EAA1D656DEAD}"/>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1E90AF16-3127-4E33-9941-4E39D57F8922}"/>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2" name="正方形/長方形 631">
          <a:extLst>
            <a:ext uri="{FF2B5EF4-FFF2-40B4-BE49-F238E27FC236}">
              <a16:creationId xmlns:a16="http://schemas.microsoft.com/office/drawing/2014/main" id="{78F979DE-BDE6-48CD-9E29-81B83E0FC3C9}"/>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3" name="正方形/長方形 632">
          <a:extLst>
            <a:ext uri="{FF2B5EF4-FFF2-40B4-BE49-F238E27FC236}">
              <a16:creationId xmlns:a16="http://schemas.microsoft.com/office/drawing/2014/main" id="{DABF299E-6993-41F3-A513-CDC37BD3DDD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4" name="正方形/長方形 633">
          <a:extLst>
            <a:ext uri="{FF2B5EF4-FFF2-40B4-BE49-F238E27FC236}">
              <a16:creationId xmlns:a16="http://schemas.microsoft.com/office/drawing/2014/main" id="{70CE4C1C-239D-40F0-AC26-3066A12593CE}"/>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5" name="正方形/長方形 634">
          <a:extLst>
            <a:ext uri="{FF2B5EF4-FFF2-40B4-BE49-F238E27FC236}">
              <a16:creationId xmlns:a16="http://schemas.microsoft.com/office/drawing/2014/main" id="{CBA3B140-2A91-45C7-A75D-1E1D947B9A85}"/>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6" name="正方形/長方形 635">
          <a:extLst>
            <a:ext uri="{FF2B5EF4-FFF2-40B4-BE49-F238E27FC236}">
              <a16:creationId xmlns:a16="http://schemas.microsoft.com/office/drawing/2014/main" id="{A9904022-4EAD-432E-A9BD-0567A06D3F56}"/>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7" name="正方形/長方形 636">
          <a:extLst>
            <a:ext uri="{FF2B5EF4-FFF2-40B4-BE49-F238E27FC236}">
              <a16:creationId xmlns:a16="http://schemas.microsoft.com/office/drawing/2014/main" id="{0EF36903-A65F-4473-9B58-35319BB52F1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8" name="正方形/長方形 637">
          <a:extLst>
            <a:ext uri="{FF2B5EF4-FFF2-40B4-BE49-F238E27FC236}">
              <a16:creationId xmlns:a16="http://schemas.microsoft.com/office/drawing/2014/main" id="{C9076C1C-DCA1-491A-8769-52A8BCCC6441}"/>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9" name="正方形/長方形 638">
          <a:extLst>
            <a:ext uri="{FF2B5EF4-FFF2-40B4-BE49-F238E27FC236}">
              <a16:creationId xmlns:a16="http://schemas.microsoft.com/office/drawing/2014/main" id="{C42B0D90-D36A-40E4-B7D5-E69D68FA4EE4}"/>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768FD202-AE05-4A06-87FA-2CC61173B781}"/>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DEBFA9BD-1379-4546-B55D-5001B1035137}"/>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06072819-EB79-44DF-9C41-B4F589B506C7}"/>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38E41978-8F0D-4D59-A790-9D610A8B82A8}"/>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F2DA0796-AB96-4DEA-8699-657F4674B8E9}"/>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C8A78F2A-5D78-43E8-B620-7A4B3E46B924}"/>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9E96B774-9247-4B03-A3FA-6CA32ADF252C}"/>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3B8E2041-9E69-485D-9CA0-BF1D1E69D36E}"/>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28643564-AD21-4B9B-ABDD-FD25D833B77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3344853B-DCD0-4728-AC62-F03CC56D5DD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F0964C37-6C1F-4AD6-AFD8-C9620945695D}"/>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1" name="直線コネクタ 650">
          <a:extLst>
            <a:ext uri="{FF2B5EF4-FFF2-40B4-BE49-F238E27FC236}">
              <a16:creationId xmlns:a16="http://schemas.microsoft.com/office/drawing/2014/main" id="{7A9DBB37-A89A-488D-8812-50C5EB1C652A}"/>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2" name="テキスト ボックス 651">
          <a:extLst>
            <a:ext uri="{FF2B5EF4-FFF2-40B4-BE49-F238E27FC236}">
              <a16:creationId xmlns:a16="http://schemas.microsoft.com/office/drawing/2014/main" id="{27E5D472-7619-44E3-A312-68CA92F0494D}"/>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3" name="直線コネクタ 652">
          <a:extLst>
            <a:ext uri="{FF2B5EF4-FFF2-40B4-BE49-F238E27FC236}">
              <a16:creationId xmlns:a16="http://schemas.microsoft.com/office/drawing/2014/main" id="{793622BE-3FA4-4C78-9712-B71667B78025}"/>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4" name="テキスト ボックス 653">
          <a:extLst>
            <a:ext uri="{FF2B5EF4-FFF2-40B4-BE49-F238E27FC236}">
              <a16:creationId xmlns:a16="http://schemas.microsoft.com/office/drawing/2014/main" id="{64386C7A-6209-4F03-9141-0E9A4386EC9C}"/>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5" name="直線コネクタ 654">
          <a:extLst>
            <a:ext uri="{FF2B5EF4-FFF2-40B4-BE49-F238E27FC236}">
              <a16:creationId xmlns:a16="http://schemas.microsoft.com/office/drawing/2014/main" id="{4C91154F-C63F-456F-9EAD-5C77AAF38F19}"/>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6" name="テキスト ボックス 655">
          <a:extLst>
            <a:ext uri="{FF2B5EF4-FFF2-40B4-BE49-F238E27FC236}">
              <a16:creationId xmlns:a16="http://schemas.microsoft.com/office/drawing/2014/main" id="{DCC9C4D9-6A1D-4018-B814-8A0585F8B4F5}"/>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7" name="直線コネクタ 656">
          <a:extLst>
            <a:ext uri="{FF2B5EF4-FFF2-40B4-BE49-F238E27FC236}">
              <a16:creationId xmlns:a16="http://schemas.microsoft.com/office/drawing/2014/main" id="{2FDDF9D7-D877-4EB3-94E7-BCF3CFF55025}"/>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58" name="テキスト ボックス 657">
          <a:extLst>
            <a:ext uri="{FF2B5EF4-FFF2-40B4-BE49-F238E27FC236}">
              <a16:creationId xmlns:a16="http://schemas.microsoft.com/office/drawing/2014/main" id="{41C18FD7-E7E0-42BD-897B-2AB1099920C6}"/>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59" name="直線コネクタ 658">
          <a:extLst>
            <a:ext uri="{FF2B5EF4-FFF2-40B4-BE49-F238E27FC236}">
              <a16:creationId xmlns:a16="http://schemas.microsoft.com/office/drawing/2014/main" id="{FEF83A77-E819-433C-B193-0DBC7CD39246}"/>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0" name="テキスト ボックス 659">
          <a:extLst>
            <a:ext uri="{FF2B5EF4-FFF2-40B4-BE49-F238E27FC236}">
              <a16:creationId xmlns:a16="http://schemas.microsoft.com/office/drawing/2014/main" id="{351FCD17-EAB8-4C8C-B8F9-0946F41DE602}"/>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1" name="直線コネクタ 660">
          <a:extLst>
            <a:ext uri="{FF2B5EF4-FFF2-40B4-BE49-F238E27FC236}">
              <a16:creationId xmlns:a16="http://schemas.microsoft.com/office/drawing/2014/main" id="{C37D76E3-C31F-4010-A2C9-A1F00078AE97}"/>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2" name="テキスト ボックス 661">
          <a:extLst>
            <a:ext uri="{FF2B5EF4-FFF2-40B4-BE49-F238E27FC236}">
              <a16:creationId xmlns:a16="http://schemas.microsoft.com/office/drawing/2014/main" id="{9097ABAC-00E0-48EC-9986-A061CB9C345B}"/>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3" name="【公民館】&#10;有形固定資産減価償却率グラフ枠">
          <a:extLst>
            <a:ext uri="{FF2B5EF4-FFF2-40B4-BE49-F238E27FC236}">
              <a16:creationId xmlns:a16="http://schemas.microsoft.com/office/drawing/2014/main" id="{63324682-3E80-4DD2-AA2B-3DD527CC9C63}"/>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108</xdr:row>
      <xdr:rowOff>152400</xdr:rowOff>
    </xdr:to>
    <xdr:cxnSp macro="">
      <xdr:nvCxnSpPr>
        <xdr:cNvPr id="664" name="直線コネクタ 663">
          <a:extLst>
            <a:ext uri="{FF2B5EF4-FFF2-40B4-BE49-F238E27FC236}">
              <a16:creationId xmlns:a16="http://schemas.microsoft.com/office/drawing/2014/main" id="{4A68A6F3-F0F1-4E48-AB29-6310444D8516}"/>
            </a:ext>
          </a:extLst>
        </xdr:cNvPr>
        <xdr:cNvCxnSpPr/>
      </xdr:nvCxnSpPr>
      <xdr:spPr>
        <a:xfrm flipV="1">
          <a:off x="14696439" y="1630680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5" name="【公民館】&#10;有形固定資産減価償却率最小値テキスト">
          <a:extLst>
            <a:ext uri="{FF2B5EF4-FFF2-40B4-BE49-F238E27FC236}">
              <a16:creationId xmlns:a16="http://schemas.microsoft.com/office/drawing/2014/main" id="{883FBFF6-E046-460F-9E13-2136F5F0F5F2}"/>
            </a:ext>
          </a:extLst>
        </xdr:cNvPr>
        <xdr:cNvSpPr txBox="1"/>
      </xdr:nvSpPr>
      <xdr:spPr>
        <a:xfrm>
          <a:off x="14735175" y="1781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6" name="直線コネクタ 665">
          <a:extLst>
            <a:ext uri="{FF2B5EF4-FFF2-40B4-BE49-F238E27FC236}">
              <a16:creationId xmlns:a16="http://schemas.microsoft.com/office/drawing/2014/main" id="{1A706D3F-7DD1-432D-8CD5-AB084CC8CBC6}"/>
            </a:ext>
          </a:extLst>
        </xdr:cNvPr>
        <xdr:cNvCxnSpPr/>
      </xdr:nvCxnSpPr>
      <xdr:spPr>
        <a:xfrm>
          <a:off x="14611350" y="17811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405111" cy="259045"/>
    <xdr:sp macro="" textlink="">
      <xdr:nvSpPr>
        <xdr:cNvPr id="667" name="【公民館】&#10;有形固定資産減価償却率最大値テキスト">
          <a:extLst>
            <a:ext uri="{FF2B5EF4-FFF2-40B4-BE49-F238E27FC236}">
              <a16:creationId xmlns:a16="http://schemas.microsoft.com/office/drawing/2014/main" id="{946B0112-C340-4CBF-A295-B47CE064662C}"/>
            </a:ext>
          </a:extLst>
        </xdr:cNvPr>
        <xdr:cNvSpPr txBox="1"/>
      </xdr:nvSpPr>
      <xdr:spPr>
        <a:xfrm>
          <a:off x="14735175" y="1608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668" name="直線コネクタ 667">
          <a:extLst>
            <a:ext uri="{FF2B5EF4-FFF2-40B4-BE49-F238E27FC236}">
              <a16:creationId xmlns:a16="http://schemas.microsoft.com/office/drawing/2014/main" id="{D8B63A45-5006-49E9-BD54-7051A02D2778}"/>
            </a:ext>
          </a:extLst>
        </xdr:cNvPr>
        <xdr:cNvCxnSpPr/>
      </xdr:nvCxnSpPr>
      <xdr:spPr>
        <a:xfrm>
          <a:off x="14611350" y="16306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102888</xdr:rowOff>
    </xdr:from>
    <xdr:ext cx="405111" cy="259045"/>
    <xdr:sp macro="" textlink="">
      <xdr:nvSpPr>
        <xdr:cNvPr id="669" name="【公民館】&#10;有形固定資産減価償却率平均値テキスト">
          <a:extLst>
            <a:ext uri="{FF2B5EF4-FFF2-40B4-BE49-F238E27FC236}">
              <a16:creationId xmlns:a16="http://schemas.microsoft.com/office/drawing/2014/main" id="{33813CA9-F658-43BC-8A65-ED73C567399E}"/>
            </a:ext>
          </a:extLst>
        </xdr:cNvPr>
        <xdr:cNvSpPr txBox="1"/>
      </xdr:nvSpPr>
      <xdr:spPr>
        <a:xfrm>
          <a:off x="14735175" y="170796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124461</xdr:rowOff>
    </xdr:from>
    <xdr:to>
      <xdr:col>85</xdr:col>
      <xdr:colOff>177800</xdr:colOff>
      <xdr:row>105</xdr:row>
      <xdr:rowOff>54611</xdr:rowOff>
    </xdr:to>
    <xdr:sp macro="" textlink="">
      <xdr:nvSpPr>
        <xdr:cNvPr id="670" name="フローチャート: 判断 669">
          <a:extLst>
            <a:ext uri="{FF2B5EF4-FFF2-40B4-BE49-F238E27FC236}">
              <a16:creationId xmlns:a16="http://schemas.microsoft.com/office/drawing/2014/main" id="{90863A81-1178-456B-AA1F-D7CF98DBFBE9}"/>
            </a:ext>
          </a:extLst>
        </xdr:cNvPr>
        <xdr:cNvSpPr/>
      </xdr:nvSpPr>
      <xdr:spPr>
        <a:xfrm>
          <a:off x="14649450" y="1709483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109220</xdr:rowOff>
    </xdr:from>
    <xdr:to>
      <xdr:col>81</xdr:col>
      <xdr:colOff>101600</xdr:colOff>
      <xdr:row>105</xdr:row>
      <xdr:rowOff>39370</xdr:rowOff>
    </xdr:to>
    <xdr:sp macro="" textlink="">
      <xdr:nvSpPr>
        <xdr:cNvPr id="671" name="フローチャート: 判断 670">
          <a:extLst>
            <a:ext uri="{FF2B5EF4-FFF2-40B4-BE49-F238E27FC236}">
              <a16:creationId xmlns:a16="http://schemas.microsoft.com/office/drawing/2014/main" id="{BD5895D7-C959-4A81-ACAA-44F6AAF0CFD2}"/>
            </a:ext>
          </a:extLst>
        </xdr:cNvPr>
        <xdr:cNvSpPr/>
      </xdr:nvSpPr>
      <xdr:spPr>
        <a:xfrm>
          <a:off x="13887450" y="170795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90170</xdr:rowOff>
    </xdr:from>
    <xdr:to>
      <xdr:col>76</xdr:col>
      <xdr:colOff>165100</xdr:colOff>
      <xdr:row>105</xdr:row>
      <xdr:rowOff>20320</xdr:rowOff>
    </xdr:to>
    <xdr:sp macro="" textlink="">
      <xdr:nvSpPr>
        <xdr:cNvPr id="672" name="フローチャート: 判断 671">
          <a:extLst>
            <a:ext uri="{FF2B5EF4-FFF2-40B4-BE49-F238E27FC236}">
              <a16:creationId xmlns:a16="http://schemas.microsoft.com/office/drawing/2014/main" id="{F87564E2-FD51-4B86-AF8C-E7653825F2FE}"/>
            </a:ext>
          </a:extLst>
        </xdr:cNvPr>
        <xdr:cNvSpPr/>
      </xdr:nvSpPr>
      <xdr:spPr>
        <a:xfrm>
          <a:off x="13096875" y="170605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673" name="フローチャート: 判断 672">
          <a:extLst>
            <a:ext uri="{FF2B5EF4-FFF2-40B4-BE49-F238E27FC236}">
              <a16:creationId xmlns:a16="http://schemas.microsoft.com/office/drawing/2014/main" id="{15361158-A1BA-44C0-8BE5-0382A9A6133A}"/>
            </a:ext>
          </a:extLst>
        </xdr:cNvPr>
        <xdr:cNvSpPr/>
      </xdr:nvSpPr>
      <xdr:spPr>
        <a:xfrm>
          <a:off x="12296775" y="170973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120650</xdr:rowOff>
    </xdr:from>
    <xdr:to>
      <xdr:col>67</xdr:col>
      <xdr:colOff>101600</xdr:colOff>
      <xdr:row>105</xdr:row>
      <xdr:rowOff>50800</xdr:rowOff>
    </xdr:to>
    <xdr:sp macro="" textlink="">
      <xdr:nvSpPr>
        <xdr:cNvPr id="674" name="フローチャート: 判断 673">
          <a:extLst>
            <a:ext uri="{FF2B5EF4-FFF2-40B4-BE49-F238E27FC236}">
              <a16:creationId xmlns:a16="http://schemas.microsoft.com/office/drawing/2014/main" id="{881170DD-EE08-4076-8CD5-215854BA123D}"/>
            </a:ext>
          </a:extLst>
        </xdr:cNvPr>
        <xdr:cNvSpPr/>
      </xdr:nvSpPr>
      <xdr:spPr>
        <a:xfrm>
          <a:off x="11487150" y="170973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3FD7A225-A29E-4579-AEF9-59178EBCAC2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D6DB5CF-89B2-4137-9CA0-AD7009EE3174}"/>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AA5AE82E-FE7E-4D5E-A0CA-DBD2BBDDB25A}"/>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B798C34A-0B76-4190-AF75-2404439E5D2F}"/>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E88A2D9B-D6D9-4FA4-B184-08C018EA8438}"/>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106</xdr:row>
      <xdr:rowOff>116839</xdr:rowOff>
    </xdr:from>
    <xdr:to>
      <xdr:col>72</xdr:col>
      <xdr:colOff>38100</xdr:colOff>
      <xdr:row>107</xdr:row>
      <xdr:rowOff>46989</xdr:rowOff>
    </xdr:to>
    <xdr:sp macro="" textlink="">
      <xdr:nvSpPr>
        <xdr:cNvPr id="680" name="楕円 679">
          <a:extLst>
            <a:ext uri="{FF2B5EF4-FFF2-40B4-BE49-F238E27FC236}">
              <a16:creationId xmlns:a16="http://schemas.microsoft.com/office/drawing/2014/main" id="{C5D1D1C9-D56F-4BBA-81C1-F6A743D640EE}"/>
            </a:ext>
          </a:extLst>
        </xdr:cNvPr>
        <xdr:cNvSpPr/>
      </xdr:nvSpPr>
      <xdr:spPr>
        <a:xfrm>
          <a:off x="12296775" y="174332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116839</xdr:rowOff>
    </xdr:from>
    <xdr:to>
      <xdr:col>67</xdr:col>
      <xdr:colOff>101600</xdr:colOff>
      <xdr:row>107</xdr:row>
      <xdr:rowOff>46989</xdr:rowOff>
    </xdr:to>
    <xdr:sp macro="" textlink="">
      <xdr:nvSpPr>
        <xdr:cNvPr id="681" name="楕円 680">
          <a:extLst>
            <a:ext uri="{FF2B5EF4-FFF2-40B4-BE49-F238E27FC236}">
              <a16:creationId xmlns:a16="http://schemas.microsoft.com/office/drawing/2014/main" id="{C5F3DE26-4772-4774-A29C-957F8DB34EFE}"/>
            </a:ext>
          </a:extLst>
        </xdr:cNvPr>
        <xdr:cNvSpPr/>
      </xdr:nvSpPr>
      <xdr:spPr>
        <a:xfrm>
          <a:off x="11487150" y="174332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167639</xdr:rowOff>
    </xdr:from>
    <xdr:to>
      <xdr:col>71</xdr:col>
      <xdr:colOff>177800</xdr:colOff>
      <xdr:row>106</xdr:row>
      <xdr:rowOff>167639</xdr:rowOff>
    </xdr:to>
    <xdr:cxnSp macro="">
      <xdr:nvCxnSpPr>
        <xdr:cNvPr id="682" name="直線コネクタ 681">
          <a:extLst>
            <a:ext uri="{FF2B5EF4-FFF2-40B4-BE49-F238E27FC236}">
              <a16:creationId xmlns:a16="http://schemas.microsoft.com/office/drawing/2014/main" id="{2E13B4EA-B0B9-42D5-8A8C-BECB8A54B7FE}"/>
            </a:ext>
          </a:extLst>
        </xdr:cNvPr>
        <xdr:cNvCxnSpPr/>
      </xdr:nvCxnSpPr>
      <xdr:spPr>
        <a:xfrm>
          <a:off x="11534775" y="1748091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55897</xdr:rowOff>
    </xdr:from>
    <xdr:ext cx="405111" cy="259045"/>
    <xdr:sp macro="" textlink="">
      <xdr:nvSpPr>
        <xdr:cNvPr id="683" name="n_1aveValue【公民館】&#10;有形固定資産減価償却率">
          <a:extLst>
            <a:ext uri="{FF2B5EF4-FFF2-40B4-BE49-F238E27FC236}">
              <a16:creationId xmlns:a16="http://schemas.microsoft.com/office/drawing/2014/main" id="{CBC49D6F-ABF5-4AA0-8245-FAFC069E0078}"/>
            </a:ext>
          </a:extLst>
        </xdr:cNvPr>
        <xdr:cNvSpPr txBox="1"/>
      </xdr:nvSpPr>
      <xdr:spPr>
        <a:xfrm>
          <a:off x="13745219" y="1685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36847</xdr:rowOff>
    </xdr:from>
    <xdr:ext cx="405111" cy="259045"/>
    <xdr:sp macro="" textlink="">
      <xdr:nvSpPr>
        <xdr:cNvPr id="684" name="n_2aveValue【公民館】&#10;有形固定資産減価償却率">
          <a:extLst>
            <a:ext uri="{FF2B5EF4-FFF2-40B4-BE49-F238E27FC236}">
              <a16:creationId xmlns:a16="http://schemas.microsoft.com/office/drawing/2014/main" id="{782D694C-0AA7-4D7F-9702-E1FED1A19C40}"/>
            </a:ext>
          </a:extLst>
        </xdr:cNvPr>
        <xdr:cNvSpPr txBox="1"/>
      </xdr:nvSpPr>
      <xdr:spPr>
        <a:xfrm>
          <a:off x="12964169"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685" name="n_3aveValue【公民館】&#10;有形固定資産減価償却率">
          <a:extLst>
            <a:ext uri="{FF2B5EF4-FFF2-40B4-BE49-F238E27FC236}">
              <a16:creationId xmlns:a16="http://schemas.microsoft.com/office/drawing/2014/main" id="{72E383DD-F7E5-4133-BC94-DCF412862807}"/>
            </a:ext>
          </a:extLst>
        </xdr:cNvPr>
        <xdr:cNvSpPr txBox="1"/>
      </xdr:nvSpPr>
      <xdr:spPr>
        <a:xfrm>
          <a:off x="12164069" y="168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67327</xdr:rowOff>
    </xdr:from>
    <xdr:ext cx="405111" cy="259045"/>
    <xdr:sp macro="" textlink="">
      <xdr:nvSpPr>
        <xdr:cNvPr id="686" name="n_4aveValue【公民館】&#10;有形固定資産減価償却率">
          <a:extLst>
            <a:ext uri="{FF2B5EF4-FFF2-40B4-BE49-F238E27FC236}">
              <a16:creationId xmlns:a16="http://schemas.microsoft.com/office/drawing/2014/main" id="{3A4075D5-4BBD-46F5-ADBE-FB935817B54F}"/>
            </a:ext>
          </a:extLst>
        </xdr:cNvPr>
        <xdr:cNvSpPr txBox="1"/>
      </xdr:nvSpPr>
      <xdr:spPr>
        <a:xfrm>
          <a:off x="11354444" y="168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38116</xdr:rowOff>
    </xdr:from>
    <xdr:ext cx="405111" cy="259045"/>
    <xdr:sp macro="" textlink="">
      <xdr:nvSpPr>
        <xdr:cNvPr id="687" name="n_3mainValue【公民館】&#10;有形固定資産減価償却率">
          <a:extLst>
            <a:ext uri="{FF2B5EF4-FFF2-40B4-BE49-F238E27FC236}">
              <a16:creationId xmlns:a16="http://schemas.microsoft.com/office/drawing/2014/main" id="{C418959B-9D2D-4E98-B05A-A6E1CC2981AB}"/>
            </a:ext>
          </a:extLst>
        </xdr:cNvPr>
        <xdr:cNvSpPr txBox="1"/>
      </xdr:nvSpPr>
      <xdr:spPr>
        <a:xfrm>
          <a:off x="12164069"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38116</xdr:rowOff>
    </xdr:from>
    <xdr:ext cx="405111" cy="259045"/>
    <xdr:sp macro="" textlink="">
      <xdr:nvSpPr>
        <xdr:cNvPr id="688" name="n_4mainValue【公民館】&#10;有形固定資産減価償却率">
          <a:extLst>
            <a:ext uri="{FF2B5EF4-FFF2-40B4-BE49-F238E27FC236}">
              <a16:creationId xmlns:a16="http://schemas.microsoft.com/office/drawing/2014/main" id="{4E386B43-FEFE-4E58-9415-E912F0B2932F}"/>
            </a:ext>
          </a:extLst>
        </xdr:cNvPr>
        <xdr:cNvSpPr txBox="1"/>
      </xdr:nvSpPr>
      <xdr:spPr>
        <a:xfrm>
          <a:off x="11354444" y="1752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89" name="正方形/長方形 688">
          <a:extLst>
            <a:ext uri="{FF2B5EF4-FFF2-40B4-BE49-F238E27FC236}">
              <a16:creationId xmlns:a16="http://schemas.microsoft.com/office/drawing/2014/main" id="{E5088DFE-F71D-4781-B0E6-03740C2467CC}"/>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0" name="正方形/長方形 689">
          <a:extLst>
            <a:ext uri="{FF2B5EF4-FFF2-40B4-BE49-F238E27FC236}">
              <a16:creationId xmlns:a16="http://schemas.microsoft.com/office/drawing/2014/main" id="{9368921F-ABBB-41A7-8418-7A6AC3800F61}"/>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1" name="正方形/長方形 690">
          <a:extLst>
            <a:ext uri="{FF2B5EF4-FFF2-40B4-BE49-F238E27FC236}">
              <a16:creationId xmlns:a16="http://schemas.microsoft.com/office/drawing/2014/main" id="{45D994F6-0F4B-40A2-8FFC-5AA102FEB7F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2" name="正方形/長方形 691">
          <a:extLst>
            <a:ext uri="{FF2B5EF4-FFF2-40B4-BE49-F238E27FC236}">
              <a16:creationId xmlns:a16="http://schemas.microsoft.com/office/drawing/2014/main" id="{DFEDDDAF-2006-420D-9694-A820BEC058D0}"/>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3" name="正方形/長方形 692">
          <a:extLst>
            <a:ext uri="{FF2B5EF4-FFF2-40B4-BE49-F238E27FC236}">
              <a16:creationId xmlns:a16="http://schemas.microsoft.com/office/drawing/2014/main" id="{ABFB9DEE-0C9B-4BBB-821C-7620EC01751F}"/>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4" name="正方形/長方形 693">
          <a:extLst>
            <a:ext uri="{FF2B5EF4-FFF2-40B4-BE49-F238E27FC236}">
              <a16:creationId xmlns:a16="http://schemas.microsoft.com/office/drawing/2014/main" id="{29FEFEB1-090A-4381-87CF-2A0879E40291}"/>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5" name="正方形/長方形 694">
          <a:extLst>
            <a:ext uri="{FF2B5EF4-FFF2-40B4-BE49-F238E27FC236}">
              <a16:creationId xmlns:a16="http://schemas.microsoft.com/office/drawing/2014/main" id="{9C2C4A30-7336-432D-A2C9-77C917535068}"/>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6" name="正方形/長方形 695">
          <a:extLst>
            <a:ext uri="{FF2B5EF4-FFF2-40B4-BE49-F238E27FC236}">
              <a16:creationId xmlns:a16="http://schemas.microsoft.com/office/drawing/2014/main" id="{6DF420B8-6778-47CB-9D9F-092FE408C74E}"/>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97" name="テキスト ボックス 696">
          <a:extLst>
            <a:ext uri="{FF2B5EF4-FFF2-40B4-BE49-F238E27FC236}">
              <a16:creationId xmlns:a16="http://schemas.microsoft.com/office/drawing/2014/main" id="{48C9BDAF-CECE-45EA-9FF0-76B390AD33A6}"/>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98" name="直線コネクタ 697">
          <a:extLst>
            <a:ext uri="{FF2B5EF4-FFF2-40B4-BE49-F238E27FC236}">
              <a16:creationId xmlns:a16="http://schemas.microsoft.com/office/drawing/2014/main" id="{AD08732A-3FBD-465B-99E7-010670CA0535}"/>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99" name="直線コネクタ 698">
          <a:extLst>
            <a:ext uri="{FF2B5EF4-FFF2-40B4-BE49-F238E27FC236}">
              <a16:creationId xmlns:a16="http://schemas.microsoft.com/office/drawing/2014/main" id="{015F946B-5CE4-4EA0-9AE3-9974144E0A71}"/>
            </a:ext>
          </a:extLst>
        </xdr:cNvPr>
        <xdr:cNvCxnSpPr/>
      </xdr:nvCxnSpPr>
      <xdr:spPr>
        <a:xfrm>
          <a:off x="164592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0" name="テキスト ボックス 699">
          <a:extLst>
            <a:ext uri="{FF2B5EF4-FFF2-40B4-BE49-F238E27FC236}">
              <a16:creationId xmlns:a16="http://schemas.microsoft.com/office/drawing/2014/main" id="{1FA7CE02-520D-4AEC-9E77-285E1DB786A9}"/>
            </a:ext>
          </a:extLst>
        </xdr:cNvPr>
        <xdr:cNvSpPr txBox="1"/>
      </xdr:nvSpPr>
      <xdr:spPr>
        <a:xfrm>
          <a:off x="160523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1" name="直線コネクタ 700">
          <a:extLst>
            <a:ext uri="{FF2B5EF4-FFF2-40B4-BE49-F238E27FC236}">
              <a16:creationId xmlns:a16="http://schemas.microsoft.com/office/drawing/2014/main" id="{A929970C-597A-42F8-BEAC-6926BAB3817E}"/>
            </a:ext>
          </a:extLst>
        </xdr:cNvPr>
        <xdr:cNvCxnSpPr/>
      </xdr:nvCxnSpPr>
      <xdr:spPr>
        <a:xfrm>
          <a:off x="164592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2" name="テキスト ボックス 701">
          <a:extLst>
            <a:ext uri="{FF2B5EF4-FFF2-40B4-BE49-F238E27FC236}">
              <a16:creationId xmlns:a16="http://schemas.microsoft.com/office/drawing/2014/main" id="{AD94CE8A-786A-4954-A24F-5F0DEE56D572}"/>
            </a:ext>
          </a:extLst>
        </xdr:cNvPr>
        <xdr:cNvSpPr txBox="1"/>
      </xdr:nvSpPr>
      <xdr:spPr>
        <a:xfrm>
          <a:off x="16052346" y="174005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3" name="直線コネクタ 702">
          <a:extLst>
            <a:ext uri="{FF2B5EF4-FFF2-40B4-BE49-F238E27FC236}">
              <a16:creationId xmlns:a16="http://schemas.microsoft.com/office/drawing/2014/main" id="{B9049158-A5EF-4F58-BA00-FB909C9F03CB}"/>
            </a:ext>
          </a:extLst>
        </xdr:cNvPr>
        <xdr:cNvCxnSpPr/>
      </xdr:nvCxnSpPr>
      <xdr:spPr>
        <a:xfrm>
          <a:off x="164592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04" name="テキスト ボックス 703">
          <a:extLst>
            <a:ext uri="{FF2B5EF4-FFF2-40B4-BE49-F238E27FC236}">
              <a16:creationId xmlns:a16="http://schemas.microsoft.com/office/drawing/2014/main" id="{6B3B0C87-7AA8-49E2-9E24-0C763E515002}"/>
            </a:ext>
          </a:extLst>
        </xdr:cNvPr>
        <xdr:cNvSpPr txBox="1"/>
      </xdr:nvSpPr>
      <xdr:spPr>
        <a:xfrm>
          <a:off x="16052346" y="170708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05" name="直線コネクタ 704">
          <a:extLst>
            <a:ext uri="{FF2B5EF4-FFF2-40B4-BE49-F238E27FC236}">
              <a16:creationId xmlns:a16="http://schemas.microsoft.com/office/drawing/2014/main" id="{EE3A33F7-1CF2-4E6E-8169-F02EC28D67BE}"/>
            </a:ext>
          </a:extLst>
        </xdr:cNvPr>
        <xdr:cNvCxnSpPr/>
      </xdr:nvCxnSpPr>
      <xdr:spPr>
        <a:xfrm>
          <a:off x="164592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06" name="テキスト ボックス 705">
          <a:extLst>
            <a:ext uri="{FF2B5EF4-FFF2-40B4-BE49-F238E27FC236}">
              <a16:creationId xmlns:a16="http://schemas.microsoft.com/office/drawing/2014/main" id="{DC9A3DAE-CC48-4CC6-873A-CF1C1EBA3C1D}"/>
            </a:ext>
          </a:extLst>
        </xdr:cNvPr>
        <xdr:cNvSpPr txBox="1"/>
      </xdr:nvSpPr>
      <xdr:spPr>
        <a:xfrm>
          <a:off x="16052346" y="16744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07" name="直線コネクタ 706">
          <a:extLst>
            <a:ext uri="{FF2B5EF4-FFF2-40B4-BE49-F238E27FC236}">
              <a16:creationId xmlns:a16="http://schemas.microsoft.com/office/drawing/2014/main" id="{B6F8DFE4-BD09-47AC-9911-34379B925F02}"/>
            </a:ext>
          </a:extLst>
        </xdr:cNvPr>
        <xdr:cNvCxnSpPr/>
      </xdr:nvCxnSpPr>
      <xdr:spPr>
        <a:xfrm>
          <a:off x="164592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08" name="テキスト ボックス 707">
          <a:extLst>
            <a:ext uri="{FF2B5EF4-FFF2-40B4-BE49-F238E27FC236}">
              <a16:creationId xmlns:a16="http://schemas.microsoft.com/office/drawing/2014/main" id="{1AED6FB5-6194-46FB-A2DC-16A14883D5B6}"/>
            </a:ext>
          </a:extLst>
        </xdr:cNvPr>
        <xdr:cNvSpPr txBox="1"/>
      </xdr:nvSpPr>
      <xdr:spPr>
        <a:xfrm>
          <a:off x="16052346" y="164144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09" name="直線コネクタ 708">
          <a:extLst>
            <a:ext uri="{FF2B5EF4-FFF2-40B4-BE49-F238E27FC236}">
              <a16:creationId xmlns:a16="http://schemas.microsoft.com/office/drawing/2014/main" id="{8B07C7FB-13DF-48A4-9B77-FED798D57702}"/>
            </a:ext>
          </a:extLst>
        </xdr:cNvPr>
        <xdr:cNvCxnSpPr/>
      </xdr:nvCxnSpPr>
      <xdr:spPr>
        <a:xfrm>
          <a:off x="164592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0" name="テキスト ボックス 709">
          <a:extLst>
            <a:ext uri="{FF2B5EF4-FFF2-40B4-BE49-F238E27FC236}">
              <a16:creationId xmlns:a16="http://schemas.microsoft.com/office/drawing/2014/main" id="{044A7E3F-840F-454E-88EE-C947AD67D87E}"/>
            </a:ext>
          </a:extLst>
        </xdr:cNvPr>
        <xdr:cNvSpPr txBox="1"/>
      </xdr:nvSpPr>
      <xdr:spPr>
        <a:xfrm>
          <a:off x="16052346" y="160879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1" name="直線コネクタ 710">
          <a:extLst>
            <a:ext uri="{FF2B5EF4-FFF2-40B4-BE49-F238E27FC236}">
              <a16:creationId xmlns:a16="http://schemas.microsoft.com/office/drawing/2014/main" id="{FF111666-004B-488F-997B-575EC7640975}"/>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2" name="テキスト ボックス 711">
          <a:extLst>
            <a:ext uri="{FF2B5EF4-FFF2-40B4-BE49-F238E27FC236}">
              <a16:creationId xmlns:a16="http://schemas.microsoft.com/office/drawing/2014/main" id="{766049A5-71E5-4C7C-A98C-FB6F444EDA47}"/>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3" name="【公民館】&#10;一人当たり面積グラフ枠">
          <a:extLst>
            <a:ext uri="{FF2B5EF4-FFF2-40B4-BE49-F238E27FC236}">
              <a16:creationId xmlns:a16="http://schemas.microsoft.com/office/drawing/2014/main" id="{FFC463DC-2A72-4BEE-8760-4D2B216D1392}"/>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125186</xdr:rowOff>
    </xdr:from>
    <xdr:to>
      <xdr:col>116</xdr:col>
      <xdr:colOff>62864</xdr:colOff>
      <xdr:row>109</xdr:row>
      <xdr:rowOff>20682</xdr:rowOff>
    </xdr:to>
    <xdr:cxnSp macro="">
      <xdr:nvCxnSpPr>
        <xdr:cNvPr id="714" name="直線コネクタ 713">
          <a:extLst>
            <a:ext uri="{FF2B5EF4-FFF2-40B4-BE49-F238E27FC236}">
              <a16:creationId xmlns:a16="http://schemas.microsoft.com/office/drawing/2014/main" id="{530F040A-028B-4BB7-BEF0-CE05BA6C895E}"/>
            </a:ext>
          </a:extLst>
        </xdr:cNvPr>
        <xdr:cNvCxnSpPr/>
      </xdr:nvCxnSpPr>
      <xdr:spPr>
        <a:xfrm flipV="1">
          <a:off x="19954239" y="16409761"/>
          <a:ext cx="0" cy="1441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24509</xdr:rowOff>
    </xdr:from>
    <xdr:ext cx="469744" cy="259045"/>
    <xdr:sp macro="" textlink="">
      <xdr:nvSpPr>
        <xdr:cNvPr id="715" name="【公民館】&#10;一人当たり面積最小値テキスト">
          <a:extLst>
            <a:ext uri="{FF2B5EF4-FFF2-40B4-BE49-F238E27FC236}">
              <a16:creationId xmlns:a16="http://schemas.microsoft.com/office/drawing/2014/main" id="{D80EC216-926F-4D8F-9E03-67F5B82D3F49}"/>
            </a:ext>
          </a:extLst>
        </xdr:cNvPr>
        <xdr:cNvSpPr txBox="1"/>
      </xdr:nvSpPr>
      <xdr:spPr>
        <a:xfrm>
          <a:off x="19992975" y="17858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20682</xdr:rowOff>
    </xdr:from>
    <xdr:to>
      <xdr:col>116</xdr:col>
      <xdr:colOff>152400</xdr:colOff>
      <xdr:row>109</xdr:row>
      <xdr:rowOff>20682</xdr:rowOff>
    </xdr:to>
    <xdr:cxnSp macro="">
      <xdr:nvCxnSpPr>
        <xdr:cNvPr id="716" name="直線コネクタ 715">
          <a:extLst>
            <a:ext uri="{FF2B5EF4-FFF2-40B4-BE49-F238E27FC236}">
              <a16:creationId xmlns:a16="http://schemas.microsoft.com/office/drawing/2014/main" id="{62471B43-DEAF-4127-B800-659B19F98698}"/>
            </a:ext>
          </a:extLst>
        </xdr:cNvPr>
        <xdr:cNvCxnSpPr/>
      </xdr:nvCxnSpPr>
      <xdr:spPr>
        <a:xfrm>
          <a:off x="19878675" y="1785148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71863</xdr:rowOff>
    </xdr:from>
    <xdr:ext cx="469744" cy="259045"/>
    <xdr:sp macro="" textlink="">
      <xdr:nvSpPr>
        <xdr:cNvPr id="717" name="【公民館】&#10;一人当たり面積最大値テキスト">
          <a:extLst>
            <a:ext uri="{FF2B5EF4-FFF2-40B4-BE49-F238E27FC236}">
              <a16:creationId xmlns:a16="http://schemas.microsoft.com/office/drawing/2014/main" id="{7AEF7C24-78F6-447D-A23E-6ECDA44FC7BD}"/>
            </a:ext>
          </a:extLst>
        </xdr:cNvPr>
        <xdr:cNvSpPr txBox="1"/>
      </xdr:nvSpPr>
      <xdr:spPr>
        <a:xfrm>
          <a:off x="19992975" y="1618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125186</xdr:rowOff>
    </xdr:from>
    <xdr:to>
      <xdr:col>116</xdr:col>
      <xdr:colOff>152400</xdr:colOff>
      <xdr:row>100</xdr:row>
      <xdr:rowOff>125186</xdr:rowOff>
    </xdr:to>
    <xdr:cxnSp macro="">
      <xdr:nvCxnSpPr>
        <xdr:cNvPr id="718" name="直線コネクタ 717">
          <a:extLst>
            <a:ext uri="{FF2B5EF4-FFF2-40B4-BE49-F238E27FC236}">
              <a16:creationId xmlns:a16="http://schemas.microsoft.com/office/drawing/2014/main" id="{35352AC4-B675-44C0-A0DD-E63082B9A19A}"/>
            </a:ext>
          </a:extLst>
        </xdr:cNvPr>
        <xdr:cNvCxnSpPr/>
      </xdr:nvCxnSpPr>
      <xdr:spPr>
        <a:xfrm>
          <a:off x="19878675" y="1640976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132822</xdr:rowOff>
    </xdr:from>
    <xdr:ext cx="469744" cy="259045"/>
    <xdr:sp macro="" textlink="">
      <xdr:nvSpPr>
        <xdr:cNvPr id="719" name="【公民館】&#10;一人当たり面積平均値テキスト">
          <a:extLst>
            <a:ext uri="{FF2B5EF4-FFF2-40B4-BE49-F238E27FC236}">
              <a16:creationId xmlns:a16="http://schemas.microsoft.com/office/drawing/2014/main" id="{78059C7E-C023-4C5E-9197-1DDB52F4DA24}"/>
            </a:ext>
          </a:extLst>
        </xdr:cNvPr>
        <xdr:cNvSpPr txBox="1"/>
      </xdr:nvSpPr>
      <xdr:spPr>
        <a:xfrm>
          <a:off x="19992975" y="174492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154395</xdr:rowOff>
    </xdr:from>
    <xdr:to>
      <xdr:col>116</xdr:col>
      <xdr:colOff>114300</xdr:colOff>
      <xdr:row>107</xdr:row>
      <xdr:rowOff>84545</xdr:rowOff>
    </xdr:to>
    <xdr:sp macro="" textlink="">
      <xdr:nvSpPr>
        <xdr:cNvPr id="720" name="フローチャート: 判断 719">
          <a:extLst>
            <a:ext uri="{FF2B5EF4-FFF2-40B4-BE49-F238E27FC236}">
              <a16:creationId xmlns:a16="http://schemas.microsoft.com/office/drawing/2014/main" id="{4F700E8F-EA36-4130-8C14-51BC6B9D7F1B}"/>
            </a:ext>
          </a:extLst>
        </xdr:cNvPr>
        <xdr:cNvSpPr/>
      </xdr:nvSpPr>
      <xdr:spPr>
        <a:xfrm>
          <a:off x="19897725" y="174708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721" name="フローチャート: 判断 720">
          <a:extLst>
            <a:ext uri="{FF2B5EF4-FFF2-40B4-BE49-F238E27FC236}">
              <a16:creationId xmlns:a16="http://schemas.microsoft.com/office/drawing/2014/main" id="{EAD0D9C6-CDD7-424E-8F93-F13AAC19923C}"/>
            </a:ext>
          </a:extLst>
        </xdr:cNvPr>
        <xdr:cNvSpPr/>
      </xdr:nvSpPr>
      <xdr:spPr>
        <a:xfrm>
          <a:off x="19154775" y="174805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722" name="フローチャート: 判断 721">
          <a:extLst>
            <a:ext uri="{FF2B5EF4-FFF2-40B4-BE49-F238E27FC236}">
              <a16:creationId xmlns:a16="http://schemas.microsoft.com/office/drawing/2014/main" id="{09025218-4D61-4DCE-9F67-D9A40CE6FDDC}"/>
            </a:ext>
          </a:extLst>
        </xdr:cNvPr>
        <xdr:cNvSpPr/>
      </xdr:nvSpPr>
      <xdr:spPr>
        <a:xfrm>
          <a:off x="18345150" y="1745624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723" name="フローチャート: 判断 722">
          <a:extLst>
            <a:ext uri="{FF2B5EF4-FFF2-40B4-BE49-F238E27FC236}">
              <a16:creationId xmlns:a16="http://schemas.microsoft.com/office/drawing/2014/main" id="{F6BA5B50-8F6D-4EDD-BE98-882304FA40E5}"/>
            </a:ext>
          </a:extLst>
        </xdr:cNvPr>
        <xdr:cNvSpPr/>
      </xdr:nvSpPr>
      <xdr:spPr>
        <a:xfrm>
          <a:off x="17554575" y="1746594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141332</xdr:rowOff>
    </xdr:from>
    <xdr:to>
      <xdr:col>98</xdr:col>
      <xdr:colOff>38100</xdr:colOff>
      <xdr:row>107</xdr:row>
      <xdr:rowOff>71482</xdr:rowOff>
    </xdr:to>
    <xdr:sp macro="" textlink="">
      <xdr:nvSpPr>
        <xdr:cNvPr id="724" name="フローチャート: 判断 723">
          <a:extLst>
            <a:ext uri="{FF2B5EF4-FFF2-40B4-BE49-F238E27FC236}">
              <a16:creationId xmlns:a16="http://schemas.microsoft.com/office/drawing/2014/main" id="{FD7533D2-5CD6-47EC-96AF-E69814BA1E5C}"/>
            </a:ext>
          </a:extLst>
        </xdr:cNvPr>
        <xdr:cNvSpPr/>
      </xdr:nvSpPr>
      <xdr:spPr>
        <a:xfrm>
          <a:off x="16754475" y="1746095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5" name="テキスト ボックス 724">
          <a:extLst>
            <a:ext uri="{FF2B5EF4-FFF2-40B4-BE49-F238E27FC236}">
              <a16:creationId xmlns:a16="http://schemas.microsoft.com/office/drawing/2014/main" id="{7C9CAAFC-ED3A-4B30-A053-FB7967CCEB50}"/>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6" name="テキスト ボックス 725">
          <a:extLst>
            <a:ext uri="{FF2B5EF4-FFF2-40B4-BE49-F238E27FC236}">
              <a16:creationId xmlns:a16="http://schemas.microsoft.com/office/drawing/2014/main" id="{8E16EEF6-1F57-42AE-A706-42F40D6D19C4}"/>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97998369-C320-4144-B9A6-76F6961A2E4D}"/>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AA9E0B4-F4D3-4407-A156-987566460550}"/>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C59E5AD5-9A7D-4D22-B794-BCEA47D969F5}"/>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107</xdr:row>
      <xdr:rowOff>48261</xdr:rowOff>
    </xdr:from>
    <xdr:to>
      <xdr:col>102</xdr:col>
      <xdr:colOff>165100</xdr:colOff>
      <xdr:row>107</xdr:row>
      <xdr:rowOff>149861</xdr:rowOff>
    </xdr:to>
    <xdr:sp macro="" textlink="">
      <xdr:nvSpPr>
        <xdr:cNvPr id="730" name="楕円 729">
          <a:extLst>
            <a:ext uri="{FF2B5EF4-FFF2-40B4-BE49-F238E27FC236}">
              <a16:creationId xmlns:a16="http://schemas.microsoft.com/office/drawing/2014/main" id="{429A4402-8CAC-44E1-BDA8-27C59BF90A3C}"/>
            </a:ext>
          </a:extLst>
        </xdr:cNvPr>
        <xdr:cNvSpPr/>
      </xdr:nvSpPr>
      <xdr:spPr>
        <a:xfrm>
          <a:off x="17554575" y="175329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53158</xdr:rowOff>
    </xdr:from>
    <xdr:to>
      <xdr:col>98</xdr:col>
      <xdr:colOff>38100</xdr:colOff>
      <xdr:row>107</xdr:row>
      <xdr:rowOff>154758</xdr:rowOff>
    </xdr:to>
    <xdr:sp macro="" textlink="">
      <xdr:nvSpPr>
        <xdr:cNvPr id="731" name="楕円 730">
          <a:extLst>
            <a:ext uri="{FF2B5EF4-FFF2-40B4-BE49-F238E27FC236}">
              <a16:creationId xmlns:a16="http://schemas.microsoft.com/office/drawing/2014/main" id="{C3A7113C-8D9A-43A9-8343-6DDCB818BA7E}"/>
            </a:ext>
          </a:extLst>
        </xdr:cNvPr>
        <xdr:cNvSpPr/>
      </xdr:nvSpPr>
      <xdr:spPr>
        <a:xfrm>
          <a:off x="16754475" y="1753788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99061</xdr:rowOff>
    </xdr:from>
    <xdr:to>
      <xdr:col>102</xdr:col>
      <xdr:colOff>114300</xdr:colOff>
      <xdr:row>107</xdr:row>
      <xdr:rowOff>103958</xdr:rowOff>
    </xdr:to>
    <xdr:cxnSp macro="">
      <xdr:nvCxnSpPr>
        <xdr:cNvPr id="732" name="直線コネクタ 731">
          <a:extLst>
            <a:ext uri="{FF2B5EF4-FFF2-40B4-BE49-F238E27FC236}">
              <a16:creationId xmlns:a16="http://schemas.microsoft.com/office/drawing/2014/main" id="{88AB89AF-C58F-4DB2-9083-05E52142BCDB}"/>
            </a:ext>
          </a:extLst>
        </xdr:cNvPr>
        <xdr:cNvCxnSpPr/>
      </xdr:nvCxnSpPr>
      <xdr:spPr>
        <a:xfrm flipV="1">
          <a:off x="16802100" y="17590136"/>
          <a:ext cx="8001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33" name="n_1aveValue【公民館】&#10;一人当たり面積">
          <a:extLst>
            <a:ext uri="{FF2B5EF4-FFF2-40B4-BE49-F238E27FC236}">
              <a16:creationId xmlns:a16="http://schemas.microsoft.com/office/drawing/2014/main" id="{0DF6620C-2BBC-4F06-8470-3378E1D0851F}"/>
            </a:ext>
          </a:extLst>
        </xdr:cNvPr>
        <xdr:cNvSpPr txBox="1"/>
      </xdr:nvSpPr>
      <xdr:spPr>
        <a:xfrm>
          <a:off x="18983402" y="17249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734" name="n_2aveValue【公民館】&#10;一人当たり面積">
          <a:extLst>
            <a:ext uri="{FF2B5EF4-FFF2-40B4-BE49-F238E27FC236}">
              <a16:creationId xmlns:a16="http://schemas.microsoft.com/office/drawing/2014/main" id="{09B1C27F-08DF-49D5-8285-D73636BE8621}"/>
            </a:ext>
          </a:extLst>
        </xdr:cNvPr>
        <xdr:cNvSpPr txBox="1"/>
      </xdr:nvSpPr>
      <xdr:spPr>
        <a:xfrm>
          <a:off x="18183302" y="1723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96175</xdr:rowOff>
    </xdr:from>
    <xdr:ext cx="469744" cy="259045"/>
    <xdr:sp macro="" textlink="">
      <xdr:nvSpPr>
        <xdr:cNvPr id="735" name="n_3aveValue【公民館】&#10;一人当たり面積">
          <a:extLst>
            <a:ext uri="{FF2B5EF4-FFF2-40B4-BE49-F238E27FC236}">
              <a16:creationId xmlns:a16="http://schemas.microsoft.com/office/drawing/2014/main" id="{57692693-9607-4E85-92BF-F5D9A3F9E9EA}"/>
            </a:ext>
          </a:extLst>
        </xdr:cNvPr>
        <xdr:cNvSpPr txBox="1"/>
      </xdr:nvSpPr>
      <xdr:spPr>
        <a:xfrm>
          <a:off x="17383202" y="1724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88009</xdr:rowOff>
    </xdr:from>
    <xdr:ext cx="469744" cy="259045"/>
    <xdr:sp macro="" textlink="">
      <xdr:nvSpPr>
        <xdr:cNvPr id="736" name="n_4aveValue【公民館】&#10;一人当たり面積">
          <a:extLst>
            <a:ext uri="{FF2B5EF4-FFF2-40B4-BE49-F238E27FC236}">
              <a16:creationId xmlns:a16="http://schemas.microsoft.com/office/drawing/2014/main" id="{BCF2451D-3AEB-4311-942E-7F73EF373C0F}"/>
            </a:ext>
          </a:extLst>
        </xdr:cNvPr>
        <xdr:cNvSpPr txBox="1"/>
      </xdr:nvSpPr>
      <xdr:spPr>
        <a:xfrm>
          <a:off x="16592627" y="1722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140988</xdr:rowOff>
    </xdr:from>
    <xdr:ext cx="469744" cy="259045"/>
    <xdr:sp macro="" textlink="">
      <xdr:nvSpPr>
        <xdr:cNvPr id="737" name="n_3mainValue【公民館】&#10;一人当たり面積">
          <a:extLst>
            <a:ext uri="{FF2B5EF4-FFF2-40B4-BE49-F238E27FC236}">
              <a16:creationId xmlns:a16="http://schemas.microsoft.com/office/drawing/2014/main" id="{FDCC93E2-487F-43CE-8986-EB102676B59C}"/>
            </a:ext>
          </a:extLst>
        </xdr:cNvPr>
        <xdr:cNvSpPr txBox="1"/>
      </xdr:nvSpPr>
      <xdr:spPr>
        <a:xfrm>
          <a:off x="17383202" y="17632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145885</xdr:rowOff>
    </xdr:from>
    <xdr:ext cx="469744" cy="259045"/>
    <xdr:sp macro="" textlink="">
      <xdr:nvSpPr>
        <xdr:cNvPr id="738" name="n_4mainValue【公民館】&#10;一人当たり面積">
          <a:extLst>
            <a:ext uri="{FF2B5EF4-FFF2-40B4-BE49-F238E27FC236}">
              <a16:creationId xmlns:a16="http://schemas.microsoft.com/office/drawing/2014/main" id="{13450A99-1E27-4993-B201-C130C47B6637}"/>
            </a:ext>
          </a:extLst>
        </xdr:cNvPr>
        <xdr:cNvSpPr txBox="1"/>
      </xdr:nvSpPr>
      <xdr:spPr>
        <a:xfrm>
          <a:off x="16592627" y="1763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39" name="正方形/長方形 738">
          <a:extLst>
            <a:ext uri="{FF2B5EF4-FFF2-40B4-BE49-F238E27FC236}">
              <a16:creationId xmlns:a16="http://schemas.microsoft.com/office/drawing/2014/main" id="{8F63E20D-2C65-46CB-B030-C9E5DACAF90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40" name="正方形/長方形 739">
          <a:extLst>
            <a:ext uri="{FF2B5EF4-FFF2-40B4-BE49-F238E27FC236}">
              <a16:creationId xmlns:a16="http://schemas.microsoft.com/office/drawing/2014/main" id="{006DE0AA-432B-4B3D-97D8-3F86CD1E1787}"/>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41" name="テキスト ボックス 740">
          <a:extLst>
            <a:ext uri="{FF2B5EF4-FFF2-40B4-BE49-F238E27FC236}">
              <a16:creationId xmlns:a16="http://schemas.microsoft.com/office/drawing/2014/main" id="{58D7A659-A089-4C74-9FF7-A7E27530F5A4}"/>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・類似団体と比較して特に幼稚園・保育園の有形固定資産減価償却率が高くなっている。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・公共施設等総合管理計画に基づくアクションプランにおいて、幼稚園・保育園は統廃合・民営化、公民館は、長寿命化に向け取り組んでいくこととしている。</a:t>
          </a:r>
          <a:endParaRPr lang="ja-JP" altLang="ja-JP" sz="1400">
            <a:effectLst/>
          </a:endParaRPr>
        </a:p>
        <a:p>
          <a:r>
            <a:rPr kumimoji="1" lang="ja-JP" altLang="ja-JP" sz="1100">
              <a:solidFill>
                <a:schemeClr val="dk1"/>
              </a:solidFill>
              <a:effectLst/>
              <a:latin typeface="+mn-lt"/>
              <a:ea typeface="+mn-ea"/>
              <a:cs typeface="+mn-cs"/>
            </a:rPr>
            <a:t>・沼田市営住宅長寿命化計画に基づき、老朽化の進んだ公営住宅については入居者が退居した建物から順次解体している。　</a:t>
          </a:r>
          <a:endParaRPr lang="ja-JP" altLang="ja-JP" sz="1400">
            <a:effectLst/>
          </a:endParaRPr>
        </a:p>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年度より、公民館をコミュニティセンターとしたため、該当がなくなった。</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9C9C2AC-8D8D-47C4-85FA-C1C73C6EC2C2}"/>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CA01BBE5-536F-4359-B8A0-5263BA398098}"/>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F87A461E-AB86-4E53-84EB-2E8FFF260829}"/>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9E673CE4-4BDA-4891-A168-4B68A7D9D9C3}"/>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B6F8849-2C82-499E-982C-A279FA239BCA}"/>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1D6E410-B646-4F17-A215-9F035661069A}"/>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F0F8B62-67D5-49FD-BC9F-E4D6DAC9B716}"/>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AB6169B-8F16-426F-B213-BFB717AC8DE2}"/>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C8319E23-0548-42BE-892A-1E5C08738BD4}"/>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F6D2546-0011-4C33-965D-6A96DC33E096}"/>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44,361
43,473
443.46
25,328,041
24,215,889
692,041
13,963,849
26,762,332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C6B73AA-EADF-448C-B6F1-14898C94DDF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20600E0-EB42-4EDE-BF46-66324D755E5F}"/>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82B5074-CB25-4B63-85D6-DAC3CC9BBC16}"/>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B8609BC-74A8-45F9-A5E5-4D68E9A574B9}"/>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1A41948-A4EC-42AF-B613-ED04511ABB18}"/>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6BC66581-FF46-4BC8-8F54-92AB59742F18}"/>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171B477-7625-42FC-8881-A35A85235F5E}"/>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728F103D-85B4-44FD-A731-A35F44A5A1EA}"/>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0BA539D-A4EE-4868-B9F4-591165F93286}"/>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562494A-A394-401C-90A0-BD5ACF6F4DBF}"/>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2905ED2-6BDB-462C-AD5E-FA3BEBCE647E}"/>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41933B-BA19-4E0C-9D44-88B8EFC80D5D}"/>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3A030F4-8C47-4FAD-BA56-62ED9B54DEBD}"/>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F6A35C-427A-4628-A3D4-356EA279055B}"/>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C47259B0-5BDE-47A5-AA11-3B566C32470D}"/>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DDEACE1-5881-4AB0-A92B-506040AB0CC5}"/>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61F7844-4C62-4339-A542-C9845CD1B323}"/>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3ABE671-7A60-4C99-9EC3-F9712EFB80AE}"/>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E84F4CD-AA05-4AB3-9E5B-E5749761B3D3}"/>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D94DAFAF-470A-49E5-8E29-7AC2E5158654}"/>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DD4AB45-C841-4C79-B3D1-51EBAAD189C4}"/>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5885BAA-F6E5-4FF8-A844-484D76DA3099}"/>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4CD2275-5691-4B66-9BC3-02BC2F9F34BE}"/>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B6C2769-34CF-4D7F-BA6B-4A6DDEE9DA6E}"/>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3E1F2F6-74B6-4937-9805-FA04AE6A068B}"/>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8A378E4-E0F0-4909-8A77-3C169D5CC10F}"/>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6A45BD9-6D85-433B-AFBB-E4F4493CB0B5}"/>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206A6241-EE04-4F34-B5E6-E5914DFF4C26}"/>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DE86B56-3626-4883-A4BB-AE2E95B2A24F}"/>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202C6AC-F523-4FB1-AA7F-793474EF075A}"/>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B4099BEF-E8E6-462A-9BF5-1E0038EF284D}"/>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EFAA79-FF00-4D9F-B729-D44281E3A14F}"/>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4FB3597-3A2B-4494-978B-1F133DEDA3D7}"/>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EF136190-A137-4D08-8B4D-57B2DC9052DB}"/>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4843F05D-5940-4E75-A58D-BCDC29B5B963}"/>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C41512A-DCB6-451D-83C6-AB75418565E0}"/>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2FB5E2-0365-4D68-9B56-A0470C3A766A}"/>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83E88C6-7CF7-4088-936F-8751284E105E}"/>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93B26523-6FF2-4E64-BEB1-8B63F43D6BA5}"/>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8A84199-DD17-4FEA-BFA2-9A3DF9C29AA9}"/>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2F1D422C-1231-4672-ADC0-146C43635002}"/>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39EEBAD2-C666-48CE-9DF2-6262FE829C37}"/>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21BCF037-2247-4118-815E-808CC9FEE413}"/>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F4A36A3-5DE0-4D29-9876-18C70A7A8E2A}"/>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9B63A4B6-669F-441D-A4E1-AF50F1AEBA23}"/>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12E025EB-04B2-49CE-A403-AA597B87356F}"/>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373A191-00A6-4103-BB9D-3A2F3FA8F705}"/>
            </a:ext>
          </a:extLst>
        </xdr:cNvPr>
        <xdr:cNvCxnSpPr/>
      </xdr:nvCxnSpPr>
      <xdr:spPr>
        <a:xfrm flipV="1">
          <a:off x="4180840" y="5388428"/>
          <a:ext cx="0" cy="1514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7A5BD3AA-B81F-420E-8479-80E3FC3C3AF8}"/>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B2EE2F37-860A-4C62-8245-527FE812AF45}"/>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1E20D2C2-D360-40D7-9987-F1C19D37BF27}"/>
            </a:ext>
          </a:extLst>
        </xdr:cNvPr>
        <xdr:cNvSpPr txBox="1"/>
      </xdr:nvSpPr>
      <xdr:spPr>
        <a:xfrm>
          <a:off x="4219575" y="51827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DEE57EC7-8A0A-4DF8-AD47-616F063F7903}"/>
            </a:ext>
          </a:extLst>
        </xdr:cNvPr>
        <xdr:cNvCxnSpPr/>
      </xdr:nvCxnSpPr>
      <xdr:spPr>
        <a:xfrm>
          <a:off x="4105275" y="53884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43378</xdr:rowOff>
    </xdr:from>
    <xdr:ext cx="405111" cy="259045"/>
    <xdr:sp macro="" textlink="">
      <xdr:nvSpPr>
        <xdr:cNvPr id="63" name="【図書館】&#10;有形固定資産減価償却率平均値テキスト">
          <a:extLst>
            <a:ext uri="{FF2B5EF4-FFF2-40B4-BE49-F238E27FC236}">
              <a16:creationId xmlns:a16="http://schemas.microsoft.com/office/drawing/2014/main" id="{29416576-7CFA-46A3-966A-66F74528FBF7}"/>
            </a:ext>
          </a:extLst>
        </xdr:cNvPr>
        <xdr:cNvSpPr txBox="1"/>
      </xdr:nvSpPr>
      <xdr:spPr>
        <a:xfrm>
          <a:off x="4219575" y="58853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20501</xdr:rowOff>
    </xdr:from>
    <xdr:to>
      <xdr:col>24</xdr:col>
      <xdr:colOff>114300</xdr:colOff>
      <xdr:row>37</xdr:row>
      <xdr:rowOff>122101</xdr:rowOff>
    </xdr:to>
    <xdr:sp macro="" textlink="">
      <xdr:nvSpPr>
        <xdr:cNvPr id="64" name="フローチャート: 判断 63">
          <a:extLst>
            <a:ext uri="{FF2B5EF4-FFF2-40B4-BE49-F238E27FC236}">
              <a16:creationId xmlns:a16="http://schemas.microsoft.com/office/drawing/2014/main" id="{F5872C20-388E-4854-9F21-E8D0541BFB51}"/>
            </a:ext>
          </a:extLst>
        </xdr:cNvPr>
        <xdr:cNvSpPr/>
      </xdr:nvSpPr>
      <xdr:spPr>
        <a:xfrm>
          <a:off x="4124325" y="6021251"/>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167458</xdr:rowOff>
    </xdr:from>
    <xdr:to>
      <xdr:col>20</xdr:col>
      <xdr:colOff>38100</xdr:colOff>
      <xdr:row>37</xdr:row>
      <xdr:rowOff>97608</xdr:rowOff>
    </xdr:to>
    <xdr:sp macro="" textlink="">
      <xdr:nvSpPr>
        <xdr:cNvPr id="65" name="フローチャート: 判断 64">
          <a:extLst>
            <a:ext uri="{FF2B5EF4-FFF2-40B4-BE49-F238E27FC236}">
              <a16:creationId xmlns:a16="http://schemas.microsoft.com/office/drawing/2014/main" id="{8611DFFE-5EF7-4123-956B-5FC7C9148549}"/>
            </a:ext>
          </a:extLst>
        </xdr:cNvPr>
        <xdr:cNvSpPr/>
      </xdr:nvSpPr>
      <xdr:spPr>
        <a:xfrm>
          <a:off x="3381375" y="600310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169092</xdr:rowOff>
    </xdr:from>
    <xdr:to>
      <xdr:col>15</xdr:col>
      <xdr:colOff>101600</xdr:colOff>
      <xdr:row>37</xdr:row>
      <xdr:rowOff>99242</xdr:rowOff>
    </xdr:to>
    <xdr:sp macro="" textlink="">
      <xdr:nvSpPr>
        <xdr:cNvPr id="66" name="フローチャート: 判断 65">
          <a:extLst>
            <a:ext uri="{FF2B5EF4-FFF2-40B4-BE49-F238E27FC236}">
              <a16:creationId xmlns:a16="http://schemas.microsoft.com/office/drawing/2014/main" id="{9AC5BCD3-E09C-4BCF-9369-33368DCA70DE}"/>
            </a:ext>
          </a:extLst>
        </xdr:cNvPr>
        <xdr:cNvSpPr/>
      </xdr:nvSpPr>
      <xdr:spPr>
        <a:xfrm>
          <a:off x="2571750" y="5998392"/>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144599</xdr:rowOff>
    </xdr:from>
    <xdr:to>
      <xdr:col>10</xdr:col>
      <xdr:colOff>165100</xdr:colOff>
      <xdr:row>37</xdr:row>
      <xdr:rowOff>74749</xdr:rowOff>
    </xdr:to>
    <xdr:sp macro="" textlink="">
      <xdr:nvSpPr>
        <xdr:cNvPr id="67" name="フローチャート: 判断 66">
          <a:extLst>
            <a:ext uri="{FF2B5EF4-FFF2-40B4-BE49-F238E27FC236}">
              <a16:creationId xmlns:a16="http://schemas.microsoft.com/office/drawing/2014/main" id="{58351B4F-5EAA-4ABA-BE24-4CEED3C914F6}"/>
            </a:ext>
          </a:extLst>
        </xdr:cNvPr>
        <xdr:cNvSpPr/>
      </xdr:nvSpPr>
      <xdr:spPr>
        <a:xfrm>
          <a:off x="1781175" y="598024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123372</xdr:rowOff>
    </xdr:from>
    <xdr:to>
      <xdr:col>6</xdr:col>
      <xdr:colOff>38100</xdr:colOff>
      <xdr:row>37</xdr:row>
      <xdr:rowOff>53522</xdr:rowOff>
    </xdr:to>
    <xdr:sp macro="" textlink="">
      <xdr:nvSpPr>
        <xdr:cNvPr id="68" name="フローチャート: 判断 67">
          <a:extLst>
            <a:ext uri="{FF2B5EF4-FFF2-40B4-BE49-F238E27FC236}">
              <a16:creationId xmlns:a16="http://schemas.microsoft.com/office/drawing/2014/main" id="{1E885F55-D343-4F72-AC71-50F09B4FF758}"/>
            </a:ext>
          </a:extLst>
        </xdr:cNvPr>
        <xdr:cNvSpPr/>
      </xdr:nvSpPr>
      <xdr:spPr>
        <a:xfrm>
          <a:off x="981075" y="596537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C8D904A4-E0F5-48EB-A1FA-9990176213E8}"/>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B3284638-34C7-46F7-92BA-4D51094F4C0A}"/>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F81D981-0CD4-481D-B677-3BC2CC2401E0}"/>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06BE07F-A365-4B33-9536-A6D1565703DD}"/>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90E8FBC-2167-420D-BEFE-A0E7502FF622}"/>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138067</xdr:rowOff>
    </xdr:from>
    <xdr:to>
      <xdr:col>24</xdr:col>
      <xdr:colOff>114300</xdr:colOff>
      <xdr:row>39</xdr:row>
      <xdr:rowOff>68217</xdr:rowOff>
    </xdr:to>
    <xdr:sp macro="" textlink="">
      <xdr:nvSpPr>
        <xdr:cNvPr id="74" name="楕円 73">
          <a:extLst>
            <a:ext uri="{FF2B5EF4-FFF2-40B4-BE49-F238E27FC236}">
              <a16:creationId xmlns:a16="http://schemas.microsoft.com/office/drawing/2014/main" id="{C0410C6E-CADD-4FBE-B8DB-C4C04E99C031}"/>
            </a:ext>
          </a:extLst>
        </xdr:cNvPr>
        <xdr:cNvSpPr/>
      </xdr:nvSpPr>
      <xdr:spPr>
        <a:xfrm>
          <a:off x="4124325" y="6303917"/>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116494</xdr:rowOff>
    </xdr:from>
    <xdr:ext cx="405111" cy="259045"/>
    <xdr:sp macro="" textlink="">
      <xdr:nvSpPr>
        <xdr:cNvPr id="75" name="【図書館】&#10;有形固定資産減価償却率該当値テキスト">
          <a:extLst>
            <a:ext uri="{FF2B5EF4-FFF2-40B4-BE49-F238E27FC236}">
              <a16:creationId xmlns:a16="http://schemas.microsoft.com/office/drawing/2014/main" id="{833D5607-DEFD-4B0D-B76C-C2B2CD26D170}"/>
            </a:ext>
          </a:extLst>
        </xdr:cNvPr>
        <xdr:cNvSpPr txBox="1"/>
      </xdr:nvSpPr>
      <xdr:spPr>
        <a:xfrm>
          <a:off x="4219575" y="6279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100512</xdr:rowOff>
    </xdr:from>
    <xdr:to>
      <xdr:col>20</xdr:col>
      <xdr:colOff>38100</xdr:colOff>
      <xdr:row>39</xdr:row>
      <xdr:rowOff>30662</xdr:rowOff>
    </xdr:to>
    <xdr:sp macro="" textlink="">
      <xdr:nvSpPr>
        <xdr:cNvPr id="76" name="楕円 75">
          <a:extLst>
            <a:ext uri="{FF2B5EF4-FFF2-40B4-BE49-F238E27FC236}">
              <a16:creationId xmlns:a16="http://schemas.microsoft.com/office/drawing/2014/main" id="{9F5AD9F7-3943-4150-8EB7-5F6CE0F7C8BA}"/>
            </a:ext>
          </a:extLst>
        </xdr:cNvPr>
        <xdr:cNvSpPr/>
      </xdr:nvSpPr>
      <xdr:spPr>
        <a:xfrm>
          <a:off x="3381375" y="6266362"/>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151312</xdr:rowOff>
    </xdr:from>
    <xdr:to>
      <xdr:col>24</xdr:col>
      <xdr:colOff>63500</xdr:colOff>
      <xdr:row>39</xdr:row>
      <xdr:rowOff>17417</xdr:rowOff>
    </xdr:to>
    <xdr:cxnSp macro="">
      <xdr:nvCxnSpPr>
        <xdr:cNvPr id="77" name="直線コネクタ 76">
          <a:extLst>
            <a:ext uri="{FF2B5EF4-FFF2-40B4-BE49-F238E27FC236}">
              <a16:creationId xmlns:a16="http://schemas.microsoft.com/office/drawing/2014/main" id="{E43BAB6E-63EC-41DB-8DA6-8BBF1D97F13E}"/>
            </a:ext>
          </a:extLst>
        </xdr:cNvPr>
        <xdr:cNvCxnSpPr/>
      </xdr:nvCxnSpPr>
      <xdr:spPr>
        <a:xfrm>
          <a:off x="3429000" y="6313987"/>
          <a:ext cx="752475" cy="28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64588</xdr:rowOff>
    </xdr:from>
    <xdr:to>
      <xdr:col>15</xdr:col>
      <xdr:colOff>101600</xdr:colOff>
      <xdr:row>38</xdr:row>
      <xdr:rowOff>166188</xdr:rowOff>
    </xdr:to>
    <xdr:sp macro="" textlink="">
      <xdr:nvSpPr>
        <xdr:cNvPr id="78" name="楕円 77">
          <a:extLst>
            <a:ext uri="{FF2B5EF4-FFF2-40B4-BE49-F238E27FC236}">
              <a16:creationId xmlns:a16="http://schemas.microsoft.com/office/drawing/2014/main" id="{06B60637-FCED-49DE-A50F-2128E8C8D017}"/>
            </a:ext>
          </a:extLst>
        </xdr:cNvPr>
        <xdr:cNvSpPr/>
      </xdr:nvSpPr>
      <xdr:spPr>
        <a:xfrm>
          <a:off x="2571750" y="623043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115388</xdr:rowOff>
    </xdr:from>
    <xdr:to>
      <xdr:col>19</xdr:col>
      <xdr:colOff>177800</xdr:colOff>
      <xdr:row>38</xdr:row>
      <xdr:rowOff>151312</xdr:rowOff>
    </xdr:to>
    <xdr:cxnSp macro="">
      <xdr:nvCxnSpPr>
        <xdr:cNvPr id="79" name="直線コネクタ 78">
          <a:extLst>
            <a:ext uri="{FF2B5EF4-FFF2-40B4-BE49-F238E27FC236}">
              <a16:creationId xmlns:a16="http://schemas.microsoft.com/office/drawing/2014/main" id="{653CA88E-EDA2-40B2-A0C9-15F0BD7CD1D8}"/>
            </a:ext>
          </a:extLst>
        </xdr:cNvPr>
        <xdr:cNvCxnSpPr/>
      </xdr:nvCxnSpPr>
      <xdr:spPr>
        <a:xfrm>
          <a:off x="2619375" y="6278063"/>
          <a:ext cx="809625"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28666</xdr:rowOff>
    </xdr:from>
    <xdr:to>
      <xdr:col>10</xdr:col>
      <xdr:colOff>165100</xdr:colOff>
      <xdr:row>38</xdr:row>
      <xdr:rowOff>130266</xdr:rowOff>
    </xdr:to>
    <xdr:sp macro="" textlink="">
      <xdr:nvSpPr>
        <xdr:cNvPr id="80" name="楕円 79">
          <a:extLst>
            <a:ext uri="{FF2B5EF4-FFF2-40B4-BE49-F238E27FC236}">
              <a16:creationId xmlns:a16="http://schemas.microsoft.com/office/drawing/2014/main" id="{F6BCF11F-A9F6-4006-A1E6-F03CE6F96D7B}"/>
            </a:ext>
          </a:extLst>
        </xdr:cNvPr>
        <xdr:cNvSpPr/>
      </xdr:nvSpPr>
      <xdr:spPr>
        <a:xfrm>
          <a:off x="1781175" y="618816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79466</xdr:rowOff>
    </xdr:from>
    <xdr:to>
      <xdr:col>15</xdr:col>
      <xdr:colOff>50800</xdr:colOff>
      <xdr:row>38</xdr:row>
      <xdr:rowOff>115388</xdr:rowOff>
    </xdr:to>
    <xdr:cxnSp macro="">
      <xdr:nvCxnSpPr>
        <xdr:cNvPr id="81" name="直線コネクタ 80">
          <a:extLst>
            <a:ext uri="{FF2B5EF4-FFF2-40B4-BE49-F238E27FC236}">
              <a16:creationId xmlns:a16="http://schemas.microsoft.com/office/drawing/2014/main" id="{C15A72FD-FDC4-4A59-BE2D-27DE82ADB0CD}"/>
            </a:ext>
          </a:extLst>
        </xdr:cNvPr>
        <xdr:cNvCxnSpPr/>
      </xdr:nvCxnSpPr>
      <xdr:spPr>
        <a:xfrm>
          <a:off x="1828800" y="6245316"/>
          <a:ext cx="790575" cy="32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28666</xdr:rowOff>
    </xdr:from>
    <xdr:to>
      <xdr:col>6</xdr:col>
      <xdr:colOff>38100</xdr:colOff>
      <xdr:row>38</xdr:row>
      <xdr:rowOff>130266</xdr:rowOff>
    </xdr:to>
    <xdr:sp macro="" textlink="">
      <xdr:nvSpPr>
        <xdr:cNvPr id="82" name="楕円 81">
          <a:extLst>
            <a:ext uri="{FF2B5EF4-FFF2-40B4-BE49-F238E27FC236}">
              <a16:creationId xmlns:a16="http://schemas.microsoft.com/office/drawing/2014/main" id="{3F8A42D4-3E87-4A91-8F5B-2CAC57A8ECCA}"/>
            </a:ext>
          </a:extLst>
        </xdr:cNvPr>
        <xdr:cNvSpPr/>
      </xdr:nvSpPr>
      <xdr:spPr>
        <a:xfrm>
          <a:off x="981075" y="618816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79466</xdr:rowOff>
    </xdr:from>
    <xdr:to>
      <xdr:col>10</xdr:col>
      <xdr:colOff>114300</xdr:colOff>
      <xdr:row>38</xdr:row>
      <xdr:rowOff>79466</xdr:rowOff>
    </xdr:to>
    <xdr:cxnSp macro="">
      <xdr:nvCxnSpPr>
        <xdr:cNvPr id="83" name="直線コネクタ 82">
          <a:extLst>
            <a:ext uri="{FF2B5EF4-FFF2-40B4-BE49-F238E27FC236}">
              <a16:creationId xmlns:a16="http://schemas.microsoft.com/office/drawing/2014/main" id="{7CFAF555-E01C-47AF-8AD3-F6C16A4B7A56}"/>
            </a:ext>
          </a:extLst>
        </xdr:cNvPr>
        <xdr:cNvCxnSpPr/>
      </xdr:nvCxnSpPr>
      <xdr:spPr>
        <a:xfrm>
          <a:off x="1028700" y="6245316"/>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114135</xdr:rowOff>
    </xdr:from>
    <xdr:ext cx="405111" cy="259045"/>
    <xdr:sp macro="" textlink="">
      <xdr:nvSpPr>
        <xdr:cNvPr id="84" name="n_1aveValue【図書館】&#10;有形固定資産減価償却率">
          <a:extLst>
            <a:ext uri="{FF2B5EF4-FFF2-40B4-BE49-F238E27FC236}">
              <a16:creationId xmlns:a16="http://schemas.microsoft.com/office/drawing/2014/main" id="{F0308CC3-1ACF-4DBF-8CA9-74C76AB65777}"/>
            </a:ext>
          </a:extLst>
        </xdr:cNvPr>
        <xdr:cNvSpPr txBox="1"/>
      </xdr:nvSpPr>
      <xdr:spPr>
        <a:xfrm>
          <a:off x="3239144" y="579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115769</xdr:rowOff>
    </xdr:from>
    <xdr:ext cx="405111" cy="259045"/>
    <xdr:sp macro="" textlink="">
      <xdr:nvSpPr>
        <xdr:cNvPr id="85" name="n_2aveValue【図書館】&#10;有形固定資産減価償却率">
          <a:extLst>
            <a:ext uri="{FF2B5EF4-FFF2-40B4-BE49-F238E27FC236}">
              <a16:creationId xmlns:a16="http://schemas.microsoft.com/office/drawing/2014/main" id="{2E180050-AA62-4FBB-8EB0-D611F0BB923C}"/>
            </a:ext>
          </a:extLst>
        </xdr:cNvPr>
        <xdr:cNvSpPr txBox="1"/>
      </xdr:nvSpPr>
      <xdr:spPr>
        <a:xfrm>
          <a:off x="2439044" y="5792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91276</xdr:rowOff>
    </xdr:from>
    <xdr:ext cx="405111" cy="259045"/>
    <xdr:sp macro="" textlink="">
      <xdr:nvSpPr>
        <xdr:cNvPr id="86" name="n_3aveValue【図書館】&#10;有形固定資産減価償却率">
          <a:extLst>
            <a:ext uri="{FF2B5EF4-FFF2-40B4-BE49-F238E27FC236}">
              <a16:creationId xmlns:a16="http://schemas.microsoft.com/office/drawing/2014/main" id="{EB80C88F-6DA0-4476-8995-418F044C4414}"/>
            </a:ext>
          </a:extLst>
        </xdr:cNvPr>
        <xdr:cNvSpPr txBox="1"/>
      </xdr:nvSpPr>
      <xdr:spPr>
        <a:xfrm>
          <a:off x="1648469" y="5765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70049</xdr:rowOff>
    </xdr:from>
    <xdr:ext cx="405111" cy="259045"/>
    <xdr:sp macro="" textlink="">
      <xdr:nvSpPr>
        <xdr:cNvPr id="87" name="n_4aveValue【図書館】&#10;有形固定資産減価償却率">
          <a:extLst>
            <a:ext uri="{FF2B5EF4-FFF2-40B4-BE49-F238E27FC236}">
              <a16:creationId xmlns:a16="http://schemas.microsoft.com/office/drawing/2014/main" id="{1F94F7D1-A2C3-429C-8FA3-B5512474E9B4}"/>
            </a:ext>
          </a:extLst>
        </xdr:cNvPr>
        <xdr:cNvSpPr txBox="1"/>
      </xdr:nvSpPr>
      <xdr:spPr>
        <a:xfrm>
          <a:off x="848369" y="5743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21789</xdr:rowOff>
    </xdr:from>
    <xdr:ext cx="405111" cy="259045"/>
    <xdr:sp macro="" textlink="">
      <xdr:nvSpPr>
        <xdr:cNvPr id="88" name="n_1mainValue【図書館】&#10;有形固定資産減価償却率">
          <a:extLst>
            <a:ext uri="{FF2B5EF4-FFF2-40B4-BE49-F238E27FC236}">
              <a16:creationId xmlns:a16="http://schemas.microsoft.com/office/drawing/2014/main" id="{2F4078FA-E32E-4368-A362-1CBA17336C6C}"/>
            </a:ext>
          </a:extLst>
        </xdr:cNvPr>
        <xdr:cNvSpPr txBox="1"/>
      </xdr:nvSpPr>
      <xdr:spPr>
        <a:xfrm>
          <a:off x="3239144" y="6346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157315</xdr:rowOff>
    </xdr:from>
    <xdr:ext cx="405111" cy="259045"/>
    <xdr:sp macro="" textlink="">
      <xdr:nvSpPr>
        <xdr:cNvPr id="89" name="n_2mainValue【図書館】&#10;有形固定資産減価償却率">
          <a:extLst>
            <a:ext uri="{FF2B5EF4-FFF2-40B4-BE49-F238E27FC236}">
              <a16:creationId xmlns:a16="http://schemas.microsoft.com/office/drawing/2014/main" id="{055300A2-4305-4463-AC11-65240820888F}"/>
            </a:ext>
          </a:extLst>
        </xdr:cNvPr>
        <xdr:cNvSpPr txBox="1"/>
      </xdr:nvSpPr>
      <xdr:spPr>
        <a:xfrm>
          <a:off x="2439044" y="63231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121393</xdr:rowOff>
    </xdr:from>
    <xdr:ext cx="405111" cy="259045"/>
    <xdr:sp macro="" textlink="">
      <xdr:nvSpPr>
        <xdr:cNvPr id="90" name="n_3mainValue【図書館】&#10;有形固定資産減価償却率">
          <a:extLst>
            <a:ext uri="{FF2B5EF4-FFF2-40B4-BE49-F238E27FC236}">
              <a16:creationId xmlns:a16="http://schemas.microsoft.com/office/drawing/2014/main" id="{41E464BB-38AD-42CA-9F37-E3071B72CBE7}"/>
            </a:ext>
          </a:extLst>
        </xdr:cNvPr>
        <xdr:cNvSpPr txBox="1"/>
      </xdr:nvSpPr>
      <xdr:spPr>
        <a:xfrm>
          <a:off x="1648469"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121393</xdr:rowOff>
    </xdr:from>
    <xdr:ext cx="405111" cy="259045"/>
    <xdr:sp macro="" textlink="">
      <xdr:nvSpPr>
        <xdr:cNvPr id="91" name="n_4mainValue【図書館】&#10;有形固定資産減価償却率">
          <a:extLst>
            <a:ext uri="{FF2B5EF4-FFF2-40B4-BE49-F238E27FC236}">
              <a16:creationId xmlns:a16="http://schemas.microsoft.com/office/drawing/2014/main" id="{49FCF6A9-3148-43E7-9345-F530C0118ACA}"/>
            </a:ext>
          </a:extLst>
        </xdr:cNvPr>
        <xdr:cNvSpPr txBox="1"/>
      </xdr:nvSpPr>
      <xdr:spPr>
        <a:xfrm>
          <a:off x="848369" y="6287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C4475BCA-56A2-42E1-882D-3E057A86AD4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F97A035A-1A22-4E4C-ABCD-87C613EAFA43}"/>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F5FB44F-199D-45C5-AAB0-0A4DF4AFD0CA}"/>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F8D510D4-EBFE-41D7-8459-2ED373A470CF}"/>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41E626B-AE64-4BD3-A91A-DF1D5AF984CB}"/>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63A41AF-E29A-46FF-B410-674F172CA6D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0F6AF127-54E6-4E27-AE22-7E7242CC30DF}"/>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D76FA7D9-63E4-46A1-B807-984772C9D176}"/>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3F9848FB-F029-4A3D-8994-0982D6588C07}"/>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997BE600-10A4-45A9-98F1-4E691706F466}"/>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4AA81974-1656-4C55-8ECB-9103533C3022}"/>
            </a:ext>
          </a:extLst>
        </xdr:cNvPr>
        <xdr:cNvCxnSpPr/>
      </xdr:nvCxnSpPr>
      <xdr:spPr>
        <a:xfrm>
          <a:off x="5953125" y="678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D3E599BA-AAE9-4E3E-937E-DBC849BAE5AE}"/>
            </a:ext>
          </a:extLst>
        </xdr:cNvPr>
        <xdr:cNvSpPr txBox="1"/>
      </xdr:nvSpPr>
      <xdr:spPr>
        <a:xfrm>
          <a:off x="5527221" y="664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24E01B11-A184-474B-889B-7FCFAF26B64D}"/>
            </a:ext>
          </a:extLst>
        </xdr:cNvPr>
        <xdr:cNvCxnSpPr/>
      </xdr:nvCxnSpPr>
      <xdr:spPr>
        <a:xfrm>
          <a:off x="5953125" y="6343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09F37FCC-BD3A-476F-9EEB-F7B9C3EB2DF4}"/>
            </a:ext>
          </a:extLst>
        </xdr:cNvPr>
        <xdr:cNvSpPr txBox="1"/>
      </xdr:nvSpPr>
      <xdr:spPr>
        <a:xfrm>
          <a:off x="55272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42478C44-BB90-4FE5-8385-9B74C4320456}"/>
            </a:ext>
          </a:extLst>
        </xdr:cNvPr>
        <xdr:cNvCxnSpPr/>
      </xdr:nvCxnSpPr>
      <xdr:spPr>
        <a:xfrm>
          <a:off x="5953125" y="591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7EFE5B1E-832D-4014-BE6C-9C0B8B0D7DCC}"/>
            </a:ext>
          </a:extLst>
        </xdr:cNvPr>
        <xdr:cNvSpPr txBox="1"/>
      </xdr:nvSpPr>
      <xdr:spPr>
        <a:xfrm>
          <a:off x="5527221" y="577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518CFEBA-E574-4A24-9867-C5E68A977D79}"/>
            </a:ext>
          </a:extLst>
        </xdr:cNvPr>
        <xdr:cNvCxnSpPr/>
      </xdr:nvCxnSpPr>
      <xdr:spPr>
        <a:xfrm>
          <a:off x="5953125" y="5486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DD11635E-5BD8-4EB0-9EF3-328C9EDFABFA}"/>
            </a:ext>
          </a:extLst>
        </xdr:cNvPr>
        <xdr:cNvSpPr txBox="1"/>
      </xdr:nvSpPr>
      <xdr:spPr>
        <a:xfrm>
          <a:off x="5527221" y="53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E16C840A-1A90-48A2-A47E-85AB720734C3}"/>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9F91D083-08BF-469F-92A7-2306EF134F24}"/>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734C2FF-D193-4D54-A338-45D74BF5AAE4}"/>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762</xdr:rowOff>
    </xdr:from>
    <xdr:to>
      <xdr:col>54</xdr:col>
      <xdr:colOff>189865</xdr:colOff>
      <xdr:row>41</xdr:row>
      <xdr:rowOff>92202</xdr:rowOff>
    </xdr:to>
    <xdr:cxnSp macro="">
      <xdr:nvCxnSpPr>
        <xdr:cNvPr id="113" name="直線コネクタ 112">
          <a:extLst>
            <a:ext uri="{FF2B5EF4-FFF2-40B4-BE49-F238E27FC236}">
              <a16:creationId xmlns:a16="http://schemas.microsoft.com/office/drawing/2014/main" id="{FDD52963-3F57-444E-8249-970FACBA90D7}"/>
            </a:ext>
          </a:extLst>
        </xdr:cNvPr>
        <xdr:cNvCxnSpPr/>
      </xdr:nvCxnSpPr>
      <xdr:spPr>
        <a:xfrm flipV="1">
          <a:off x="9429115" y="5353812"/>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96029</xdr:rowOff>
    </xdr:from>
    <xdr:ext cx="469744" cy="259045"/>
    <xdr:sp macro="" textlink="">
      <xdr:nvSpPr>
        <xdr:cNvPr id="114" name="【図書館】&#10;一人当たり面積最小値テキスト">
          <a:extLst>
            <a:ext uri="{FF2B5EF4-FFF2-40B4-BE49-F238E27FC236}">
              <a16:creationId xmlns:a16="http://schemas.microsoft.com/office/drawing/2014/main" id="{A5296C6E-CA38-4C93-9545-8256D07FCA95}"/>
            </a:ext>
          </a:extLst>
        </xdr:cNvPr>
        <xdr:cNvSpPr txBox="1"/>
      </xdr:nvSpPr>
      <xdr:spPr>
        <a:xfrm>
          <a:off x="9467850" y="6744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92202</xdr:rowOff>
    </xdr:from>
    <xdr:to>
      <xdr:col>55</xdr:col>
      <xdr:colOff>88900</xdr:colOff>
      <xdr:row>41</xdr:row>
      <xdr:rowOff>92202</xdr:rowOff>
    </xdr:to>
    <xdr:cxnSp macro="">
      <xdr:nvCxnSpPr>
        <xdr:cNvPr id="115" name="直線コネクタ 114">
          <a:extLst>
            <a:ext uri="{FF2B5EF4-FFF2-40B4-BE49-F238E27FC236}">
              <a16:creationId xmlns:a16="http://schemas.microsoft.com/office/drawing/2014/main" id="{4350BA57-F891-4133-9920-944A5C65D408}"/>
            </a:ext>
          </a:extLst>
        </xdr:cNvPr>
        <xdr:cNvCxnSpPr/>
      </xdr:nvCxnSpPr>
      <xdr:spPr>
        <a:xfrm>
          <a:off x="9363075" y="674065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118889</xdr:rowOff>
    </xdr:from>
    <xdr:ext cx="469744" cy="259045"/>
    <xdr:sp macro="" textlink="">
      <xdr:nvSpPr>
        <xdr:cNvPr id="116" name="【図書館】&#10;一人当たり面積最大値テキスト">
          <a:extLst>
            <a:ext uri="{FF2B5EF4-FFF2-40B4-BE49-F238E27FC236}">
              <a16:creationId xmlns:a16="http://schemas.microsoft.com/office/drawing/2014/main" id="{F0C919CC-F1E6-4610-B94F-E86706AC2973}"/>
            </a:ext>
          </a:extLst>
        </xdr:cNvPr>
        <xdr:cNvSpPr txBox="1"/>
      </xdr:nvSpPr>
      <xdr:spPr>
        <a:xfrm>
          <a:off x="9467850" y="5151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762</xdr:rowOff>
    </xdr:from>
    <xdr:to>
      <xdr:col>55</xdr:col>
      <xdr:colOff>88900</xdr:colOff>
      <xdr:row>33</xdr:row>
      <xdr:rowOff>762</xdr:rowOff>
    </xdr:to>
    <xdr:cxnSp macro="">
      <xdr:nvCxnSpPr>
        <xdr:cNvPr id="117" name="直線コネクタ 116">
          <a:extLst>
            <a:ext uri="{FF2B5EF4-FFF2-40B4-BE49-F238E27FC236}">
              <a16:creationId xmlns:a16="http://schemas.microsoft.com/office/drawing/2014/main" id="{676994BB-6739-4587-9D92-70A603144C85}"/>
            </a:ext>
          </a:extLst>
        </xdr:cNvPr>
        <xdr:cNvCxnSpPr/>
      </xdr:nvCxnSpPr>
      <xdr:spPr>
        <a:xfrm>
          <a:off x="9363075" y="535381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83837</xdr:rowOff>
    </xdr:from>
    <xdr:ext cx="469744" cy="259045"/>
    <xdr:sp macro="" textlink="">
      <xdr:nvSpPr>
        <xdr:cNvPr id="118" name="【図書館】&#10;一人当たり面積平均値テキスト">
          <a:extLst>
            <a:ext uri="{FF2B5EF4-FFF2-40B4-BE49-F238E27FC236}">
              <a16:creationId xmlns:a16="http://schemas.microsoft.com/office/drawing/2014/main" id="{68406FD9-AD30-476E-B075-83856E549188}"/>
            </a:ext>
          </a:extLst>
        </xdr:cNvPr>
        <xdr:cNvSpPr txBox="1"/>
      </xdr:nvSpPr>
      <xdr:spPr>
        <a:xfrm>
          <a:off x="9467850" y="64116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105410</xdr:rowOff>
    </xdr:from>
    <xdr:to>
      <xdr:col>55</xdr:col>
      <xdr:colOff>50800</xdr:colOff>
      <xdr:row>40</xdr:row>
      <xdr:rowOff>35560</xdr:rowOff>
    </xdr:to>
    <xdr:sp macro="" textlink="">
      <xdr:nvSpPr>
        <xdr:cNvPr id="119" name="フローチャート: 判断 118">
          <a:extLst>
            <a:ext uri="{FF2B5EF4-FFF2-40B4-BE49-F238E27FC236}">
              <a16:creationId xmlns:a16="http://schemas.microsoft.com/office/drawing/2014/main" id="{A0226DA5-3442-4A50-9913-4E5BCC397B69}"/>
            </a:ext>
          </a:extLst>
        </xdr:cNvPr>
        <xdr:cNvSpPr/>
      </xdr:nvSpPr>
      <xdr:spPr>
        <a:xfrm>
          <a:off x="9401175" y="642683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109982</xdr:rowOff>
    </xdr:from>
    <xdr:to>
      <xdr:col>50</xdr:col>
      <xdr:colOff>165100</xdr:colOff>
      <xdr:row>40</xdr:row>
      <xdr:rowOff>40132</xdr:rowOff>
    </xdr:to>
    <xdr:sp macro="" textlink="">
      <xdr:nvSpPr>
        <xdr:cNvPr id="120" name="フローチャート: 判断 119">
          <a:extLst>
            <a:ext uri="{FF2B5EF4-FFF2-40B4-BE49-F238E27FC236}">
              <a16:creationId xmlns:a16="http://schemas.microsoft.com/office/drawing/2014/main" id="{64680932-06B7-4392-80E4-EC4EE4D43E63}"/>
            </a:ext>
          </a:extLst>
        </xdr:cNvPr>
        <xdr:cNvSpPr/>
      </xdr:nvSpPr>
      <xdr:spPr>
        <a:xfrm>
          <a:off x="8639175" y="643140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114554</xdr:rowOff>
    </xdr:from>
    <xdr:to>
      <xdr:col>46</xdr:col>
      <xdr:colOff>38100</xdr:colOff>
      <xdr:row>40</xdr:row>
      <xdr:rowOff>44704</xdr:rowOff>
    </xdr:to>
    <xdr:sp macro="" textlink="">
      <xdr:nvSpPr>
        <xdr:cNvPr id="121" name="フローチャート: 判断 120">
          <a:extLst>
            <a:ext uri="{FF2B5EF4-FFF2-40B4-BE49-F238E27FC236}">
              <a16:creationId xmlns:a16="http://schemas.microsoft.com/office/drawing/2014/main" id="{F10B86F6-FAE5-4946-BA73-C29DD3CC7894}"/>
            </a:ext>
          </a:extLst>
        </xdr:cNvPr>
        <xdr:cNvSpPr/>
      </xdr:nvSpPr>
      <xdr:spPr>
        <a:xfrm>
          <a:off x="7839075" y="643915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119126</xdr:rowOff>
    </xdr:from>
    <xdr:to>
      <xdr:col>41</xdr:col>
      <xdr:colOff>101600</xdr:colOff>
      <xdr:row>40</xdr:row>
      <xdr:rowOff>49276</xdr:rowOff>
    </xdr:to>
    <xdr:sp macro="" textlink="">
      <xdr:nvSpPr>
        <xdr:cNvPr id="122" name="フローチャート: 判断 121">
          <a:extLst>
            <a:ext uri="{FF2B5EF4-FFF2-40B4-BE49-F238E27FC236}">
              <a16:creationId xmlns:a16="http://schemas.microsoft.com/office/drawing/2014/main" id="{092EAD09-8EB4-4BAD-95BE-25542EDFCB94}"/>
            </a:ext>
          </a:extLst>
        </xdr:cNvPr>
        <xdr:cNvSpPr/>
      </xdr:nvSpPr>
      <xdr:spPr>
        <a:xfrm>
          <a:off x="7029450" y="6446901"/>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123698</xdr:rowOff>
    </xdr:from>
    <xdr:to>
      <xdr:col>36</xdr:col>
      <xdr:colOff>165100</xdr:colOff>
      <xdr:row>40</xdr:row>
      <xdr:rowOff>53848</xdr:rowOff>
    </xdr:to>
    <xdr:sp macro="" textlink="">
      <xdr:nvSpPr>
        <xdr:cNvPr id="123" name="フローチャート: 判断 122">
          <a:extLst>
            <a:ext uri="{FF2B5EF4-FFF2-40B4-BE49-F238E27FC236}">
              <a16:creationId xmlns:a16="http://schemas.microsoft.com/office/drawing/2014/main" id="{EAE397C3-F366-407F-80B6-B3F34A722E75}"/>
            </a:ext>
          </a:extLst>
        </xdr:cNvPr>
        <xdr:cNvSpPr/>
      </xdr:nvSpPr>
      <xdr:spPr>
        <a:xfrm>
          <a:off x="6238875" y="64514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C786BBD-907E-491C-9A4D-89B688941675}"/>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DD142B74-A6A9-442C-BDBB-856EBB84223A}"/>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A5655C6-7FC9-4A24-A7FF-EE32C02D5F2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C372D95-55DC-4817-A937-4C27A1224B00}"/>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32F9150A-6D51-41FA-9544-97093EF2F7FF}"/>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84836</xdr:rowOff>
    </xdr:from>
    <xdr:to>
      <xdr:col>55</xdr:col>
      <xdr:colOff>50800</xdr:colOff>
      <xdr:row>39</xdr:row>
      <xdr:rowOff>14986</xdr:rowOff>
    </xdr:to>
    <xdr:sp macro="" textlink="">
      <xdr:nvSpPr>
        <xdr:cNvPr id="129" name="楕円 128">
          <a:extLst>
            <a:ext uri="{FF2B5EF4-FFF2-40B4-BE49-F238E27FC236}">
              <a16:creationId xmlns:a16="http://schemas.microsoft.com/office/drawing/2014/main" id="{51736F03-386E-44DE-909C-E66176FF1575}"/>
            </a:ext>
          </a:extLst>
        </xdr:cNvPr>
        <xdr:cNvSpPr/>
      </xdr:nvSpPr>
      <xdr:spPr>
        <a:xfrm>
          <a:off x="9401175" y="6250686"/>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107713</xdr:rowOff>
    </xdr:from>
    <xdr:ext cx="469744" cy="259045"/>
    <xdr:sp macro="" textlink="">
      <xdr:nvSpPr>
        <xdr:cNvPr id="130" name="【図書館】&#10;一人当たり面積該当値テキスト">
          <a:extLst>
            <a:ext uri="{FF2B5EF4-FFF2-40B4-BE49-F238E27FC236}">
              <a16:creationId xmlns:a16="http://schemas.microsoft.com/office/drawing/2014/main" id="{9955AE71-005E-4BFD-8D2E-BC256BE44BBE}"/>
            </a:ext>
          </a:extLst>
        </xdr:cNvPr>
        <xdr:cNvSpPr txBox="1"/>
      </xdr:nvSpPr>
      <xdr:spPr>
        <a:xfrm>
          <a:off x="9467850" y="6105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98552</xdr:rowOff>
    </xdr:from>
    <xdr:to>
      <xdr:col>50</xdr:col>
      <xdr:colOff>165100</xdr:colOff>
      <xdr:row>39</xdr:row>
      <xdr:rowOff>28702</xdr:rowOff>
    </xdr:to>
    <xdr:sp macro="" textlink="">
      <xdr:nvSpPr>
        <xdr:cNvPr id="131" name="楕円 130">
          <a:extLst>
            <a:ext uri="{FF2B5EF4-FFF2-40B4-BE49-F238E27FC236}">
              <a16:creationId xmlns:a16="http://schemas.microsoft.com/office/drawing/2014/main" id="{7CE3F747-AC69-41DC-8DE1-24B0EC3B95A0}"/>
            </a:ext>
          </a:extLst>
        </xdr:cNvPr>
        <xdr:cNvSpPr/>
      </xdr:nvSpPr>
      <xdr:spPr>
        <a:xfrm>
          <a:off x="8639175" y="626440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135636</xdr:rowOff>
    </xdr:from>
    <xdr:to>
      <xdr:col>55</xdr:col>
      <xdr:colOff>0</xdr:colOff>
      <xdr:row>38</xdr:row>
      <xdr:rowOff>149352</xdr:rowOff>
    </xdr:to>
    <xdr:cxnSp macro="">
      <xdr:nvCxnSpPr>
        <xdr:cNvPr id="132" name="直線コネクタ 131">
          <a:extLst>
            <a:ext uri="{FF2B5EF4-FFF2-40B4-BE49-F238E27FC236}">
              <a16:creationId xmlns:a16="http://schemas.microsoft.com/office/drawing/2014/main" id="{1EFDCF31-F3CF-4C35-84DB-57E8CB68E647}"/>
            </a:ext>
          </a:extLst>
        </xdr:cNvPr>
        <xdr:cNvCxnSpPr/>
      </xdr:nvCxnSpPr>
      <xdr:spPr>
        <a:xfrm flipV="1">
          <a:off x="8686800" y="6298311"/>
          <a:ext cx="74295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103124</xdr:rowOff>
    </xdr:from>
    <xdr:to>
      <xdr:col>46</xdr:col>
      <xdr:colOff>38100</xdr:colOff>
      <xdr:row>39</xdr:row>
      <xdr:rowOff>33274</xdr:rowOff>
    </xdr:to>
    <xdr:sp macro="" textlink="">
      <xdr:nvSpPr>
        <xdr:cNvPr id="133" name="楕円 132">
          <a:extLst>
            <a:ext uri="{FF2B5EF4-FFF2-40B4-BE49-F238E27FC236}">
              <a16:creationId xmlns:a16="http://schemas.microsoft.com/office/drawing/2014/main" id="{93E28DCA-FD91-4680-8FC5-1A5A5721C90A}"/>
            </a:ext>
          </a:extLst>
        </xdr:cNvPr>
        <xdr:cNvSpPr/>
      </xdr:nvSpPr>
      <xdr:spPr>
        <a:xfrm>
          <a:off x="7839075" y="6268974"/>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149352</xdr:rowOff>
    </xdr:from>
    <xdr:to>
      <xdr:col>50</xdr:col>
      <xdr:colOff>114300</xdr:colOff>
      <xdr:row>38</xdr:row>
      <xdr:rowOff>153924</xdr:rowOff>
    </xdr:to>
    <xdr:cxnSp macro="">
      <xdr:nvCxnSpPr>
        <xdr:cNvPr id="134" name="直線コネクタ 133">
          <a:extLst>
            <a:ext uri="{FF2B5EF4-FFF2-40B4-BE49-F238E27FC236}">
              <a16:creationId xmlns:a16="http://schemas.microsoft.com/office/drawing/2014/main" id="{35F9F370-E00E-406B-9346-5027CBF2E90A}"/>
            </a:ext>
          </a:extLst>
        </xdr:cNvPr>
        <xdr:cNvCxnSpPr/>
      </xdr:nvCxnSpPr>
      <xdr:spPr>
        <a:xfrm flipV="1">
          <a:off x="7886700" y="6312027"/>
          <a:ext cx="8001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112268</xdr:rowOff>
    </xdr:from>
    <xdr:to>
      <xdr:col>41</xdr:col>
      <xdr:colOff>101600</xdr:colOff>
      <xdr:row>39</xdr:row>
      <xdr:rowOff>42418</xdr:rowOff>
    </xdr:to>
    <xdr:sp macro="" textlink="">
      <xdr:nvSpPr>
        <xdr:cNvPr id="135" name="楕円 134">
          <a:extLst>
            <a:ext uri="{FF2B5EF4-FFF2-40B4-BE49-F238E27FC236}">
              <a16:creationId xmlns:a16="http://schemas.microsoft.com/office/drawing/2014/main" id="{70BB6F95-0B49-4741-8DDD-1E90F2601BEC}"/>
            </a:ext>
          </a:extLst>
        </xdr:cNvPr>
        <xdr:cNvSpPr/>
      </xdr:nvSpPr>
      <xdr:spPr>
        <a:xfrm>
          <a:off x="7029450" y="627494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153924</xdr:rowOff>
    </xdr:from>
    <xdr:to>
      <xdr:col>45</xdr:col>
      <xdr:colOff>177800</xdr:colOff>
      <xdr:row>38</xdr:row>
      <xdr:rowOff>163068</xdr:rowOff>
    </xdr:to>
    <xdr:cxnSp macro="">
      <xdr:nvCxnSpPr>
        <xdr:cNvPr id="136" name="直線コネクタ 135">
          <a:extLst>
            <a:ext uri="{FF2B5EF4-FFF2-40B4-BE49-F238E27FC236}">
              <a16:creationId xmlns:a16="http://schemas.microsoft.com/office/drawing/2014/main" id="{B6C2816C-75BD-4AE4-AADD-D36B74DF9C9A}"/>
            </a:ext>
          </a:extLst>
        </xdr:cNvPr>
        <xdr:cNvCxnSpPr/>
      </xdr:nvCxnSpPr>
      <xdr:spPr>
        <a:xfrm flipV="1">
          <a:off x="7077075" y="6316599"/>
          <a:ext cx="809625"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116840</xdr:rowOff>
    </xdr:from>
    <xdr:to>
      <xdr:col>36</xdr:col>
      <xdr:colOff>165100</xdr:colOff>
      <xdr:row>39</xdr:row>
      <xdr:rowOff>46990</xdr:rowOff>
    </xdr:to>
    <xdr:sp macro="" textlink="">
      <xdr:nvSpPr>
        <xdr:cNvPr id="137" name="楕円 136">
          <a:extLst>
            <a:ext uri="{FF2B5EF4-FFF2-40B4-BE49-F238E27FC236}">
              <a16:creationId xmlns:a16="http://schemas.microsoft.com/office/drawing/2014/main" id="{4A970564-765B-4504-B014-B6D93ABB8154}"/>
            </a:ext>
          </a:extLst>
        </xdr:cNvPr>
        <xdr:cNvSpPr/>
      </xdr:nvSpPr>
      <xdr:spPr>
        <a:xfrm>
          <a:off x="6238875" y="62795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163068</xdr:rowOff>
    </xdr:from>
    <xdr:to>
      <xdr:col>41</xdr:col>
      <xdr:colOff>50800</xdr:colOff>
      <xdr:row>38</xdr:row>
      <xdr:rowOff>167640</xdr:rowOff>
    </xdr:to>
    <xdr:cxnSp macro="">
      <xdr:nvCxnSpPr>
        <xdr:cNvPr id="138" name="直線コネクタ 137">
          <a:extLst>
            <a:ext uri="{FF2B5EF4-FFF2-40B4-BE49-F238E27FC236}">
              <a16:creationId xmlns:a16="http://schemas.microsoft.com/office/drawing/2014/main" id="{A014EDAD-3362-4D25-8315-7BC8C302F54F}"/>
            </a:ext>
          </a:extLst>
        </xdr:cNvPr>
        <xdr:cNvCxnSpPr/>
      </xdr:nvCxnSpPr>
      <xdr:spPr>
        <a:xfrm flipV="1">
          <a:off x="6286500" y="6322568"/>
          <a:ext cx="79057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31259</xdr:rowOff>
    </xdr:from>
    <xdr:ext cx="469744" cy="259045"/>
    <xdr:sp macro="" textlink="">
      <xdr:nvSpPr>
        <xdr:cNvPr id="139" name="n_1aveValue【図書館】&#10;一人当たり面積">
          <a:extLst>
            <a:ext uri="{FF2B5EF4-FFF2-40B4-BE49-F238E27FC236}">
              <a16:creationId xmlns:a16="http://schemas.microsoft.com/office/drawing/2014/main" id="{0B6B63A1-D2A5-4750-9772-75D778109972}"/>
            </a:ext>
          </a:extLst>
        </xdr:cNvPr>
        <xdr:cNvSpPr txBox="1"/>
      </xdr:nvSpPr>
      <xdr:spPr>
        <a:xfrm>
          <a:off x="8458277" y="6514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35831</xdr:rowOff>
    </xdr:from>
    <xdr:ext cx="469744" cy="259045"/>
    <xdr:sp macro="" textlink="">
      <xdr:nvSpPr>
        <xdr:cNvPr id="140" name="n_2aveValue【図書館】&#10;一人当たり面積">
          <a:extLst>
            <a:ext uri="{FF2B5EF4-FFF2-40B4-BE49-F238E27FC236}">
              <a16:creationId xmlns:a16="http://schemas.microsoft.com/office/drawing/2014/main" id="{90B8F00A-A476-49F9-AD78-D9F792AD800C}"/>
            </a:ext>
          </a:extLst>
        </xdr:cNvPr>
        <xdr:cNvSpPr txBox="1"/>
      </xdr:nvSpPr>
      <xdr:spPr>
        <a:xfrm>
          <a:off x="7677227" y="6522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40403</xdr:rowOff>
    </xdr:from>
    <xdr:ext cx="469744" cy="259045"/>
    <xdr:sp macro="" textlink="">
      <xdr:nvSpPr>
        <xdr:cNvPr id="141" name="n_3aveValue【図書館】&#10;一人当たり面積">
          <a:extLst>
            <a:ext uri="{FF2B5EF4-FFF2-40B4-BE49-F238E27FC236}">
              <a16:creationId xmlns:a16="http://schemas.microsoft.com/office/drawing/2014/main" id="{22EAB81B-0DD6-4385-836A-2C3BE78AACE9}"/>
            </a:ext>
          </a:extLst>
        </xdr:cNvPr>
        <xdr:cNvSpPr txBox="1"/>
      </xdr:nvSpPr>
      <xdr:spPr>
        <a:xfrm>
          <a:off x="6867602" y="6526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44975</xdr:rowOff>
    </xdr:from>
    <xdr:ext cx="469744" cy="259045"/>
    <xdr:sp macro="" textlink="">
      <xdr:nvSpPr>
        <xdr:cNvPr id="142" name="n_4aveValue【図書館】&#10;一人当たり面積">
          <a:extLst>
            <a:ext uri="{FF2B5EF4-FFF2-40B4-BE49-F238E27FC236}">
              <a16:creationId xmlns:a16="http://schemas.microsoft.com/office/drawing/2014/main" id="{5C27E21A-A625-4DBC-8CB3-3C7CAACF880E}"/>
            </a:ext>
          </a:extLst>
        </xdr:cNvPr>
        <xdr:cNvSpPr txBox="1"/>
      </xdr:nvSpPr>
      <xdr:spPr>
        <a:xfrm>
          <a:off x="6067502" y="6534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45229</xdr:rowOff>
    </xdr:from>
    <xdr:ext cx="469744" cy="259045"/>
    <xdr:sp macro="" textlink="">
      <xdr:nvSpPr>
        <xdr:cNvPr id="143" name="n_1mainValue【図書館】&#10;一人当たり面積">
          <a:extLst>
            <a:ext uri="{FF2B5EF4-FFF2-40B4-BE49-F238E27FC236}">
              <a16:creationId xmlns:a16="http://schemas.microsoft.com/office/drawing/2014/main" id="{3E041C0A-1ABE-4704-B9C8-A8BD773DE1BE}"/>
            </a:ext>
          </a:extLst>
        </xdr:cNvPr>
        <xdr:cNvSpPr txBox="1"/>
      </xdr:nvSpPr>
      <xdr:spPr>
        <a:xfrm>
          <a:off x="8458277" y="6049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49801</xdr:rowOff>
    </xdr:from>
    <xdr:ext cx="469744" cy="259045"/>
    <xdr:sp macro="" textlink="">
      <xdr:nvSpPr>
        <xdr:cNvPr id="144" name="n_2mainValue【図書館】&#10;一人当たり面積">
          <a:extLst>
            <a:ext uri="{FF2B5EF4-FFF2-40B4-BE49-F238E27FC236}">
              <a16:creationId xmlns:a16="http://schemas.microsoft.com/office/drawing/2014/main" id="{3C40C9F9-EAAF-4E1C-A0C6-E6E67C6FB5B7}"/>
            </a:ext>
          </a:extLst>
        </xdr:cNvPr>
        <xdr:cNvSpPr txBox="1"/>
      </xdr:nvSpPr>
      <xdr:spPr>
        <a:xfrm>
          <a:off x="7677227" y="604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58945</xdr:rowOff>
    </xdr:from>
    <xdr:ext cx="469744" cy="259045"/>
    <xdr:sp macro="" textlink="">
      <xdr:nvSpPr>
        <xdr:cNvPr id="145" name="n_3mainValue【図書館】&#10;一人当たり面積">
          <a:extLst>
            <a:ext uri="{FF2B5EF4-FFF2-40B4-BE49-F238E27FC236}">
              <a16:creationId xmlns:a16="http://schemas.microsoft.com/office/drawing/2014/main" id="{885ADA6E-98D4-4209-91E3-3C5239D003E1}"/>
            </a:ext>
          </a:extLst>
        </xdr:cNvPr>
        <xdr:cNvSpPr txBox="1"/>
      </xdr:nvSpPr>
      <xdr:spPr>
        <a:xfrm>
          <a:off x="6867602" y="6059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63517</xdr:rowOff>
    </xdr:from>
    <xdr:ext cx="469744" cy="259045"/>
    <xdr:sp macro="" textlink="">
      <xdr:nvSpPr>
        <xdr:cNvPr id="146" name="n_4mainValue【図書館】&#10;一人当たり面積">
          <a:extLst>
            <a:ext uri="{FF2B5EF4-FFF2-40B4-BE49-F238E27FC236}">
              <a16:creationId xmlns:a16="http://schemas.microsoft.com/office/drawing/2014/main" id="{AF95B805-FE68-4BEB-8ABA-0B2371F12BEB}"/>
            </a:ext>
          </a:extLst>
        </xdr:cNvPr>
        <xdr:cNvSpPr txBox="1"/>
      </xdr:nvSpPr>
      <xdr:spPr>
        <a:xfrm>
          <a:off x="6067502" y="6067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710423EE-7DB4-4FC7-A764-B4E26858BC8E}"/>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8DB4DC73-E7D3-4FD4-92A7-D4E893CCBE7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3D215ECC-1770-41A1-A6BE-074C4E1F6AD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AFBE9C5F-0F44-4163-B576-63E1E9D1214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0991401D-3B02-456C-B191-99DD48FE1BD0}"/>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C782C3CB-6888-48F1-BFE6-2D9CF3C11B8B}"/>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8448B9A4-79C7-4307-B849-6B9E3655F8A5}"/>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A2F47FF6-1184-4CDE-94E5-4E9C09EB8D4B}"/>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67A25FCC-903D-4656-9EA1-382915FD28FB}"/>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019920AE-0A2D-48EB-A803-FCCAB641CC2D}"/>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E20428C8-EE87-4F4C-87A5-A6CF28C55D6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99FFC69-0380-4A3B-B447-BF4D23BA2E85}"/>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BB706408-AF4F-4AAC-A82F-8916C337BB5C}"/>
            </a:ext>
          </a:extLst>
        </xdr:cNvPr>
        <xdr:cNvSpPr txBox="1"/>
      </xdr:nvSpPr>
      <xdr:spPr>
        <a:xfrm>
          <a:off x="2789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B348C96E-25BC-4D78-B518-24206EA26A8F}"/>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2CE2FD1D-D763-4992-B7BB-4CACE4DCDBC4}"/>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41A0B29B-47DB-47C5-94BB-299FA11C0BF4}"/>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0825E64-A18B-4B0E-836B-0073DE5BA294}"/>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B42ACA7E-FFD9-488D-A5B7-46C659CC38B5}"/>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60A0FABD-A0E1-4F94-A6C8-354AADE06C4F}"/>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0BBA3FDE-991F-48B1-81B1-F1CBE687D4B4}"/>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BDEB6EB7-BA45-4E1F-B13D-BD8B2752F28E}"/>
            </a:ext>
          </a:extLst>
        </xdr:cNvPr>
        <xdr:cNvSpPr txBox="1"/>
      </xdr:nvSpPr>
      <xdr:spPr>
        <a:xfrm>
          <a:off x="339891"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B3011AA8-7690-4B96-B990-AF9EABE7CD0A}"/>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C045D207-5717-4F4A-90D5-1DD3E8232249}"/>
            </a:ext>
          </a:extLst>
        </xdr:cNvPr>
        <xdr:cNvSpPr txBox="1"/>
      </xdr:nvSpPr>
      <xdr:spPr>
        <a:xfrm>
          <a:off x="3881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51841436-DABB-46FD-BB6F-8E977CA1CFAD}"/>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D085280E-A614-4A9C-94D9-11B146AF3D5D}"/>
            </a:ext>
          </a:extLst>
        </xdr:cNvPr>
        <xdr:cNvCxnSpPr/>
      </xdr:nvCxnSpPr>
      <xdr:spPr>
        <a:xfrm flipV="1">
          <a:off x="4180840" y="9021445"/>
          <a:ext cx="0" cy="1427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93CFE42E-B6E6-49CC-A962-1C3DD78FDAE0}"/>
            </a:ext>
          </a:extLst>
        </xdr:cNvPr>
        <xdr:cNvSpPr txBox="1"/>
      </xdr:nvSpPr>
      <xdr:spPr>
        <a:xfrm>
          <a:off x="42195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C56BB447-3820-45AD-807D-277C9417B371}"/>
            </a:ext>
          </a:extLst>
        </xdr:cNvPr>
        <xdr:cNvCxnSpPr/>
      </xdr:nvCxnSpPr>
      <xdr:spPr>
        <a:xfrm>
          <a:off x="4105275"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DA538209-2697-4C13-889C-B1D1FA9BE44E}"/>
            </a:ext>
          </a:extLst>
        </xdr:cNvPr>
        <xdr:cNvSpPr txBox="1"/>
      </xdr:nvSpPr>
      <xdr:spPr>
        <a:xfrm>
          <a:off x="4219575" y="8799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175" name="直線コネクタ 174">
          <a:extLst>
            <a:ext uri="{FF2B5EF4-FFF2-40B4-BE49-F238E27FC236}">
              <a16:creationId xmlns:a16="http://schemas.microsoft.com/office/drawing/2014/main" id="{5C191904-6846-403E-99D2-1608988C3E65}"/>
            </a:ext>
          </a:extLst>
        </xdr:cNvPr>
        <xdr:cNvCxnSpPr/>
      </xdr:nvCxnSpPr>
      <xdr:spPr>
        <a:xfrm>
          <a:off x="4105275" y="90214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59072</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B81A7548-E2C2-4ABD-9170-1D712AE0EF39}"/>
            </a:ext>
          </a:extLst>
        </xdr:cNvPr>
        <xdr:cNvSpPr txBox="1"/>
      </xdr:nvSpPr>
      <xdr:spPr>
        <a:xfrm>
          <a:off x="4219575" y="97840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80645</xdr:rowOff>
    </xdr:from>
    <xdr:to>
      <xdr:col>24</xdr:col>
      <xdr:colOff>114300</xdr:colOff>
      <xdr:row>61</xdr:row>
      <xdr:rowOff>10795</xdr:rowOff>
    </xdr:to>
    <xdr:sp macro="" textlink="">
      <xdr:nvSpPr>
        <xdr:cNvPr id="177" name="フローチャート: 判断 176">
          <a:extLst>
            <a:ext uri="{FF2B5EF4-FFF2-40B4-BE49-F238E27FC236}">
              <a16:creationId xmlns:a16="http://schemas.microsoft.com/office/drawing/2014/main" id="{65E6DE54-9F8B-4B13-9B12-C40EF3105E62}"/>
            </a:ext>
          </a:extLst>
        </xdr:cNvPr>
        <xdr:cNvSpPr/>
      </xdr:nvSpPr>
      <xdr:spPr>
        <a:xfrm>
          <a:off x="4124325" y="980884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69215</xdr:rowOff>
    </xdr:from>
    <xdr:to>
      <xdr:col>20</xdr:col>
      <xdr:colOff>38100</xdr:colOff>
      <xdr:row>60</xdr:row>
      <xdr:rowOff>170815</xdr:rowOff>
    </xdr:to>
    <xdr:sp macro="" textlink="">
      <xdr:nvSpPr>
        <xdr:cNvPr id="178" name="フローチャート: 判断 177">
          <a:extLst>
            <a:ext uri="{FF2B5EF4-FFF2-40B4-BE49-F238E27FC236}">
              <a16:creationId xmlns:a16="http://schemas.microsoft.com/office/drawing/2014/main" id="{CDCE3B75-7E6B-4809-B0B9-CAA6992B5BEA}"/>
            </a:ext>
          </a:extLst>
        </xdr:cNvPr>
        <xdr:cNvSpPr/>
      </xdr:nvSpPr>
      <xdr:spPr>
        <a:xfrm>
          <a:off x="3381375" y="979106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19685</xdr:rowOff>
    </xdr:from>
    <xdr:to>
      <xdr:col>15</xdr:col>
      <xdr:colOff>101600</xdr:colOff>
      <xdr:row>60</xdr:row>
      <xdr:rowOff>121285</xdr:rowOff>
    </xdr:to>
    <xdr:sp macro="" textlink="">
      <xdr:nvSpPr>
        <xdr:cNvPr id="179" name="フローチャート: 判断 178">
          <a:extLst>
            <a:ext uri="{FF2B5EF4-FFF2-40B4-BE49-F238E27FC236}">
              <a16:creationId xmlns:a16="http://schemas.microsoft.com/office/drawing/2014/main" id="{8603CEE7-B16D-4FEF-9A9A-BB3C2D95FF72}"/>
            </a:ext>
          </a:extLst>
        </xdr:cNvPr>
        <xdr:cNvSpPr/>
      </xdr:nvSpPr>
      <xdr:spPr>
        <a:xfrm>
          <a:off x="2571750" y="974471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8255</xdr:rowOff>
    </xdr:from>
    <xdr:to>
      <xdr:col>10</xdr:col>
      <xdr:colOff>165100</xdr:colOff>
      <xdr:row>60</xdr:row>
      <xdr:rowOff>109855</xdr:rowOff>
    </xdr:to>
    <xdr:sp macro="" textlink="">
      <xdr:nvSpPr>
        <xdr:cNvPr id="180" name="フローチャート: 判断 179">
          <a:extLst>
            <a:ext uri="{FF2B5EF4-FFF2-40B4-BE49-F238E27FC236}">
              <a16:creationId xmlns:a16="http://schemas.microsoft.com/office/drawing/2014/main" id="{0E9F30C3-B815-4E05-8480-1656A0E4CB05}"/>
            </a:ext>
          </a:extLst>
        </xdr:cNvPr>
        <xdr:cNvSpPr/>
      </xdr:nvSpPr>
      <xdr:spPr>
        <a:xfrm>
          <a:off x="1781175" y="97364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158750</xdr:rowOff>
    </xdr:from>
    <xdr:to>
      <xdr:col>6</xdr:col>
      <xdr:colOff>38100</xdr:colOff>
      <xdr:row>60</xdr:row>
      <xdr:rowOff>88900</xdr:rowOff>
    </xdr:to>
    <xdr:sp macro="" textlink="">
      <xdr:nvSpPr>
        <xdr:cNvPr id="181" name="フローチャート: 判断 180">
          <a:extLst>
            <a:ext uri="{FF2B5EF4-FFF2-40B4-BE49-F238E27FC236}">
              <a16:creationId xmlns:a16="http://schemas.microsoft.com/office/drawing/2014/main" id="{F2259B7F-BBB0-4FB4-B85C-F75E57AC30C8}"/>
            </a:ext>
          </a:extLst>
        </xdr:cNvPr>
        <xdr:cNvSpPr/>
      </xdr:nvSpPr>
      <xdr:spPr>
        <a:xfrm>
          <a:off x="981075" y="972502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FE7AA7AA-1180-4BEA-ABA4-03E1D015C2F5}"/>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648A6D7-C085-46F1-BF86-D4710C682B2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37C943E-96B5-4591-91C3-36AE181BB1DD}"/>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A29DA7-5757-4D60-9C4A-89AE3D06575E}"/>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3545E66-51D7-4990-B99A-81891E48BCE8}"/>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95885</xdr:rowOff>
    </xdr:from>
    <xdr:to>
      <xdr:col>24</xdr:col>
      <xdr:colOff>114300</xdr:colOff>
      <xdr:row>60</xdr:row>
      <xdr:rowOff>26035</xdr:rowOff>
    </xdr:to>
    <xdr:sp macro="" textlink="">
      <xdr:nvSpPr>
        <xdr:cNvPr id="187" name="楕円 186">
          <a:extLst>
            <a:ext uri="{FF2B5EF4-FFF2-40B4-BE49-F238E27FC236}">
              <a16:creationId xmlns:a16="http://schemas.microsoft.com/office/drawing/2014/main" id="{F2EA5330-5BBB-4B6E-8FCE-92ABC6A2F326}"/>
            </a:ext>
          </a:extLst>
        </xdr:cNvPr>
        <xdr:cNvSpPr/>
      </xdr:nvSpPr>
      <xdr:spPr>
        <a:xfrm>
          <a:off x="4124325" y="965898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118762</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1C810952-1C41-4EB4-9227-DF44F768B420}"/>
            </a:ext>
          </a:extLst>
        </xdr:cNvPr>
        <xdr:cNvSpPr txBox="1"/>
      </xdr:nvSpPr>
      <xdr:spPr>
        <a:xfrm>
          <a:off x="4219575" y="9523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55880</xdr:rowOff>
    </xdr:from>
    <xdr:to>
      <xdr:col>20</xdr:col>
      <xdr:colOff>38100</xdr:colOff>
      <xdr:row>59</xdr:row>
      <xdr:rowOff>157480</xdr:rowOff>
    </xdr:to>
    <xdr:sp macro="" textlink="">
      <xdr:nvSpPr>
        <xdr:cNvPr id="189" name="楕円 188">
          <a:extLst>
            <a:ext uri="{FF2B5EF4-FFF2-40B4-BE49-F238E27FC236}">
              <a16:creationId xmlns:a16="http://schemas.microsoft.com/office/drawing/2014/main" id="{C6E84793-B9C1-45FC-9CCC-60F8F949D597}"/>
            </a:ext>
          </a:extLst>
        </xdr:cNvPr>
        <xdr:cNvSpPr/>
      </xdr:nvSpPr>
      <xdr:spPr>
        <a:xfrm>
          <a:off x="3381375" y="96189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106680</xdr:rowOff>
    </xdr:from>
    <xdr:to>
      <xdr:col>24</xdr:col>
      <xdr:colOff>63500</xdr:colOff>
      <xdr:row>59</xdr:row>
      <xdr:rowOff>146685</xdr:rowOff>
    </xdr:to>
    <xdr:cxnSp macro="">
      <xdr:nvCxnSpPr>
        <xdr:cNvPr id="190" name="直線コネクタ 189">
          <a:extLst>
            <a:ext uri="{FF2B5EF4-FFF2-40B4-BE49-F238E27FC236}">
              <a16:creationId xmlns:a16="http://schemas.microsoft.com/office/drawing/2014/main" id="{0A2ADC8F-280E-41E7-B65B-DBC9EF6831C9}"/>
            </a:ext>
          </a:extLst>
        </xdr:cNvPr>
        <xdr:cNvCxnSpPr/>
      </xdr:nvCxnSpPr>
      <xdr:spPr>
        <a:xfrm>
          <a:off x="3429000" y="9666605"/>
          <a:ext cx="75247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147320</xdr:rowOff>
    </xdr:from>
    <xdr:to>
      <xdr:col>15</xdr:col>
      <xdr:colOff>101600</xdr:colOff>
      <xdr:row>60</xdr:row>
      <xdr:rowOff>77470</xdr:rowOff>
    </xdr:to>
    <xdr:sp macro="" textlink="">
      <xdr:nvSpPr>
        <xdr:cNvPr id="191" name="楕円 190">
          <a:extLst>
            <a:ext uri="{FF2B5EF4-FFF2-40B4-BE49-F238E27FC236}">
              <a16:creationId xmlns:a16="http://schemas.microsoft.com/office/drawing/2014/main" id="{D2D46B46-D6EE-4942-A9D0-6E073E4ADD7B}"/>
            </a:ext>
          </a:extLst>
        </xdr:cNvPr>
        <xdr:cNvSpPr/>
      </xdr:nvSpPr>
      <xdr:spPr>
        <a:xfrm>
          <a:off x="2571750" y="97072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106680</xdr:rowOff>
    </xdr:from>
    <xdr:to>
      <xdr:col>19</xdr:col>
      <xdr:colOff>177800</xdr:colOff>
      <xdr:row>60</xdr:row>
      <xdr:rowOff>26670</xdr:rowOff>
    </xdr:to>
    <xdr:cxnSp macro="">
      <xdr:nvCxnSpPr>
        <xdr:cNvPr id="192" name="直線コネクタ 191">
          <a:extLst>
            <a:ext uri="{FF2B5EF4-FFF2-40B4-BE49-F238E27FC236}">
              <a16:creationId xmlns:a16="http://schemas.microsoft.com/office/drawing/2014/main" id="{981136AC-1D54-48B4-989C-E774CADBBF41}"/>
            </a:ext>
          </a:extLst>
        </xdr:cNvPr>
        <xdr:cNvCxnSpPr/>
      </xdr:nvCxnSpPr>
      <xdr:spPr>
        <a:xfrm flipV="1">
          <a:off x="2619375" y="9666605"/>
          <a:ext cx="809625" cy="88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154940</xdr:rowOff>
    </xdr:from>
    <xdr:to>
      <xdr:col>10</xdr:col>
      <xdr:colOff>165100</xdr:colOff>
      <xdr:row>58</xdr:row>
      <xdr:rowOff>85090</xdr:rowOff>
    </xdr:to>
    <xdr:sp macro="" textlink="">
      <xdr:nvSpPr>
        <xdr:cNvPr id="193" name="楕円 192">
          <a:extLst>
            <a:ext uri="{FF2B5EF4-FFF2-40B4-BE49-F238E27FC236}">
              <a16:creationId xmlns:a16="http://schemas.microsoft.com/office/drawing/2014/main" id="{3499FF24-F0FE-48F1-9334-8DC0313C3D92}"/>
            </a:ext>
          </a:extLst>
        </xdr:cNvPr>
        <xdr:cNvSpPr/>
      </xdr:nvSpPr>
      <xdr:spPr>
        <a:xfrm>
          <a:off x="1781175" y="939419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34290</xdr:rowOff>
    </xdr:from>
    <xdr:to>
      <xdr:col>15</xdr:col>
      <xdr:colOff>50800</xdr:colOff>
      <xdr:row>60</xdr:row>
      <xdr:rowOff>26670</xdr:rowOff>
    </xdr:to>
    <xdr:cxnSp macro="">
      <xdr:nvCxnSpPr>
        <xdr:cNvPr id="194" name="直線コネクタ 193">
          <a:extLst>
            <a:ext uri="{FF2B5EF4-FFF2-40B4-BE49-F238E27FC236}">
              <a16:creationId xmlns:a16="http://schemas.microsoft.com/office/drawing/2014/main" id="{C748308F-3138-4715-8D29-8060A6C1E9C6}"/>
            </a:ext>
          </a:extLst>
        </xdr:cNvPr>
        <xdr:cNvCxnSpPr/>
      </xdr:nvCxnSpPr>
      <xdr:spPr>
        <a:xfrm>
          <a:off x="1828800" y="9432290"/>
          <a:ext cx="790575" cy="322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101600</xdr:rowOff>
    </xdr:from>
    <xdr:to>
      <xdr:col>6</xdr:col>
      <xdr:colOff>38100</xdr:colOff>
      <xdr:row>60</xdr:row>
      <xdr:rowOff>31750</xdr:rowOff>
    </xdr:to>
    <xdr:sp macro="" textlink="">
      <xdr:nvSpPr>
        <xdr:cNvPr id="195" name="楕円 194">
          <a:extLst>
            <a:ext uri="{FF2B5EF4-FFF2-40B4-BE49-F238E27FC236}">
              <a16:creationId xmlns:a16="http://schemas.microsoft.com/office/drawing/2014/main" id="{4FEA3D02-C886-417E-9F2D-9ED9567CF6B0}"/>
            </a:ext>
          </a:extLst>
        </xdr:cNvPr>
        <xdr:cNvSpPr/>
      </xdr:nvSpPr>
      <xdr:spPr>
        <a:xfrm>
          <a:off x="981075" y="9667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34290</xdr:rowOff>
    </xdr:from>
    <xdr:to>
      <xdr:col>10</xdr:col>
      <xdr:colOff>114300</xdr:colOff>
      <xdr:row>59</xdr:row>
      <xdr:rowOff>152400</xdr:rowOff>
    </xdr:to>
    <xdr:cxnSp macro="">
      <xdr:nvCxnSpPr>
        <xdr:cNvPr id="196" name="直線コネクタ 195">
          <a:extLst>
            <a:ext uri="{FF2B5EF4-FFF2-40B4-BE49-F238E27FC236}">
              <a16:creationId xmlns:a16="http://schemas.microsoft.com/office/drawing/2014/main" id="{E590E21C-6F40-4EDE-BE57-514D4EB76D5E}"/>
            </a:ext>
          </a:extLst>
        </xdr:cNvPr>
        <xdr:cNvCxnSpPr/>
      </xdr:nvCxnSpPr>
      <xdr:spPr>
        <a:xfrm flipV="1">
          <a:off x="1028700" y="9432290"/>
          <a:ext cx="800100" cy="28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161942</xdr:rowOff>
    </xdr:from>
    <xdr:ext cx="405111" cy="259045"/>
    <xdr:sp macro="" textlink="">
      <xdr:nvSpPr>
        <xdr:cNvPr id="197" name="n_1aveValue【体育館・プール】&#10;有形固定資産減価償却率">
          <a:extLst>
            <a:ext uri="{FF2B5EF4-FFF2-40B4-BE49-F238E27FC236}">
              <a16:creationId xmlns:a16="http://schemas.microsoft.com/office/drawing/2014/main" id="{4C04495B-C8A3-472C-A6FD-990FCE1B6B9A}"/>
            </a:ext>
          </a:extLst>
        </xdr:cNvPr>
        <xdr:cNvSpPr txBox="1"/>
      </xdr:nvSpPr>
      <xdr:spPr>
        <a:xfrm>
          <a:off x="3239144" y="9883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112412</xdr:rowOff>
    </xdr:from>
    <xdr:ext cx="405111" cy="259045"/>
    <xdr:sp macro="" textlink="">
      <xdr:nvSpPr>
        <xdr:cNvPr id="198" name="n_2aveValue【体育館・プール】&#10;有形固定資産減価償却率">
          <a:extLst>
            <a:ext uri="{FF2B5EF4-FFF2-40B4-BE49-F238E27FC236}">
              <a16:creationId xmlns:a16="http://schemas.microsoft.com/office/drawing/2014/main" id="{2AD739D1-B263-4D8A-B054-22BBA9EB3842}"/>
            </a:ext>
          </a:extLst>
        </xdr:cNvPr>
        <xdr:cNvSpPr txBox="1"/>
      </xdr:nvSpPr>
      <xdr:spPr>
        <a:xfrm>
          <a:off x="2439044" y="9837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100982</xdr:rowOff>
    </xdr:from>
    <xdr:ext cx="405111" cy="259045"/>
    <xdr:sp macro="" textlink="">
      <xdr:nvSpPr>
        <xdr:cNvPr id="199" name="n_3aveValue【体育館・プール】&#10;有形固定資産減価償却率">
          <a:extLst>
            <a:ext uri="{FF2B5EF4-FFF2-40B4-BE49-F238E27FC236}">
              <a16:creationId xmlns:a16="http://schemas.microsoft.com/office/drawing/2014/main" id="{87E89C00-0ECA-4967-8BC2-B0531F8628CA}"/>
            </a:ext>
          </a:extLst>
        </xdr:cNvPr>
        <xdr:cNvSpPr txBox="1"/>
      </xdr:nvSpPr>
      <xdr:spPr>
        <a:xfrm>
          <a:off x="1648469" y="982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80027</xdr:rowOff>
    </xdr:from>
    <xdr:ext cx="405111" cy="259045"/>
    <xdr:sp macro="" textlink="">
      <xdr:nvSpPr>
        <xdr:cNvPr id="200" name="n_4aveValue【体育館・プール】&#10;有形固定資産減価償却率">
          <a:extLst>
            <a:ext uri="{FF2B5EF4-FFF2-40B4-BE49-F238E27FC236}">
              <a16:creationId xmlns:a16="http://schemas.microsoft.com/office/drawing/2014/main" id="{66334A52-37E2-4AC2-8D5A-62AF5B9B2366}"/>
            </a:ext>
          </a:extLst>
        </xdr:cNvPr>
        <xdr:cNvSpPr txBox="1"/>
      </xdr:nvSpPr>
      <xdr:spPr>
        <a:xfrm>
          <a:off x="848369" y="980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2557</xdr:rowOff>
    </xdr:from>
    <xdr:ext cx="405111" cy="259045"/>
    <xdr:sp macro="" textlink="">
      <xdr:nvSpPr>
        <xdr:cNvPr id="201" name="n_1mainValue【体育館・プール】&#10;有形固定資産減価償却率">
          <a:extLst>
            <a:ext uri="{FF2B5EF4-FFF2-40B4-BE49-F238E27FC236}">
              <a16:creationId xmlns:a16="http://schemas.microsoft.com/office/drawing/2014/main" id="{E7F699BE-63F0-4852-9978-2487F6CB1E95}"/>
            </a:ext>
          </a:extLst>
        </xdr:cNvPr>
        <xdr:cNvSpPr txBox="1"/>
      </xdr:nvSpPr>
      <xdr:spPr>
        <a:xfrm>
          <a:off x="3239144" y="940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93997</xdr:rowOff>
    </xdr:from>
    <xdr:ext cx="405111" cy="259045"/>
    <xdr:sp macro="" textlink="">
      <xdr:nvSpPr>
        <xdr:cNvPr id="202" name="n_2mainValue【体育館・プール】&#10;有形固定資産減価償却率">
          <a:extLst>
            <a:ext uri="{FF2B5EF4-FFF2-40B4-BE49-F238E27FC236}">
              <a16:creationId xmlns:a16="http://schemas.microsoft.com/office/drawing/2014/main" id="{0847FE36-5964-4D29-BC56-AD94B5C7EDED}"/>
            </a:ext>
          </a:extLst>
        </xdr:cNvPr>
        <xdr:cNvSpPr txBox="1"/>
      </xdr:nvSpPr>
      <xdr:spPr>
        <a:xfrm>
          <a:off x="2439044" y="9495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101617</xdr:rowOff>
    </xdr:from>
    <xdr:ext cx="405111" cy="259045"/>
    <xdr:sp macro="" textlink="">
      <xdr:nvSpPr>
        <xdr:cNvPr id="203" name="n_3mainValue【体育館・プール】&#10;有形固定資産減価償却率">
          <a:extLst>
            <a:ext uri="{FF2B5EF4-FFF2-40B4-BE49-F238E27FC236}">
              <a16:creationId xmlns:a16="http://schemas.microsoft.com/office/drawing/2014/main" id="{801645B7-73A9-4C7A-BA94-4A31438EB83D}"/>
            </a:ext>
          </a:extLst>
        </xdr:cNvPr>
        <xdr:cNvSpPr txBox="1"/>
      </xdr:nvSpPr>
      <xdr:spPr>
        <a:xfrm>
          <a:off x="1648469" y="9182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4" name="n_4mainValue【体育館・プール】&#10;有形固定資産減価償却率">
          <a:extLst>
            <a:ext uri="{FF2B5EF4-FFF2-40B4-BE49-F238E27FC236}">
              <a16:creationId xmlns:a16="http://schemas.microsoft.com/office/drawing/2014/main" id="{3BB6D4C0-891D-4B98-839E-FCA253803980}"/>
            </a:ext>
          </a:extLst>
        </xdr:cNvPr>
        <xdr:cNvSpPr txBox="1"/>
      </xdr:nvSpPr>
      <xdr:spPr>
        <a:xfrm>
          <a:off x="848369" y="9446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42CF5637-396C-482B-B244-AB37B51A9BF2}"/>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AB2D57BE-6891-4416-8A41-E8A7D01BE614}"/>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B2CE0962-7C73-4E58-BB5B-F67F421C2189}"/>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949B1317-4D8A-4F0E-A626-EE1E4BC0FFC3}"/>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E7DC837A-0E0A-409D-BD5C-E5FE415E1E96}"/>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5A04C79D-FFA8-4EB7-845F-8B72B4BD5083}"/>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86A6EE9E-A2F7-441F-A905-B872CF4A765C}"/>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4C50E23F-3E67-4B5A-867E-FFCB07A4B7B9}"/>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821C316A-F5B3-4FD9-AB5D-A07AC50B7029}"/>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F6FB950-9CFA-45BB-B6AB-6434D34B8263}"/>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AF2D59B-A3D9-4B47-A4D7-296A0922EFEA}"/>
            </a:ext>
          </a:extLst>
        </xdr:cNvPr>
        <xdr:cNvCxnSpPr/>
      </xdr:nvCxnSpPr>
      <xdr:spPr>
        <a:xfrm>
          <a:off x="5953125" y="10448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6" name="テキスト ボックス 215">
          <a:extLst>
            <a:ext uri="{FF2B5EF4-FFF2-40B4-BE49-F238E27FC236}">
              <a16:creationId xmlns:a16="http://schemas.microsoft.com/office/drawing/2014/main" id="{1767E143-F6D3-4B6B-938A-06D33DE88B3E}"/>
            </a:ext>
          </a:extLst>
        </xdr:cNvPr>
        <xdr:cNvSpPr txBox="1"/>
      </xdr:nvSpPr>
      <xdr:spPr>
        <a:xfrm>
          <a:off x="5527221"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5DE3767B-2E25-4492-9952-B73F9C05E6AB}"/>
            </a:ext>
          </a:extLst>
        </xdr:cNvPr>
        <xdr:cNvCxnSpPr/>
      </xdr:nvCxnSpPr>
      <xdr:spPr>
        <a:xfrm>
          <a:off x="5953125" y="100869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8" name="テキスト ボックス 217">
          <a:extLst>
            <a:ext uri="{FF2B5EF4-FFF2-40B4-BE49-F238E27FC236}">
              <a16:creationId xmlns:a16="http://schemas.microsoft.com/office/drawing/2014/main" id="{1F34A3BF-8498-4250-A3E2-A457727A92E6}"/>
            </a:ext>
          </a:extLst>
        </xdr:cNvPr>
        <xdr:cNvSpPr txBox="1"/>
      </xdr:nvSpPr>
      <xdr:spPr>
        <a:xfrm>
          <a:off x="5527221"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BA7F9A24-E38E-412F-A669-D28E95C0785B}"/>
            </a:ext>
          </a:extLst>
        </xdr:cNvPr>
        <xdr:cNvCxnSpPr/>
      </xdr:nvCxnSpPr>
      <xdr:spPr>
        <a:xfrm>
          <a:off x="5953125" y="97250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0" name="テキスト ボックス 219">
          <a:extLst>
            <a:ext uri="{FF2B5EF4-FFF2-40B4-BE49-F238E27FC236}">
              <a16:creationId xmlns:a16="http://schemas.microsoft.com/office/drawing/2014/main" id="{751DD24B-007D-40C7-A22B-1B2E1A408294}"/>
            </a:ext>
          </a:extLst>
        </xdr:cNvPr>
        <xdr:cNvSpPr txBox="1"/>
      </xdr:nvSpPr>
      <xdr:spPr>
        <a:xfrm>
          <a:off x="5527221"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FEAA3A6-26C6-4270-9475-DC269821B9AF}"/>
            </a:ext>
          </a:extLst>
        </xdr:cNvPr>
        <xdr:cNvCxnSpPr/>
      </xdr:nvCxnSpPr>
      <xdr:spPr>
        <a:xfrm>
          <a:off x="5953125" y="93726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2" name="テキスト ボックス 221">
          <a:extLst>
            <a:ext uri="{FF2B5EF4-FFF2-40B4-BE49-F238E27FC236}">
              <a16:creationId xmlns:a16="http://schemas.microsoft.com/office/drawing/2014/main" id="{CEAFB3AD-2BE0-4E00-8AAF-012646E5E98C}"/>
            </a:ext>
          </a:extLst>
        </xdr:cNvPr>
        <xdr:cNvSpPr txBox="1"/>
      </xdr:nvSpPr>
      <xdr:spPr>
        <a:xfrm>
          <a:off x="5527221"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2E599883-0B9F-4BAA-A600-C8B1FFEB9563}"/>
            </a:ext>
          </a:extLst>
        </xdr:cNvPr>
        <xdr:cNvCxnSpPr/>
      </xdr:nvCxnSpPr>
      <xdr:spPr>
        <a:xfrm>
          <a:off x="5953125" y="901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4" name="テキスト ボックス 223">
          <a:extLst>
            <a:ext uri="{FF2B5EF4-FFF2-40B4-BE49-F238E27FC236}">
              <a16:creationId xmlns:a16="http://schemas.microsoft.com/office/drawing/2014/main" id="{EBBCF457-D7DA-4125-AD10-CA3DD7C97883}"/>
            </a:ext>
          </a:extLst>
        </xdr:cNvPr>
        <xdr:cNvSpPr txBox="1"/>
      </xdr:nvSpPr>
      <xdr:spPr>
        <a:xfrm>
          <a:off x="55272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698E20D5-6C4C-4A24-87AB-B9A839144C7D}"/>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a:extLst>
            <a:ext uri="{FF2B5EF4-FFF2-40B4-BE49-F238E27FC236}">
              <a16:creationId xmlns:a16="http://schemas.microsoft.com/office/drawing/2014/main" id="{A544FD2D-F211-4405-8F02-6C95ECE9FDE7}"/>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A641DB98-CE3F-4FAF-AC7C-839E074C32F7}"/>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135255</xdr:rowOff>
    </xdr:from>
    <xdr:to>
      <xdr:col>54</xdr:col>
      <xdr:colOff>189865</xdr:colOff>
      <xdr:row>64</xdr:row>
      <xdr:rowOff>75819</xdr:rowOff>
    </xdr:to>
    <xdr:cxnSp macro="">
      <xdr:nvCxnSpPr>
        <xdr:cNvPr id="228" name="直線コネクタ 227">
          <a:extLst>
            <a:ext uri="{FF2B5EF4-FFF2-40B4-BE49-F238E27FC236}">
              <a16:creationId xmlns:a16="http://schemas.microsoft.com/office/drawing/2014/main" id="{9FDFCCB0-C742-4C75-BB86-761556F21668}"/>
            </a:ext>
          </a:extLst>
        </xdr:cNvPr>
        <xdr:cNvCxnSpPr/>
      </xdr:nvCxnSpPr>
      <xdr:spPr>
        <a:xfrm flipV="1">
          <a:off x="9429115" y="9212580"/>
          <a:ext cx="0" cy="12359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29" name="【体育館・プール】&#10;一人当たり面積最小値テキスト">
          <a:extLst>
            <a:ext uri="{FF2B5EF4-FFF2-40B4-BE49-F238E27FC236}">
              <a16:creationId xmlns:a16="http://schemas.microsoft.com/office/drawing/2014/main" id="{AEFF8205-54C2-42AE-A30C-545A48CDF943}"/>
            </a:ext>
          </a:extLst>
        </xdr:cNvPr>
        <xdr:cNvSpPr txBox="1"/>
      </xdr:nvSpPr>
      <xdr:spPr>
        <a:xfrm>
          <a:off x="9467850" y="10455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0" name="直線コネクタ 229">
          <a:extLst>
            <a:ext uri="{FF2B5EF4-FFF2-40B4-BE49-F238E27FC236}">
              <a16:creationId xmlns:a16="http://schemas.microsoft.com/office/drawing/2014/main" id="{7B1D6211-D417-40C0-93C5-3DAFD12A1CC3}"/>
            </a:ext>
          </a:extLst>
        </xdr:cNvPr>
        <xdr:cNvCxnSpPr/>
      </xdr:nvCxnSpPr>
      <xdr:spPr>
        <a:xfrm>
          <a:off x="9363075" y="1044854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81932</xdr:rowOff>
    </xdr:from>
    <xdr:ext cx="469744" cy="259045"/>
    <xdr:sp macro="" textlink="">
      <xdr:nvSpPr>
        <xdr:cNvPr id="231" name="【体育館・プール】&#10;一人当たり面積最大値テキスト">
          <a:extLst>
            <a:ext uri="{FF2B5EF4-FFF2-40B4-BE49-F238E27FC236}">
              <a16:creationId xmlns:a16="http://schemas.microsoft.com/office/drawing/2014/main" id="{1AE6C2CE-B865-46B8-827B-D159FDB8FDC4}"/>
            </a:ext>
          </a:extLst>
        </xdr:cNvPr>
        <xdr:cNvSpPr txBox="1"/>
      </xdr:nvSpPr>
      <xdr:spPr>
        <a:xfrm>
          <a:off x="9467850" y="900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135255</xdr:rowOff>
    </xdr:from>
    <xdr:to>
      <xdr:col>55</xdr:col>
      <xdr:colOff>88900</xdr:colOff>
      <xdr:row>56</xdr:row>
      <xdr:rowOff>135255</xdr:rowOff>
    </xdr:to>
    <xdr:cxnSp macro="">
      <xdr:nvCxnSpPr>
        <xdr:cNvPr id="232" name="直線コネクタ 231">
          <a:extLst>
            <a:ext uri="{FF2B5EF4-FFF2-40B4-BE49-F238E27FC236}">
              <a16:creationId xmlns:a16="http://schemas.microsoft.com/office/drawing/2014/main" id="{18D4B760-4057-4753-8322-75968395A09D}"/>
            </a:ext>
          </a:extLst>
        </xdr:cNvPr>
        <xdr:cNvCxnSpPr/>
      </xdr:nvCxnSpPr>
      <xdr:spPr>
        <a:xfrm>
          <a:off x="9363075" y="921258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57421</xdr:rowOff>
    </xdr:from>
    <xdr:ext cx="469744" cy="259045"/>
    <xdr:sp macro="" textlink="">
      <xdr:nvSpPr>
        <xdr:cNvPr id="233" name="【体育館・プール】&#10;一人当たり面積平均値テキスト">
          <a:extLst>
            <a:ext uri="{FF2B5EF4-FFF2-40B4-BE49-F238E27FC236}">
              <a16:creationId xmlns:a16="http://schemas.microsoft.com/office/drawing/2014/main" id="{623AF4CD-D808-463F-B072-ACEFE40FA334}"/>
            </a:ext>
          </a:extLst>
        </xdr:cNvPr>
        <xdr:cNvSpPr txBox="1"/>
      </xdr:nvSpPr>
      <xdr:spPr>
        <a:xfrm>
          <a:off x="9467850" y="101062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34544</xdr:rowOff>
    </xdr:from>
    <xdr:to>
      <xdr:col>55</xdr:col>
      <xdr:colOff>50800</xdr:colOff>
      <xdr:row>63</xdr:row>
      <xdr:rowOff>136144</xdr:rowOff>
    </xdr:to>
    <xdr:sp macro="" textlink="">
      <xdr:nvSpPr>
        <xdr:cNvPr id="234" name="フローチャート: 判断 233">
          <a:extLst>
            <a:ext uri="{FF2B5EF4-FFF2-40B4-BE49-F238E27FC236}">
              <a16:creationId xmlns:a16="http://schemas.microsoft.com/office/drawing/2014/main" id="{E02CF6CA-E52C-4A65-BDBE-951E18952DE7}"/>
            </a:ext>
          </a:extLst>
        </xdr:cNvPr>
        <xdr:cNvSpPr/>
      </xdr:nvSpPr>
      <xdr:spPr>
        <a:xfrm>
          <a:off x="9401175" y="1024216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39116</xdr:rowOff>
    </xdr:from>
    <xdr:to>
      <xdr:col>50</xdr:col>
      <xdr:colOff>165100</xdr:colOff>
      <xdr:row>63</xdr:row>
      <xdr:rowOff>140716</xdr:rowOff>
    </xdr:to>
    <xdr:sp macro="" textlink="">
      <xdr:nvSpPr>
        <xdr:cNvPr id="235" name="フローチャート: 判断 234">
          <a:extLst>
            <a:ext uri="{FF2B5EF4-FFF2-40B4-BE49-F238E27FC236}">
              <a16:creationId xmlns:a16="http://schemas.microsoft.com/office/drawing/2014/main" id="{1EB2FF4C-AEFA-40EA-9045-C5B5A3BE422A}"/>
            </a:ext>
          </a:extLst>
        </xdr:cNvPr>
        <xdr:cNvSpPr/>
      </xdr:nvSpPr>
      <xdr:spPr>
        <a:xfrm>
          <a:off x="8639175" y="1024991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44069</xdr:rowOff>
    </xdr:from>
    <xdr:to>
      <xdr:col>46</xdr:col>
      <xdr:colOff>38100</xdr:colOff>
      <xdr:row>63</xdr:row>
      <xdr:rowOff>145669</xdr:rowOff>
    </xdr:to>
    <xdr:sp macro="" textlink="">
      <xdr:nvSpPr>
        <xdr:cNvPr id="236" name="フローチャート: 判断 235">
          <a:extLst>
            <a:ext uri="{FF2B5EF4-FFF2-40B4-BE49-F238E27FC236}">
              <a16:creationId xmlns:a16="http://schemas.microsoft.com/office/drawing/2014/main" id="{0EB77569-C670-4231-81AD-E70E6D341C5E}"/>
            </a:ext>
          </a:extLst>
        </xdr:cNvPr>
        <xdr:cNvSpPr/>
      </xdr:nvSpPr>
      <xdr:spPr>
        <a:xfrm>
          <a:off x="7839075" y="102580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53594</xdr:rowOff>
    </xdr:from>
    <xdr:to>
      <xdr:col>41</xdr:col>
      <xdr:colOff>101600</xdr:colOff>
      <xdr:row>63</xdr:row>
      <xdr:rowOff>155194</xdr:rowOff>
    </xdr:to>
    <xdr:sp macro="" textlink="">
      <xdr:nvSpPr>
        <xdr:cNvPr id="237" name="フローチャート: 判断 236">
          <a:extLst>
            <a:ext uri="{FF2B5EF4-FFF2-40B4-BE49-F238E27FC236}">
              <a16:creationId xmlns:a16="http://schemas.microsoft.com/office/drawing/2014/main" id="{8F01382B-DD21-44D3-9461-78B5993263E6}"/>
            </a:ext>
          </a:extLst>
        </xdr:cNvPr>
        <xdr:cNvSpPr/>
      </xdr:nvSpPr>
      <xdr:spPr>
        <a:xfrm>
          <a:off x="7029450" y="1026121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65786</xdr:rowOff>
    </xdr:from>
    <xdr:to>
      <xdr:col>36</xdr:col>
      <xdr:colOff>165100</xdr:colOff>
      <xdr:row>63</xdr:row>
      <xdr:rowOff>167386</xdr:rowOff>
    </xdr:to>
    <xdr:sp macro="" textlink="">
      <xdr:nvSpPr>
        <xdr:cNvPr id="238" name="フローチャート: 判断 237">
          <a:extLst>
            <a:ext uri="{FF2B5EF4-FFF2-40B4-BE49-F238E27FC236}">
              <a16:creationId xmlns:a16="http://schemas.microsoft.com/office/drawing/2014/main" id="{EC77CF2D-15C3-4542-A60C-4CAE89C886FE}"/>
            </a:ext>
          </a:extLst>
        </xdr:cNvPr>
        <xdr:cNvSpPr/>
      </xdr:nvSpPr>
      <xdr:spPr>
        <a:xfrm>
          <a:off x="6238875" y="1027976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AA9DDB38-2AB1-4992-B46E-FF661139A7EB}"/>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FA811E20-0DFB-4CC5-BC23-7A47526EE0E7}"/>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43F0654-7A0B-44C4-96C8-FF22CB22307D}"/>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26986AC-A4A9-474C-AA3A-9A9202D702EE}"/>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462C7F6-E5EB-4752-8FB3-B8D6BBA85743}"/>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71120</xdr:rowOff>
    </xdr:from>
    <xdr:to>
      <xdr:col>55</xdr:col>
      <xdr:colOff>50800</xdr:colOff>
      <xdr:row>64</xdr:row>
      <xdr:rowOff>1270</xdr:rowOff>
    </xdr:to>
    <xdr:sp macro="" textlink="">
      <xdr:nvSpPr>
        <xdr:cNvPr id="244" name="楕円 243">
          <a:extLst>
            <a:ext uri="{FF2B5EF4-FFF2-40B4-BE49-F238E27FC236}">
              <a16:creationId xmlns:a16="http://schemas.microsoft.com/office/drawing/2014/main" id="{3EE1143F-A767-43B4-81BB-7CB09B3B8D3D}"/>
            </a:ext>
          </a:extLst>
        </xdr:cNvPr>
        <xdr:cNvSpPr/>
      </xdr:nvSpPr>
      <xdr:spPr>
        <a:xfrm>
          <a:off x="9401175" y="1027874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12971</xdr:rowOff>
    </xdr:from>
    <xdr:ext cx="469744" cy="259045"/>
    <xdr:sp macro="" textlink="">
      <xdr:nvSpPr>
        <xdr:cNvPr id="245" name="【体育館・プール】&#10;一人当たり面積該当値テキスト">
          <a:extLst>
            <a:ext uri="{FF2B5EF4-FFF2-40B4-BE49-F238E27FC236}">
              <a16:creationId xmlns:a16="http://schemas.microsoft.com/office/drawing/2014/main" id="{949167CD-94CE-41F1-AB1D-866522B1E08D}"/>
            </a:ext>
          </a:extLst>
        </xdr:cNvPr>
        <xdr:cNvSpPr txBox="1"/>
      </xdr:nvSpPr>
      <xdr:spPr>
        <a:xfrm>
          <a:off x="9467850" y="10220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73787</xdr:rowOff>
    </xdr:from>
    <xdr:to>
      <xdr:col>50</xdr:col>
      <xdr:colOff>165100</xdr:colOff>
      <xdr:row>64</xdr:row>
      <xdr:rowOff>3937</xdr:rowOff>
    </xdr:to>
    <xdr:sp macro="" textlink="">
      <xdr:nvSpPr>
        <xdr:cNvPr id="246" name="楕円 245">
          <a:extLst>
            <a:ext uri="{FF2B5EF4-FFF2-40B4-BE49-F238E27FC236}">
              <a16:creationId xmlns:a16="http://schemas.microsoft.com/office/drawing/2014/main" id="{A832E378-D8B9-4EE9-89A7-C3ADEFF8D2D4}"/>
            </a:ext>
          </a:extLst>
        </xdr:cNvPr>
        <xdr:cNvSpPr/>
      </xdr:nvSpPr>
      <xdr:spPr>
        <a:xfrm>
          <a:off x="8639175" y="1028458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121920</xdr:rowOff>
    </xdr:from>
    <xdr:to>
      <xdr:col>55</xdr:col>
      <xdr:colOff>0</xdr:colOff>
      <xdr:row>63</xdr:row>
      <xdr:rowOff>124587</xdr:rowOff>
    </xdr:to>
    <xdr:cxnSp macro="">
      <xdr:nvCxnSpPr>
        <xdr:cNvPr id="247" name="直線コネクタ 246">
          <a:extLst>
            <a:ext uri="{FF2B5EF4-FFF2-40B4-BE49-F238E27FC236}">
              <a16:creationId xmlns:a16="http://schemas.microsoft.com/office/drawing/2014/main" id="{E1105218-855F-4284-8BF8-11DD2DFF91A5}"/>
            </a:ext>
          </a:extLst>
        </xdr:cNvPr>
        <xdr:cNvCxnSpPr/>
      </xdr:nvCxnSpPr>
      <xdr:spPr>
        <a:xfrm flipV="1">
          <a:off x="8686800" y="1033589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60833</xdr:rowOff>
    </xdr:from>
    <xdr:to>
      <xdr:col>46</xdr:col>
      <xdr:colOff>38100</xdr:colOff>
      <xdr:row>63</xdr:row>
      <xdr:rowOff>162433</xdr:rowOff>
    </xdr:to>
    <xdr:sp macro="" textlink="">
      <xdr:nvSpPr>
        <xdr:cNvPr id="248" name="楕円 247">
          <a:extLst>
            <a:ext uri="{FF2B5EF4-FFF2-40B4-BE49-F238E27FC236}">
              <a16:creationId xmlns:a16="http://schemas.microsoft.com/office/drawing/2014/main" id="{1DAA22B0-C73B-4876-A954-C7114A087A62}"/>
            </a:ext>
          </a:extLst>
        </xdr:cNvPr>
        <xdr:cNvSpPr/>
      </xdr:nvSpPr>
      <xdr:spPr>
        <a:xfrm>
          <a:off x="7839075" y="1027480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111633</xdr:rowOff>
    </xdr:from>
    <xdr:to>
      <xdr:col>50</xdr:col>
      <xdr:colOff>114300</xdr:colOff>
      <xdr:row>63</xdr:row>
      <xdr:rowOff>124587</xdr:rowOff>
    </xdr:to>
    <xdr:cxnSp macro="">
      <xdr:nvCxnSpPr>
        <xdr:cNvPr id="249" name="直線コネクタ 248">
          <a:extLst>
            <a:ext uri="{FF2B5EF4-FFF2-40B4-BE49-F238E27FC236}">
              <a16:creationId xmlns:a16="http://schemas.microsoft.com/office/drawing/2014/main" id="{63D92F8C-E9EB-4150-8D67-478ABD273E4B}"/>
            </a:ext>
          </a:extLst>
        </xdr:cNvPr>
        <xdr:cNvCxnSpPr/>
      </xdr:nvCxnSpPr>
      <xdr:spPr>
        <a:xfrm>
          <a:off x="7886700" y="10322433"/>
          <a:ext cx="8001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41783</xdr:rowOff>
    </xdr:from>
    <xdr:to>
      <xdr:col>41</xdr:col>
      <xdr:colOff>101600</xdr:colOff>
      <xdr:row>63</xdr:row>
      <xdr:rowOff>143383</xdr:rowOff>
    </xdr:to>
    <xdr:sp macro="" textlink="">
      <xdr:nvSpPr>
        <xdr:cNvPr id="250" name="楕円 249">
          <a:extLst>
            <a:ext uri="{FF2B5EF4-FFF2-40B4-BE49-F238E27FC236}">
              <a16:creationId xmlns:a16="http://schemas.microsoft.com/office/drawing/2014/main" id="{1A7ADECB-4115-4421-8248-B1136706B702}"/>
            </a:ext>
          </a:extLst>
        </xdr:cNvPr>
        <xdr:cNvSpPr/>
      </xdr:nvSpPr>
      <xdr:spPr>
        <a:xfrm>
          <a:off x="7029450" y="1025575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92583</xdr:rowOff>
    </xdr:from>
    <xdr:to>
      <xdr:col>45</xdr:col>
      <xdr:colOff>177800</xdr:colOff>
      <xdr:row>63</xdr:row>
      <xdr:rowOff>111633</xdr:rowOff>
    </xdr:to>
    <xdr:cxnSp macro="">
      <xdr:nvCxnSpPr>
        <xdr:cNvPr id="251" name="直線コネクタ 250">
          <a:extLst>
            <a:ext uri="{FF2B5EF4-FFF2-40B4-BE49-F238E27FC236}">
              <a16:creationId xmlns:a16="http://schemas.microsoft.com/office/drawing/2014/main" id="{7108BA2D-565E-4AC8-9F0F-924D85E6698C}"/>
            </a:ext>
          </a:extLst>
        </xdr:cNvPr>
        <xdr:cNvCxnSpPr/>
      </xdr:nvCxnSpPr>
      <xdr:spPr>
        <a:xfrm>
          <a:off x="7077075" y="10303383"/>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58547</xdr:rowOff>
    </xdr:from>
    <xdr:to>
      <xdr:col>36</xdr:col>
      <xdr:colOff>165100</xdr:colOff>
      <xdr:row>63</xdr:row>
      <xdr:rowOff>160147</xdr:rowOff>
    </xdr:to>
    <xdr:sp macro="" textlink="">
      <xdr:nvSpPr>
        <xdr:cNvPr id="252" name="楕円 251">
          <a:extLst>
            <a:ext uri="{FF2B5EF4-FFF2-40B4-BE49-F238E27FC236}">
              <a16:creationId xmlns:a16="http://schemas.microsoft.com/office/drawing/2014/main" id="{D3280CC0-ED61-4AE3-AE8D-C1074EA8CB45}"/>
            </a:ext>
          </a:extLst>
        </xdr:cNvPr>
        <xdr:cNvSpPr/>
      </xdr:nvSpPr>
      <xdr:spPr>
        <a:xfrm>
          <a:off x="6238875" y="1026934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92583</xdr:rowOff>
    </xdr:from>
    <xdr:to>
      <xdr:col>41</xdr:col>
      <xdr:colOff>50800</xdr:colOff>
      <xdr:row>63</xdr:row>
      <xdr:rowOff>109347</xdr:rowOff>
    </xdr:to>
    <xdr:cxnSp macro="">
      <xdr:nvCxnSpPr>
        <xdr:cNvPr id="253" name="直線コネクタ 252">
          <a:extLst>
            <a:ext uri="{FF2B5EF4-FFF2-40B4-BE49-F238E27FC236}">
              <a16:creationId xmlns:a16="http://schemas.microsoft.com/office/drawing/2014/main" id="{C75F25B6-A74D-43AA-93D1-A804E97F7F47}"/>
            </a:ext>
          </a:extLst>
        </xdr:cNvPr>
        <xdr:cNvCxnSpPr/>
      </xdr:nvCxnSpPr>
      <xdr:spPr>
        <a:xfrm flipV="1">
          <a:off x="6286500" y="10303383"/>
          <a:ext cx="790575" cy="13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157243</xdr:rowOff>
    </xdr:from>
    <xdr:ext cx="469744" cy="259045"/>
    <xdr:sp macro="" textlink="">
      <xdr:nvSpPr>
        <xdr:cNvPr id="254" name="n_1aveValue【体育館・プール】&#10;一人当たり面積">
          <a:extLst>
            <a:ext uri="{FF2B5EF4-FFF2-40B4-BE49-F238E27FC236}">
              <a16:creationId xmlns:a16="http://schemas.microsoft.com/office/drawing/2014/main" id="{F82AF5F2-CA2C-47B3-8412-8AC58A13C411}"/>
            </a:ext>
          </a:extLst>
        </xdr:cNvPr>
        <xdr:cNvSpPr txBox="1"/>
      </xdr:nvSpPr>
      <xdr:spPr>
        <a:xfrm>
          <a:off x="8458277" y="10047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162196</xdr:rowOff>
    </xdr:from>
    <xdr:ext cx="469744" cy="259045"/>
    <xdr:sp macro="" textlink="">
      <xdr:nvSpPr>
        <xdr:cNvPr id="255" name="n_2aveValue【体育館・プール】&#10;一人当たり面積">
          <a:extLst>
            <a:ext uri="{FF2B5EF4-FFF2-40B4-BE49-F238E27FC236}">
              <a16:creationId xmlns:a16="http://schemas.microsoft.com/office/drawing/2014/main" id="{F16F9850-83D2-4782-ACF9-5762A8D533DE}"/>
            </a:ext>
          </a:extLst>
        </xdr:cNvPr>
        <xdr:cNvSpPr txBox="1"/>
      </xdr:nvSpPr>
      <xdr:spPr>
        <a:xfrm>
          <a:off x="7677227" y="10045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146321</xdr:rowOff>
    </xdr:from>
    <xdr:ext cx="469744" cy="259045"/>
    <xdr:sp macro="" textlink="">
      <xdr:nvSpPr>
        <xdr:cNvPr id="256" name="n_3aveValue【体育館・プール】&#10;一人当たり面積">
          <a:extLst>
            <a:ext uri="{FF2B5EF4-FFF2-40B4-BE49-F238E27FC236}">
              <a16:creationId xmlns:a16="http://schemas.microsoft.com/office/drawing/2014/main" id="{7E49E28E-62D6-4D0F-B6F5-2FD5EEEF208E}"/>
            </a:ext>
          </a:extLst>
        </xdr:cNvPr>
        <xdr:cNvSpPr txBox="1"/>
      </xdr:nvSpPr>
      <xdr:spPr>
        <a:xfrm>
          <a:off x="6867602" y="10353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158513</xdr:rowOff>
    </xdr:from>
    <xdr:ext cx="469744" cy="259045"/>
    <xdr:sp macro="" textlink="">
      <xdr:nvSpPr>
        <xdr:cNvPr id="257" name="n_4aveValue【体育館・プール】&#10;一人当たり面積">
          <a:extLst>
            <a:ext uri="{FF2B5EF4-FFF2-40B4-BE49-F238E27FC236}">
              <a16:creationId xmlns:a16="http://schemas.microsoft.com/office/drawing/2014/main" id="{36EDCBBF-C6A3-4BA6-AFA6-A2E4ECC0B23B}"/>
            </a:ext>
          </a:extLst>
        </xdr:cNvPr>
        <xdr:cNvSpPr txBox="1"/>
      </xdr:nvSpPr>
      <xdr:spPr>
        <a:xfrm>
          <a:off x="6067502" y="10372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166514</xdr:rowOff>
    </xdr:from>
    <xdr:ext cx="469744" cy="259045"/>
    <xdr:sp macro="" textlink="">
      <xdr:nvSpPr>
        <xdr:cNvPr id="258" name="n_1mainValue【体育館・プール】&#10;一人当たり面積">
          <a:extLst>
            <a:ext uri="{FF2B5EF4-FFF2-40B4-BE49-F238E27FC236}">
              <a16:creationId xmlns:a16="http://schemas.microsoft.com/office/drawing/2014/main" id="{5AD6D320-EDDB-498A-857A-C02D7FF62CA4}"/>
            </a:ext>
          </a:extLst>
        </xdr:cNvPr>
        <xdr:cNvSpPr txBox="1"/>
      </xdr:nvSpPr>
      <xdr:spPr>
        <a:xfrm>
          <a:off x="8458277" y="10374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153560</xdr:rowOff>
    </xdr:from>
    <xdr:ext cx="469744" cy="259045"/>
    <xdr:sp macro="" textlink="">
      <xdr:nvSpPr>
        <xdr:cNvPr id="259" name="n_2mainValue【体育館・プール】&#10;一人当たり面積">
          <a:extLst>
            <a:ext uri="{FF2B5EF4-FFF2-40B4-BE49-F238E27FC236}">
              <a16:creationId xmlns:a16="http://schemas.microsoft.com/office/drawing/2014/main" id="{8A059D4B-65FE-44D6-8DC1-F96F4404248A}"/>
            </a:ext>
          </a:extLst>
        </xdr:cNvPr>
        <xdr:cNvSpPr txBox="1"/>
      </xdr:nvSpPr>
      <xdr:spPr>
        <a:xfrm>
          <a:off x="7677227" y="10364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159910</xdr:rowOff>
    </xdr:from>
    <xdr:ext cx="469744" cy="259045"/>
    <xdr:sp macro="" textlink="">
      <xdr:nvSpPr>
        <xdr:cNvPr id="260" name="n_3mainValue【体育館・プール】&#10;一人当たり面積">
          <a:extLst>
            <a:ext uri="{FF2B5EF4-FFF2-40B4-BE49-F238E27FC236}">
              <a16:creationId xmlns:a16="http://schemas.microsoft.com/office/drawing/2014/main" id="{26BEA7D7-CBB5-4941-8760-2F278126BF92}"/>
            </a:ext>
          </a:extLst>
        </xdr:cNvPr>
        <xdr:cNvSpPr txBox="1"/>
      </xdr:nvSpPr>
      <xdr:spPr>
        <a:xfrm>
          <a:off x="6867602" y="1005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5224</xdr:rowOff>
    </xdr:from>
    <xdr:ext cx="469744" cy="259045"/>
    <xdr:sp macro="" textlink="">
      <xdr:nvSpPr>
        <xdr:cNvPr id="261" name="n_4mainValue【体育館・プール】&#10;一人当たり面積">
          <a:extLst>
            <a:ext uri="{FF2B5EF4-FFF2-40B4-BE49-F238E27FC236}">
              <a16:creationId xmlns:a16="http://schemas.microsoft.com/office/drawing/2014/main" id="{2501FA1A-9AA5-45AC-91ED-DBEB45D2448E}"/>
            </a:ext>
          </a:extLst>
        </xdr:cNvPr>
        <xdr:cNvSpPr txBox="1"/>
      </xdr:nvSpPr>
      <xdr:spPr>
        <a:xfrm>
          <a:off x="6067502" y="10057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19075240-34CE-4DDB-8E38-9159427A9AC3}"/>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8B618239-3AFB-4B0C-A896-89620BFEC61D}"/>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C17D409-585D-4AAA-9376-6408F7BA3E05}"/>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4CCCC6B3-4A51-47A8-84B8-0EE1519CD890}"/>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6B9A5A28-A75F-48C6-B383-470C92B71B8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290886D-B5F7-4520-843B-E31D9B0F77EF}"/>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8B440C5D-027E-4CC8-8638-D132ED34966F}"/>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6ED78F13-ED6E-4737-A0EE-4D91D18237C0}"/>
            </a:ext>
          </a:extLst>
        </xdr:cNvPr>
        <xdr:cNvSpPr/>
      </xdr:nvSpPr>
      <xdr:spPr>
        <a:xfrm>
          <a:off x="6858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270" name="正方形/長方形 269">
          <a:extLst>
            <a:ext uri="{FF2B5EF4-FFF2-40B4-BE49-F238E27FC236}">
              <a16:creationId xmlns:a16="http://schemas.microsoft.com/office/drawing/2014/main" id="{76D9B976-1B89-4CC7-9F08-7785E6B94763}"/>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1" name="正方形/長方形 270">
          <a:extLst>
            <a:ext uri="{FF2B5EF4-FFF2-40B4-BE49-F238E27FC236}">
              <a16:creationId xmlns:a16="http://schemas.microsoft.com/office/drawing/2014/main" id="{092296D2-08E1-403B-B516-955236697CE7}"/>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2" name="正方形/長方形 271">
          <a:extLst>
            <a:ext uri="{FF2B5EF4-FFF2-40B4-BE49-F238E27FC236}">
              <a16:creationId xmlns:a16="http://schemas.microsoft.com/office/drawing/2014/main" id="{41096C5B-FFDC-4DDB-9E0F-C034E175A0E1}"/>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3" name="正方形/長方形 272">
          <a:extLst>
            <a:ext uri="{FF2B5EF4-FFF2-40B4-BE49-F238E27FC236}">
              <a16:creationId xmlns:a16="http://schemas.microsoft.com/office/drawing/2014/main" id="{BCFA34E2-B51D-4557-883C-39F47DFDFC3F}"/>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4" name="正方形/長方形 273">
          <a:extLst>
            <a:ext uri="{FF2B5EF4-FFF2-40B4-BE49-F238E27FC236}">
              <a16:creationId xmlns:a16="http://schemas.microsoft.com/office/drawing/2014/main" id="{CF32A2E0-FB98-43D5-B6F5-2AC78B1C8875}"/>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5" name="正方形/長方形 274">
          <a:extLst>
            <a:ext uri="{FF2B5EF4-FFF2-40B4-BE49-F238E27FC236}">
              <a16:creationId xmlns:a16="http://schemas.microsoft.com/office/drawing/2014/main" id="{D6D8F925-0623-4D58-AE93-2E690DFEB71A}"/>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6" name="正方形/長方形 275">
          <a:extLst>
            <a:ext uri="{FF2B5EF4-FFF2-40B4-BE49-F238E27FC236}">
              <a16:creationId xmlns:a16="http://schemas.microsoft.com/office/drawing/2014/main" id="{0175FEAD-8B91-4625-A703-10A1637854E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7" name="正方形/長方形 276">
          <a:extLst>
            <a:ext uri="{FF2B5EF4-FFF2-40B4-BE49-F238E27FC236}">
              <a16:creationId xmlns:a16="http://schemas.microsoft.com/office/drawing/2014/main" id="{D448631A-6B90-4F5F-A1AD-41DDD6B02D9C}"/>
            </a:ext>
          </a:extLst>
        </xdr:cNvPr>
        <xdr:cNvSpPr/>
      </xdr:nvSpPr>
      <xdr:spPr>
        <a:xfrm>
          <a:off x="59531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278" name="正方形/長方形 277">
          <a:extLst>
            <a:ext uri="{FF2B5EF4-FFF2-40B4-BE49-F238E27FC236}">
              <a16:creationId xmlns:a16="http://schemas.microsoft.com/office/drawing/2014/main" id="{E01509F8-544F-452B-8AF8-A974E58B1A62}"/>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9" name="正方形/長方形 278">
          <a:extLst>
            <a:ext uri="{FF2B5EF4-FFF2-40B4-BE49-F238E27FC236}">
              <a16:creationId xmlns:a16="http://schemas.microsoft.com/office/drawing/2014/main" id="{9BE7C920-549A-40BC-8B67-79F4CC504B6B}"/>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0" name="正方形/長方形 279">
          <a:extLst>
            <a:ext uri="{FF2B5EF4-FFF2-40B4-BE49-F238E27FC236}">
              <a16:creationId xmlns:a16="http://schemas.microsoft.com/office/drawing/2014/main" id="{F7EE0031-8740-4430-948A-EE476EDF7029}"/>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1" name="正方形/長方形 280">
          <a:extLst>
            <a:ext uri="{FF2B5EF4-FFF2-40B4-BE49-F238E27FC236}">
              <a16:creationId xmlns:a16="http://schemas.microsoft.com/office/drawing/2014/main" id="{32083A74-ED7E-41FA-83D0-87D20C88BC47}"/>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2" name="正方形/長方形 281">
          <a:extLst>
            <a:ext uri="{FF2B5EF4-FFF2-40B4-BE49-F238E27FC236}">
              <a16:creationId xmlns:a16="http://schemas.microsoft.com/office/drawing/2014/main" id="{25929DE5-586C-4CC9-8184-D1F2B5CED0C5}"/>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3" name="正方形/長方形 282">
          <a:extLst>
            <a:ext uri="{FF2B5EF4-FFF2-40B4-BE49-F238E27FC236}">
              <a16:creationId xmlns:a16="http://schemas.microsoft.com/office/drawing/2014/main" id="{47AE031E-708B-4F8B-9121-E459EB287E1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4" name="正方形/長方形 283">
          <a:extLst>
            <a:ext uri="{FF2B5EF4-FFF2-40B4-BE49-F238E27FC236}">
              <a16:creationId xmlns:a16="http://schemas.microsoft.com/office/drawing/2014/main" id="{E0BE9EF0-35A5-4FFE-BFCF-8F2EDA6545E5}"/>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5" name="正方形/長方形 284">
          <a:extLst>
            <a:ext uri="{FF2B5EF4-FFF2-40B4-BE49-F238E27FC236}">
              <a16:creationId xmlns:a16="http://schemas.microsoft.com/office/drawing/2014/main" id="{4ECB207B-C601-4D2C-9204-83074D8C609E}"/>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86" name="テキスト ボックス 285">
          <a:extLst>
            <a:ext uri="{FF2B5EF4-FFF2-40B4-BE49-F238E27FC236}">
              <a16:creationId xmlns:a16="http://schemas.microsoft.com/office/drawing/2014/main" id="{C3BF432E-F30B-412A-B045-C18A36F0EA64}"/>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87" name="直線コネクタ 286">
          <a:extLst>
            <a:ext uri="{FF2B5EF4-FFF2-40B4-BE49-F238E27FC236}">
              <a16:creationId xmlns:a16="http://schemas.microsoft.com/office/drawing/2014/main" id="{ABC4158B-7921-41B5-9D08-527A3E112EAD}"/>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88" name="テキスト ボックス 287">
          <a:extLst>
            <a:ext uri="{FF2B5EF4-FFF2-40B4-BE49-F238E27FC236}">
              <a16:creationId xmlns:a16="http://schemas.microsoft.com/office/drawing/2014/main" id="{DF0BABD1-D2F9-44EE-A79D-1B2C5514B992}"/>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289" name="直線コネクタ 288">
          <a:extLst>
            <a:ext uri="{FF2B5EF4-FFF2-40B4-BE49-F238E27FC236}">
              <a16:creationId xmlns:a16="http://schemas.microsoft.com/office/drawing/2014/main" id="{4DBC7CE4-95C4-4129-B951-68408BA93E1B}"/>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290" name="テキスト ボックス 289">
          <a:extLst>
            <a:ext uri="{FF2B5EF4-FFF2-40B4-BE49-F238E27FC236}">
              <a16:creationId xmlns:a16="http://schemas.microsoft.com/office/drawing/2014/main" id="{35308D0E-E42B-410F-9248-04C2EC88E85E}"/>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291" name="直線コネクタ 290">
          <a:extLst>
            <a:ext uri="{FF2B5EF4-FFF2-40B4-BE49-F238E27FC236}">
              <a16:creationId xmlns:a16="http://schemas.microsoft.com/office/drawing/2014/main" id="{4146D44F-D145-4E01-B06E-3E65DB7EB199}"/>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292" name="テキスト ボックス 291">
          <a:extLst>
            <a:ext uri="{FF2B5EF4-FFF2-40B4-BE49-F238E27FC236}">
              <a16:creationId xmlns:a16="http://schemas.microsoft.com/office/drawing/2014/main" id="{B87156D9-4F3A-44B2-8542-C9ECD0C70334}"/>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293" name="直線コネクタ 292">
          <a:extLst>
            <a:ext uri="{FF2B5EF4-FFF2-40B4-BE49-F238E27FC236}">
              <a16:creationId xmlns:a16="http://schemas.microsoft.com/office/drawing/2014/main" id="{97A4AFF5-287C-4574-BDEE-61626F34D3FB}"/>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294" name="テキスト ボックス 293">
          <a:extLst>
            <a:ext uri="{FF2B5EF4-FFF2-40B4-BE49-F238E27FC236}">
              <a16:creationId xmlns:a16="http://schemas.microsoft.com/office/drawing/2014/main" id="{32C54BEF-55BC-4D76-93C3-44C3E632AC62}"/>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295" name="直線コネクタ 294">
          <a:extLst>
            <a:ext uri="{FF2B5EF4-FFF2-40B4-BE49-F238E27FC236}">
              <a16:creationId xmlns:a16="http://schemas.microsoft.com/office/drawing/2014/main" id="{280ADB19-E4C2-49D4-876E-CBC6EB61BBCF}"/>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296" name="テキスト ボックス 295">
          <a:extLst>
            <a:ext uri="{FF2B5EF4-FFF2-40B4-BE49-F238E27FC236}">
              <a16:creationId xmlns:a16="http://schemas.microsoft.com/office/drawing/2014/main" id="{1A42F045-0954-438A-8E97-FCAE65385955}"/>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97" name="直線コネクタ 296">
          <a:extLst>
            <a:ext uri="{FF2B5EF4-FFF2-40B4-BE49-F238E27FC236}">
              <a16:creationId xmlns:a16="http://schemas.microsoft.com/office/drawing/2014/main" id="{9B675F51-EA6B-46CF-BECC-E4C141D9C232}"/>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98" name="テキスト ボックス 297">
          <a:extLst>
            <a:ext uri="{FF2B5EF4-FFF2-40B4-BE49-F238E27FC236}">
              <a16:creationId xmlns:a16="http://schemas.microsoft.com/office/drawing/2014/main" id="{9ED2145E-4A64-470C-BB0E-1B43D9F6EE1B}"/>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99" name="直線コネクタ 298">
          <a:extLst>
            <a:ext uri="{FF2B5EF4-FFF2-40B4-BE49-F238E27FC236}">
              <a16:creationId xmlns:a16="http://schemas.microsoft.com/office/drawing/2014/main" id="{105FFD3C-B5BA-4026-A85C-FB1AE1766F34}"/>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00" name="テキスト ボックス 299">
          <a:extLst>
            <a:ext uri="{FF2B5EF4-FFF2-40B4-BE49-F238E27FC236}">
              <a16:creationId xmlns:a16="http://schemas.microsoft.com/office/drawing/2014/main" id="{06CA2B93-4E40-455D-9890-9F0FE9D5B849}"/>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1" name="直線コネクタ 300">
          <a:extLst>
            <a:ext uri="{FF2B5EF4-FFF2-40B4-BE49-F238E27FC236}">
              <a16:creationId xmlns:a16="http://schemas.microsoft.com/office/drawing/2014/main" id="{CD4C6A46-BCA8-48E3-9EA5-8B7EC37435C8}"/>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02" name="【市民会館】&#10;有形固定資産減価償却率グラフ枠">
          <a:extLst>
            <a:ext uri="{FF2B5EF4-FFF2-40B4-BE49-F238E27FC236}">
              <a16:creationId xmlns:a16="http://schemas.microsoft.com/office/drawing/2014/main" id="{03F4B3A2-011D-479D-9E28-1C93E8118B10}"/>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303" name="直線コネクタ 302">
          <a:extLst>
            <a:ext uri="{FF2B5EF4-FFF2-40B4-BE49-F238E27FC236}">
              <a16:creationId xmlns:a16="http://schemas.microsoft.com/office/drawing/2014/main" id="{0E2BD369-30EA-4222-A894-60CF6FE12048}"/>
            </a:ext>
          </a:extLst>
        </xdr:cNvPr>
        <xdr:cNvCxnSpPr/>
      </xdr:nvCxnSpPr>
      <xdr:spPr>
        <a:xfrm flipV="1">
          <a:off x="4180840" y="1636395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04" name="【市民会館】&#10;有形固定資産減価償却率最小値テキスト">
          <a:extLst>
            <a:ext uri="{FF2B5EF4-FFF2-40B4-BE49-F238E27FC236}">
              <a16:creationId xmlns:a16="http://schemas.microsoft.com/office/drawing/2014/main" id="{F0469E83-E023-4E98-A033-4331D28CCAA7}"/>
            </a:ext>
          </a:extLst>
        </xdr:cNvPr>
        <xdr:cNvSpPr txBox="1"/>
      </xdr:nvSpPr>
      <xdr:spPr>
        <a:xfrm>
          <a:off x="4219575" y="17870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05" name="直線コネクタ 304">
          <a:extLst>
            <a:ext uri="{FF2B5EF4-FFF2-40B4-BE49-F238E27FC236}">
              <a16:creationId xmlns:a16="http://schemas.microsoft.com/office/drawing/2014/main" id="{C9396B69-E751-4E66-8E7A-FECD690C7BD6}"/>
            </a:ext>
          </a:extLst>
        </xdr:cNvPr>
        <xdr:cNvCxnSpPr/>
      </xdr:nvCxnSpPr>
      <xdr:spPr>
        <a:xfrm>
          <a:off x="4105275" y="1786617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306" name="【市民会館】&#10;有形固定資産減価償却率最大値テキスト">
          <a:extLst>
            <a:ext uri="{FF2B5EF4-FFF2-40B4-BE49-F238E27FC236}">
              <a16:creationId xmlns:a16="http://schemas.microsoft.com/office/drawing/2014/main" id="{DDAE0CC4-5B60-4C8B-9927-DB18C540AE55}"/>
            </a:ext>
          </a:extLst>
        </xdr:cNvPr>
        <xdr:cNvSpPr txBox="1"/>
      </xdr:nvSpPr>
      <xdr:spPr>
        <a:xfrm>
          <a:off x="4219575" y="161423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307" name="直線コネクタ 306">
          <a:extLst>
            <a:ext uri="{FF2B5EF4-FFF2-40B4-BE49-F238E27FC236}">
              <a16:creationId xmlns:a16="http://schemas.microsoft.com/office/drawing/2014/main" id="{1987A74D-4391-4B25-8657-95B996413594}"/>
            </a:ext>
          </a:extLst>
        </xdr:cNvPr>
        <xdr:cNvCxnSpPr/>
      </xdr:nvCxnSpPr>
      <xdr:spPr>
        <a:xfrm>
          <a:off x="4105275" y="16363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113591</xdr:rowOff>
    </xdr:from>
    <xdr:ext cx="405111" cy="259045"/>
    <xdr:sp macro="" textlink="">
      <xdr:nvSpPr>
        <xdr:cNvPr id="308" name="【市民会館】&#10;有形固定資産減価償却率平均値テキスト">
          <a:extLst>
            <a:ext uri="{FF2B5EF4-FFF2-40B4-BE49-F238E27FC236}">
              <a16:creationId xmlns:a16="http://schemas.microsoft.com/office/drawing/2014/main" id="{B139A6CA-0851-459C-89B2-3AE7FCACC5FF}"/>
            </a:ext>
          </a:extLst>
        </xdr:cNvPr>
        <xdr:cNvSpPr txBox="1"/>
      </xdr:nvSpPr>
      <xdr:spPr>
        <a:xfrm>
          <a:off x="4219575" y="169156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90714</xdr:rowOff>
    </xdr:from>
    <xdr:to>
      <xdr:col>24</xdr:col>
      <xdr:colOff>114300</xdr:colOff>
      <xdr:row>105</xdr:row>
      <xdr:rowOff>20864</xdr:rowOff>
    </xdr:to>
    <xdr:sp macro="" textlink="">
      <xdr:nvSpPr>
        <xdr:cNvPr id="309" name="フローチャート: 判断 308">
          <a:extLst>
            <a:ext uri="{FF2B5EF4-FFF2-40B4-BE49-F238E27FC236}">
              <a16:creationId xmlns:a16="http://schemas.microsoft.com/office/drawing/2014/main" id="{9F460ECD-6ED4-43EA-8795-178AD8F94606}"/>
            </a:ext>
          </a:extLst>
        </xdr:cNvPr>
        <xdr:cNvSpPr/>
      </xdr:nvSpPr>
      <xdr:spPr>
        <a:xfrm>
          <a:off x="4124325" y="17061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77651</xdr:rowOff>
    </xdr:from>
    <xdr:to>
      <xdr:col>20</xdr:col>
      <xdr:colOff>38100</xdr:colOff>
      <xdr:row>105</xdr:row>
      <xdr:rowOff>7801</xdr:rowOff>
    </xdr:to>
    <xdr:sp macro="" textlink="">
      <xdr:nvSpPr>
        <xdr:cNvPr id="310" name="フローチャート: 判断 309">
          <a:extLst>
            <a:ext uri="{FF2B5EF4-FFF2-40B4-BE49-F238E27FC236}">
              <a16:creationId xmlns:a16="http://schemas.microsoft.com/office/drawing/2014/main" id="{84586889-1B68-4922-9A08-7A1C192255D0}"/>
            </a:ext>
          </a:extLst>
        </xdr:cNvPr>
        <xdr:cNvSpPr/>
      </xdr:nvSpPr>
      <xdr:spPr>
        <a:xfrm>
          <a:off x="3381375" y="1705120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48261</xdr:rowOff>
    </xdr:from>
    <xdr:to>
      <xdr:col>15</xdr:col>
      <xdr:colOff>101600</xdr:colOff>
      <xdr:row>104</xdr:row>
      <xdr:rowOff>149861</xdr:rowOff>
    </xdr:to>
    <xdr:sp macro="" textlink="">
      <xdr:nvSpPr>
        <xdr:cNvPr id="311" name="フローチャート: 判断 310">
          <a:extLst>
            <a:ext uri="{FF2B5EF4-FFF2-40B4-BE49-F238E27FC236}">
              <a16:creationId xmlns:a16="http://schemas.microsoft.com/office/drawing/2014/main" id="{F2ED0C2B-4E2A-46A8-8481-138C7DDF9623}"/>
            </a:ext>
          </a:extLst>
        </xdr:cNvPr>
        <xdr:cNvSpPr/>
      </xdr:nvSpPr>
      <xdr:spPr>
        <a:xfrm>
          <a:off x="2571750" y="170186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46627</xdr:rowOff>
    </xdr:from>
    <xdr:to>
      <xdr:col>10</xdr:col>
      <xdr:colOff>165100</xdr:colOff>
      <xdr:row>104</xdr:row>
      <xdr:rowOff>148227</xdr:rowOff>
    </xdr:to>
    <xdr:sp macro="" textlink="">
      <xdr:nvSpPr>
        <xdr:cNvPr id="312" name="フローチャート: 判断 311">
          <a:extLst>
            <a:ext uri="{FF2B5EF4-FFF2-40B4-BE49-F238E27FC236}">
              <a16:creationId xmlns:a16="http://schemas.microsoft.com/office/drawing/2014/main" id="{DF9C68B7-12D8-497B-8070-5152EBA82808}"/>
            </a:ext>
          </a:extLst>
        </xdr:cNvPr>
        <xdr:cNvSpPr/>
      </xdr:nvSpPr>
      <xdr:spPr>
        <a:xfrm>
          <a:off x="1781175" y="1702335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31931</xdr:rowOff>
    </xdr:from>
    <xdr:to>
      <xdr:col>6</xdr:col>
      <xdr:colOff>38100</xdr:colOff>
      <xdr:row>104</xdr:row>
      <xdr:rowOff>133531</xdr:rowOff>
    </xdr:to>
    <xdr:sp macro="" textlink="">
      <xdr:nvSpPr>
        <xdr:cNvPr id="313" name="フローチャート: 判断 312">
          <a:extLst>
            <a:ext uri="{FF2B5EF4-FFF2-40B4-BE49-F238E27FC236}">
              <a16:creationId xmlns:a16="http://schemas.microsoft.com/office/drawing/2014/main" id="{EBF48BE3-0EF8-4762-B428-6EAB1BC5FA62}"/>
            </a:ext>
          </a:extLst>
        </xdr:cNvPr>
        <xdr:cNvSpPr/>
      </xdr:nvSpPr>
      <xdr:spPr>
        <a:xfrm>
          <a:off x="981075" y="1700230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4" name="テキスト ボックス 313">
          <a:extLst>
            <a:ext uri="{FF2B5EF4-FFF2-40B4-BE49-F238E27FC236}">
              <a16:creationId xmlns:a16="http://schemas.microsoft.com/office/drawing/2014/main" id="{DFA9DC19-EE3D-47A5-BA7D-97931D0D2EB0}"/>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5" name="テキスト ボックス 314">
          <a:extLst>
            <a:ext uri="{FF2B5EF4-FFF2-40B4-BE49-F238E27FC236}">
              <a16:creationId xmlns:a16="http://schemas.microsoft.com/office/drawing/2014/main" id="{444B9ACA-19FB-4BEA-B5FE-313CCBCBFECD}"/>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6" name="テキスト ボックス 315">
          <a:extLst>
            <a:ext uri="{FF2B5EF4-FFF2-40B4-BE49-F238E27FC236}">
              <a16:creationId xmlns:a16="http://schemas.microsoft.com/office/drawing/2014/main" id="{CC3AF1CB-949D-4306-8B49-ECDE4B0C9DC5}"/>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EA374584-153C-4385-8ADC-281F1F77B2A0}"/>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EEEEBE96-4692-43B5-8F79-0D3AD416C2E1}"/>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108</xdr:row>
      <xdr:rowOff>90714</xdr:rowOff>
    </xdr:from>
    <xdr:to>
      <xdr:col>24</xdr:col>
      <xdr:colOff>114300</xdr:colOff>
      <xdr:row>109</xdr:row>
      <xdr:rowOff>20864</xdr:rowOff>
    </xdr:to>
    <xdr:sp macro="" textlink="">
      <xdr:nvSpPr>
        <xdr:cNvPr id="319" name="楕円 318">
          <a:extLst>
            <a:ext uri="{FF2B5EF4-FFF2-40B4-BE49-F238E27FC236}">
              <a16:creationId xmlns:a16="http://schemas.microsoft.com/office/drawing/2014/main" id="{40669C43-3337-4481-A396-D91BAFB78B34}"/>
            </a:ext>
          </a:extLst>
        </xdr:cNvPr>
        <xdr:cNvSpPr/>
      </xdr:nvSpPr>
      <xdr:spPr>
        <a:xfrm>
          <a:off x="4124325" y="177468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108</xdr:row>
      <xdr:rowOff>5641</xdr:rowOff>
    </xdr:from>
    <xdr:ext cx="405111" cy="259045"/>
    <xdr:sp macro="" textlink="">
      <xdr:nvSpPr>
        <xdr:cNvPr id="320" name="【市民会館】&#10;有形固定資産減価償却率該当値テキスト">
          <a:extLst>
            <a:ext uri="{FF2B5EF4-FFF2-40B4-BE49-F238E27FC236}">
              <a16:creationId xmlns:a16="http://schemas.microsoft.com/office/drawing/2014/main" id="{0B9E47BB-5F98-431A-A217-E9A50374E452}"/>
            </a:ext>
          </a:extLst>
        </xdr:cNvPr>
        <xdr:cNvSpPr txBox="1"/>
      </xdr:nvSpPr>
      <xdr:spPr>
        <a:xfrm>
          <a:off x="4219575" y="176681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108</xdr:row>
      <xdr:rowOff>41729</xdr:rowOff>
    </xdr:from>
    <xdr:to>
      <xdr:col>20</xdr:col>
      <xdr:colOff>38100</xdr:colOff>
      <xdr:row>108</xdr:row>
      <xdr:rowOff>143329</xdr:rowOff>
    </xdr:to>
    <xdr:sp macro="" textlink="">
      <xdr:nvSpPr>
        <xdr:cNvPr id="321" name="楕円 320">
          <a:extLst>
            <a:ext uri="{FF2B5EF4-FFF2-40B4-BE49-F238E27FC236}">
              <a16:creationId xmlns:a16="http://schemas.microsoft.com/office/drawing/2014/main" id="{9E5FCDFE-1EA7-441B-A766-5B554DA5CE70}"/>
            </a:ext>
          </a:extLst>
        </xdr:cNvPr>
        <xdr:cNvSpPr/>
      </xdr:nvSpPr>
      <xdr:spPr>
        <a:xfrm>
          <a:off x="3381375" y="1770425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108</xdr:row>
      <xdr:rowOff>92529</xdr:rowOff>
    </xdr:from>
    <xdr:to>
      <xdr:col>24</xdr:col>
      <xdr:colOff>63500</xdr:colOff>
      <xdr:row>108</xdr:row>
      <xdr:rowOff>141514</xdr:rowOff>
    </xdr:to>
    <xdr:cxnSp macro="">
      <xdr:nvCxnSpPr>
        <xdr:cNvPr id="322" name="直線コネクタ 321">
          <a:extLst>
            <a:ext uri="{FF2B5EF4-FFF2-40B4-BE49-F238E27FC236}">
              <a16:creationId xmlns:a16="http://schemas.microsoft.com/office/drawing/2014/main" id="{CF7D1491-FA56-4313-8D01-A0A372CFE369}"/>
            </a:ext>
          </a:extLst>
        </xdr:cNvPr>
        <xdr:cNvCxnSpPr/>
      </xdr:nvCxnSpPr>
      <xdr:spPr>
        <a:xfrm>
          <a:off x="3429000" y="17751879"/>
          <a:ext cx="752475" cy="52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107</xdr:row>
      <xdr:rowOff>164193</xdr:rowOff>
    </xdr:from>
    <xdr:to>
      <xdr:col>15</xdr:col>
      <xdr:colOff>101600</xdr:colOff>
      <xdr:row>108</xdr:row>
      <xdr:rowOff>94343</xdr:rowOff>
    </xdr:to>
    <xdr:sp macro="" textlink="">
      <xdr:nvSpPr>
        <xdr:cNvPr id="323" name="楕円 322">
          <a:extLst>
            <a:ext uri="{FF2B5EF4-FFF2-40B4-BE49-F238E27FC236}">
              <a16:creationId xmlns:a16="http://schemas.microsoft.com/office/drawing/2014/main" id="{AE04AF79-B8F4-4F77-B6EF-5C6D171A9EEA}"/>
            </a:ext>
          </a:extLst>
        </xdr:cNvPr>
        <xdr:cNvSpPr/>
      </xdr:nvSpPr>
      <xdr:spPr>
        <a:xfrm>
          <a:off x="2571750" y="176489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43543</xdr:rowOff>
    </xdr:from>
    <xdr:to>
      <xdr:col>19</xdr:col>
      <xdr:colOff>177800</xdr:colOff>
      <xdr:row>108</xdr:row>
      <xdr:rowOff>92529</xdr:rowOff>
    </xdr:to>
    <xdr:cxnSp macro="">
      <xdr:nvCxnSpPr>
        <xdr:cNvPr id="324" name="直線コネクタ 323">
          <a:extLst>
            <a:ext uri="{FF2B5EF4-FFF2-40B4-BE49-F238E27FC236}">
              <a16:creationId xmlns:a16="http://schemas.microsoft.com/office/drawing/2014/main" id="{F8E1ACCC-BDAC-4570-BB2F-5CF294BFA233}"/>
            </a:ext>
          </a:extLst>
        </xdr:cNvPr>
        <xdr:cNvCxnSpPr/>
      </xdr:nvCxnSpPr>
      <xdr:spPr>
        <a:xfrm>
          <a:off x="2619375" y="17706068"/>
          <a:ext cx="809625" cy="4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107</xdr:row>
      <xdr:rowOff>138068</xdr:rowOff>
    </xdr:from>
    <xdr:to>
      <xdr:col>10</xdr:col>
      <xdr:colOff>165100</xdr:colOff>
      <xdr:row>108</xdr:row>
      <xdr:rowOff>68218</xdr:rowOff>
    </xdr:to>
    <xdr:sp macro="" textlink="">
      <xdr:nvSpPr>
        <xdr:cNvPr id="325" name="楕円 324">
          <a:extLst>
            <a:ext uri="{FF2B5EF4-FFF2-40B4-BE49-F238E27FC236}">
              <a16:creationId xmlns:a16="http://schemas.microsoft.com/office/drawing/2014/main" id="{93F7B82C-213E-4F4C-BE58-40F220F17808}"/>
            </a:ext>
          </a:extLst>
        </xdr:cNvPr>
        <xdr:cNvSpPr/>
      </xdr:nvSpPr>
      <xdr:spPr>
        <a:xfrm>
          <a:off x="1781175" y="1762914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17418</xdr:rowOff>
    </xdr:from>
    <xdr:to>
      <xdr:col>15</xdr:col>
      <xdr:colOff>50800</xdr:colOff>
      <xdr:row>108</xdr:row>
      <xdr:rowOff>43543</xdr:rowOff>
    </xdr:to>
    <xdr:cxnSp macro="">
      <xdr:nvCxnSpPr>
        <xdr:cNvPr id="326" name="直線コネクタ 325">
          <a:extLst>
            <a:ext uri="{FF2B5EF4-FFF2-40B4-BE49-F238E27FC236}">
              <a16:creationId xmlns:a16="http://schemas.microsoft.com/office/drawing/2014/main" id="{DBBEA96B-2D70-49DF-A1BD-7EB46C6B9A52}"/>
            </a:ext>
          </a:extLst>
        </xdr:cNvPr>
        <xdr:cNvCxnSpPr/>
      </xdr:nvCxnSpPr>
      <xdr:spPr>
        <a:xfrm>
          <a:off x="1828800" y="17676768"/>
          <a:ext cx="790575" cy="29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115207</xdr:rowOff>
    </xdr:from>
    <xdr:to>
      <xdr:col>6</xdr:col>
      <xdr:colOff>38100</xdr:colOff>
      <xdr:row>108</xdr:row>
      <xdr:rowOff>45357</xdr:rowOff>
    </xdr:to>
    <xdr:sp macro="" textlink="">
      <xdr:nvSpPr>
        <xdr:cNvPr id="327" name="楕円 326">
          <a:extLst>
            <a:ext uri="{FF2B5EF4-FFF2-40B4-BE49-F238E27FC236}">
              <a16:creationId xmlns:a16="http://schemas.microsoft.com/office/drawing/2014/main" id="{F28142DA-59B9-4469-A77B-D2475159F2AF}"/>
            </a:ext>
          </a:extLst>
        </xdr:cNvPr>
        <xdr:cNvSpPr/>
      </xdr:nvSpPr>
      <xdr:spPr>
        <a:xfrm>
          <a:off x="981075" y="176031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107</xdr:row>
      <xdr:rowOff>166007</xdr:rowOff>
    </xdr:from>
    <xdr:to>
      <xdr:col>10</xdr:col>
      <xdr:colOff>114300</xdr:colOff>
      <xdr:row>108</xdr:row>
      <xdr:rowOff>17418</xdr:rowOff>
    </xdr:to>
    <xdr:cxnSp macro="">
      <xdr:nvCxnSpPr>
        <xdr:cNvPr id="328" name="直線コネクタ 327">
          <a:extLst>
            <a:ext uri="{FF2B5EF4-FFF2-40B4-BE49-F238E27FC236}">
              <a16:creationId xmlns:a16="http://schemas.microsoft.com/office/drawing/2014/main" id="{893D11E4-2A48-46B4-8CBC-B0CBC3DB12AD}"/>
            </a:ext>
          </a:extLst>
        </xdr:cNvPr>
        <xdr:cNvCxnSpPr/>
      </xdr:nvCxnSpPr>
      <xdr:spPr>
        <a:xfrm>
          <a:off x="1028700" y="17650732"/>
          <a:ext cx="8001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24328</xdr:rowOff>
    </xdr:from>
    <xdr:ext cx="405111" cy="259045"/>
    <xdr:sp macro="" textlink="">
      <xdr:nvSpPr>
        <xdr:cNvPr id="329" name="n_1aveValue【市民会館】&#10;有形固定資産減価償却率">
          <a:extLst>
            <a:ext uri="{FF2B5EF4-FFF2-40B4-BE49-F238E27FC236}">
              <a16:creationId xmlns:a16="http://schemas.microsoft.com/office/drawing/2014/main" id="{D657F01F-BF4A-4BC1-8ED5-B47ED6073DC3}"/>
            </a:ext>
          </a:extLst>
        </xdr:cNvPr>
        <xdr:cNvSpPr txBox="1"/>
      </xdr:nvSpPr>
      <xdr:spPr>
        <a:xfrm>
          <a:off x="3239144" y="168296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166388</xdr:rowOff>
    </xdr:from>
    <xdr:ext cx="405111" cy="259045"/>
    <xdr:sp macro="" textlink="">
      <xdr:nvSpPr>
        <xdr:cNvPr id="330" name="n_2aveValue【市民会館】&#10;有形固定資産減価償却率">
          <a:extLst>
            <a:ext uri="{FF2B5EF4-FFF2-40B4-BE49-F238E27FC236}">
              <a16:creationId xmlns:a16="http://schemas.microsoft.com/office/drawing/2014/main" id="{E065C71D-D72C-4162-8993-C401AFB39394}"/>
            </a:ext>
          </a:extLst>
        </xdr:cNvPr>
        <xdr:cNvSpPr txBox="1"/>
      </xdr:nvSpPr>
      <xdr:spPr>
        <a:xfrm>
          <a:off x="2439044" y="16793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164754</xdr:rowOff>
    </xdr:from>
    <xdr:ext cx="405111" cy="259045"/>
    <xdr:sp macro="" textlink="">
      <xdr:nvSpPr>
        <xdr:cNvPr id="331" name="n_3aveValue【市民会館】&#10;有形固定資産減価償却率">
          <a:extLst>
            <a:ext uri="{FF2B5EF4-FFF2-40B4-BE49-F238E27FC236}">
              <a16:creationId xmlns:a16="http://schemas.microsoft.com/office/drawing/2014/main" id="{439744E6-5F73-4498-850C-7EBA19785B86}"/>
            </a:ext>
          </a:extLst>
        </xdr:cNvPr>
        <xdr:cNvSpPr txBox="1"/>
      </xdr:nvSpPr>
      <xdr:spPr>
        <a:xfrm>
          <a:off x="1648469" y="16792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150058</xdr:rowOff>
    </xdr:from>
    <xdr:ext cx="405111" cy="259045"/>
    <xdr:sp macro="" textlink="">
      <xdr:nvSpPr>
        <xdr:cNvPr id="332" name="n_4aveValue【市民会館】&#10;有形固定資産減価償却率">
          <a:extLst>
            <a:ext uri="{FF2B5EF4-FFF2-40B4-BE49-F238E27FC236}">
              <a16:creationId xmlns:a16="http://schemas.microsoft.com/office/drawing/2014/main" id="{B930F247-6793-4F40-BCC5-4207066E31C7}"/>
            </a:ext>
          </a:extLst>
        </xdr:cNvPr>
        <xdr:cNvSpPr txBox="1"/>
      </xdr:nvSpPr>
      <xdr:spPr>
        <a:xfrm>
          <a:off x="848369" y="167807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108</xdr:row>
      <xdr:rowOff>134456</xdr:rowOff>
    </xdr:from>
    <xdr:ext cx="405111" cy="259045"/>
    <xdr:sp macro="" textlink="">
      <xdr:nvSpPr>
        <xdr:cNvPr id="333" name="n_1mainValue【市民会館】&#10;有形固定資産減価償却率">
          <a:extLst>
            <a:ext uri="{FF2B5EF4-FFF2-40B4-BE49-F238E27FC236}">
              <a16:creationId xmlns:a16="http://schemas.microsoft.com/office/drawing/2014/main" id="{E952A012-218E-44F7-BF83-4F802A85761E}"/>
            </a:ext>
          </a:extLst>
        </xdr:cNvPr>
        <xdr:cNvSpPr txBox="1"/>
      </xdr:nvSpPr>
      <xdr:spPr>
        <a:xfrm>
          <a:off x="3239144" y="177938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85470</xdr:rowOff>
    </xdr:from>
    <xdr:ext cx="405111" cy="259045"/>
    <xdr:sp macro="" textlink="">
      <xdr:nvSpPr>
        <xdr:cNvPr id="334" name="n_2mainValue【市民会館】&#10;有形固定資産減価償却率">
          <a:extLst>
            <a:ext uri="{FF2B5EF4-FFF2-40B4-BE49-F238E27FC236}">
              <a16:creationId xmlns:a16="http://schemas.microsoft.com/office/drawing/2014/main" id="{7F60DD03-2313-4810-A662-3CF6EBA3650E}"/>
            </a:ext>
          </a:extLst>
        </xdr:cNvPr>
        <xdr:cNvSpPr txBox="1"/>
      </xdr:nvSpPr>
      <xdr:spPr>
        <a:xfrm>
          <a:off x="2439044" y="177479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108</xdr:row>
      <xdr:rowOff>59345</xdr:rowOff>
    </xdr:from>
    <xdr:ext cx="405111" cy="259045"/>
    <xdr:sp macro="" textlink="">
      <xdr:nvSpPr>
        <xdr:cNvPr id="335" name="n_3mainValue【市民会館】&#10;有形固定資産減価償却率">
          <a:extLst>
            <a:ext uri="{FF2B5EF4-FFF2-40B4-BE49-F238E27FC236}">
              <a16:creationId xmlns:a16="http://schemas.microsoft.com/office/drawing/2014/main" id="{F2FC2E4B-A6BC-4B7E-AF9D-C61E93E61C81}"/>
            </a:ext>
          </a:extLst>
        </xdr:cNvPr>
        <xdr:cNvSpPr txBox="1"/>
      </xdr:nvSpPr>
      <xdr:spPr>
        <a:xfrm>
          <a:off x="1648469" y="1771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36484</xdr:rowOff>
    </xdr:from>
    <xdr:ext cx="405111" cy="259045"/>
    <xdr:sp macro="" textlink="">
      <xdr:nvSpPr>
        <xdr:cNvPr id="336" name="n_4mainValue【市民会館】&#10;有形固定資産減価償却率">
          <a:extLst>
            <a:ext uri="{FF2B5EF4-FFF2-40B4-BE49-F238E27FC236}">
              <a16:creationId xmlns:a16="http://schemas.microsoft.com/office/drawing/2014/main" id="{1CABC3A1-03E4-4DC7-BBA7-FEDE2C1A4B3E}"/>
            </a:ext>
          </a:extLst>
        </xdr:cNvPr>
        <xdr:cNvSpPr txBox="1"/>
      </xdr:nvSpPr>
      <xdr:spPr>
        <a:xfrm>
          <a:off x="848369" y="176958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37" name="正方形/長方形 336">
          <a:extLst>
            <a:ext uri="{FF2B5EF4-FFF2-40B4-BE49-F238E27FC236}">
              <a16:creationId xmlns:a16="http://schemas.microsoft.com/office/drawing/2014/main" id="{C1CF8FBE-EC84-428D-8AF1-22F121574041}"/>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8" name="正方形/長方形 337">
          <a:extLst>
            <a:ext uri="{FF2B5EF4-FFF2-40B4-BE49-F238E27FC236}">
              <a16:creationId xmlns:a16="http://schemas.microsoft.com/office/drawing/2014/main" id="{22C78610-D496-4198-9058-0561B8AAA77C}"/>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9" name="正方形/長方形 338">
          <a:extLst>
            <a:ext uri="{FF2B5EF4-FFF2-40B4-BE49-F238E27FC236}">
              <a16:creationId xmlns:a16="http://schemas.microsoft.com/office/drawing/2014/main" id="{F42467DD-74D1-4442-B561-FEAEDE62CF4E}"/>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0" name="正方形/長方形 339">
          <a:extLst>
            <a:ext uri="{FF2B5EF4-FFF2-40B4-BE49-F238E27FC236}">
              <a16:creationId xmlns:a16="http://schemas.microsoft.com/office/drawing/2014/main" id="{56F3F6BF-8EAB-43AD-B4B1-1071BB9EDF7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1" name="正方形/長方形 340">
          <a:extLst>
            <a:ext uri="{FF2B5EF4-FFF2-40B4-BE49-F238E27FC236}">
              <a16:creationId xmlns:a16="http://schemas.microsoft.com/office/drawing/2014/main" id="{EEFB59C8-9AC9-434D-A881-B45E81CF5C9F}"/>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2" name="正方形/長方形 341">
          <a:extLst>
            <a:ext uri="{FF2B5EF4-FFF2-40B4-BE49-F238E27FC236}">
              <a16:creationId xmlns:a16="http://schemas.microsoft.com/office/drawing/2014/main" id="{53D2F9DE-C6CD-4530-9748-6411D787C719}"/>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3" name="正方形/長方形 342">
          <a:extLst>
            <a:ext uri="{FF2B5EF4-FFF2-40B4-BE49-F238E27FC236}">
              <a16:creationId xmlns:a16="http://schemas.microsoft.com/office/drawing/2014/main" id="{6F90DADE-F64E-48EE-8E9A-F32A84DB4D54}"/>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4" name="正方形/長方形 343">
          <a:extLst>
            <a:ext uri="{FF2B5EF4-FFF2-40B4-BE49-F238E27FC236}">
              <a16:creationId xmlns:a16="http://schemas.microsoft.com/office/drawing/2014/main" id="{B9C39A10-CF24-41BC-9AAC-CD4E9349EB7F}"/>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5" name="テキスト ボックス 344">
          <a:extLst>
            <a:ext uri="{FF2B5EF4-FFF2-40B4-BE49-F238E27FC236}">
              <a16:creationId xmlns:a16="http://schemas.microsoft.com/office/drawing/2014/main" id="{287B38D2-B50D-4756-B180-A1E19C8CCF82}"/>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6" name="直線コネクタ 345">
          <a:extLst>
            <a:ext uri="{FF2B5EF4-FFF2-40B4-BE49-F238E27FC236}">
              <a16:creationId xmlns:a16="http://schemas.microsoft.com/office/drawing/2014/main" id="{F4C49A94-4C8B-4454-AE5B-86C75C896613}"/>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47" name="直線コネクタ 346">
          <a:extLst>
            <a:ext uri="{FF2B5EF4-FFF2-40B4-BE49-F238E27FC236}">
              <a16:creationId xmlns:a16="http://schemas.microsoft.com/office/drawing/2014/main" id="{0C367FC7-2F3F-4B39-B5E9-8162B03CFBA8}"/>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348" name="テキスト ボックス 347">
          <a:extLst>
            <a:ext uri="{FF2B5EF4-FFF2-40B4-BE49-F238E27FC236}">
              <a16:creationId xmlns:a16="http://schemas.microsoft.com/office/drawing/2014/main" id="{BCDD051D-6EB8-435F-8671-11CCB81116A0}"/>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49" name="直線コネクタ 348">
          <a:extLst>
            <a:ext uri="{FF2B5EF4-FFF2-40B4-BE49-F238E27FC236}">
              <a16:creationId xmlns:a16="http://schemas.microsoft.com/office/drawing/2014/main" id="{38A8EBD8-28F6-42F1-A3BE-456E78413942}"/>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50" name="テキスト ボックス 349">
          <a:extLst>
            <a:ext uri="{FF2B5EF4-FFF2-40B4-BE49-F238E27FC236}">
              <a16:creationId xmlns:a16="http://schemas.microsoft.com/office/drawing/2014/main" id="{83A12677-8131-4152-A116-8309A4894523}"/>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51" name="直線コネクタ 350">
          <a:extLst>
            <a:ext uri="{FF2B5EF4-FFF2-40B4-BE49-F238E27FC236}">
              <a16:creationId xmlns:a16="http://schemas.microsoft.com/office/drawing/2014/main" id="{ECFF4576-C1A6-4B25-8897-17C021DF3249}"/>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52" name="テキスト ボックス 351">
          <a:extLst>
            <a:ext uri="{FF2B5EF4-FFF2-40B4-BE49-F238E27FC236}">
              <a16:creationId xmlns:a16="http://schemas.microsoft.com/office/drawing/2014/main" id="{0437407D-4AEC-4D37-AA1C-B5815A42C3B7}"/>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53" name="直線コネクタ 352">
          <a:extLst>
            <a:ext uri="{FF2B5EF4-FFF2-40B4-BE49-F238E27FC236}">
              <a16:creationId xmlns:a16="http://schemas.microsoft.com/office/drawing/2014/main" id="{6D9CA2B0-A6A6-4A84-AFE8-3DAE6123C243}"/>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54" name="テキスト ボックス 353">
          <a:extLst>
            <a:ext uri="{FF2B5EF4-FFF2-40B4-BE49-F238E27FC236}">
              <a16:creationId xmlns:a16="http://schemas.microsoft.com/office/drawing/2014/main" id="{BD24D177-A4FB-4731-AA4D-1631ABDAA4EB}"/>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55" name="直線コネクタ 354">
          <a:extLst>
            <a:ext uri="{FF2B5EF4-FFF2-40B4-BE49-F238E27FC236}">
              <a16:creationId xmlns:a16="http://schemas.microsoft.com/office/drawing/2014/main" id="{52CC88C7-112E-4BC8-8D51-17D7891E69FD}"/>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56" name="テキスト ボックス 355">
          <a:extLst>
            <a:ext uri="{FF2B5EF4-FFF2-40B4-BE49-F238E27FC236}">
              <a16:creationId xmlns:a16="http://schemas.microsoft.com/office/drawing/2014/main" id="{D0B0D1D9-22D7-4B8B-858E-E647D6C1A1D4}"/>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57" name="直線コネクタ 356">
          <a:extLst>
            <a:ext uri="{FF2B5EF4-FFF2-40B4-BE49-F238E27FC236}">
              <a16:creationId xmlns:a16="http://schemas.microsoft.com/office/drawing/2014/main" id="{FA810A79-04C7-4178-BDFF-ECE5E00B573D}"/>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58" name="テキスト ボックス 357">
          <a:extLst>
            <a:ext uri="{FF2B5EF4-FFF2-40B4-BE49-F238E27FC236}">
              <a16:creationId xmlns:a16="http://schemas.microsoft.com/office/drawing/2014/main" id="{28BF7545-C26D-4F56-9139-6B3EC9BD45D2}"/>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59" name="【市民会館】&#10;一人当たり面積グラフ枠">
          <a:extLst>
            <a:ext uri="{FF2B5EF4-FFF2-40B4-BE49-F238E27FC236}">
              <a16:creationId xmlns:a16="http://schemas.microsoft.com/office/drawing/2014/main" id="{471B6F0C-2405-4106-AA1A-B3CD3E96C1FC}"/>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129539</xdr:rowOff>
    </xdr:to>
    <xdr:cxnSp macro="">
      <xdr:nvCxnSpPr>
        <xdr:cNvPr id="360" name="直線コネクタ 359">
          <a:extLst>
            <a:ext uri="{FF2B5EF4-FFF2-40B4-BE49-F238E27FC236}">
              <a16:creationId xmlns:a16="http://schemas.microsoft.com/office/drawing/2014/main" id="{13F6E681-1DAC-4C92-A22D-CF58C5F7F2AF}"/>
            </a:ext>
          </a:extLst>
        </xdr:cNvPr>
        <xdr:cNvCxnSpPr/>
      </xdr:nvCxnSpPr>
      <xdr:spPr>
        <a:xfrm flipV="1">
          <a:off x="9429115" y="16249650"/>
          <a:ext cx="0" cy="15360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133366</xdr:rowOff>
    </xdr:from>
    <xdr:ext cx="469744" cy="259045"/>
    <xdr:sp macro="" textlink="">
      <xdr:nvSpPr>
        <xdr:cNvPr id="361" name="【市民会館】&#10;一人当たり面積最小値テキスト">
          <a:extLst>
            <a:ext uri="{FF2B5EF4-FFF2-40B4-BE49-F238E27FC236}">
              <a16:creationId xmlns:a16="http://schemas.microsoft.com/office/drawing/2014/main" id="{16C16998-93C0-4201-9C88-2E19D9621B87}"/>
            </a:ext>
          </a:extLst>
        </xdr:cNvPr>
        <xdr:cNvSpPr txBox="1"/>
      </xdr:nvSpPr>
      <xdr:spPr>
        <a:xfrm>
          <a:off x="9467850"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129539</xdr:rowOff>
    </xdr:from>
    <xdr:to>
      <xdr:col>55</xdr:col>
      <xdr:colOff>88900</xdr:colOff>
      <xdr:row>108</xdr:row>
      <xdr:rowOff>129539</xdr:rowOff>
    </xdr:to>
    <xdr:cxnSp macro="">
      <xdr:nvCxnSpPr>
        <xdr:cNvPr id="362" name="直線コネクタ 361">
          <a:extLst>
            <a:ext uri="{FF2B5EF4-FFF2-40B4-BE49-F238E27FC236}">
              <a16:creationId xmlns:a16="http://schemas.microsoft.com/office/drawing/2014/main" id="{42A6B3AA-1ED3-4462-B7E4-394C7710CF04}"/>
            </a:ext>
          </a:extLst>
        </xdr:cNvPr>
        <xdr:cNvCxnSpPr/>
      </xdr:nvCxnSpPr>
      <xdr:spPr>
        <a:xfrm>
          <a:off x="9363075" y="177857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363" name="【市民会館】&#10;一人当たり面積最大値テキスト">
          <a:extLst>
            <a:ext uri="{FF2B5EF4-FFF2-40B4-BE49-F238E27FC236}">
              <a16:creationId xmlns:a16="http://schemas.microsoft.com/office/drawing/2014/main" id="{47072768-7DB3-43A0-8403-67BAB429E5C0}"/>
            </a:ext>
          </a:extLst>
        </xdr:cNvPr>
        <xdr:cNvSpPr txBox="1"/>
      </xdr:nvSpPr>
      <xdr:spPr>
        <a:xfrm>
          <a:off x="9467850" y="16028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364" name="直線コネクタ 363">
          <a:extLst>
            <a:ext uri="{FF2B5EF4-FFF2-40B4-BE49-F238E27FC236}">
              <a16:creationId xmlns:a16="http://schemas.microsoft.com/office/drawing/2014/main" id="{286B1A9F-7D71-416E-943D-64AA59526721}"/>
            </a:ext>
          </a:extLst>
        </xdr:cNvPr>
        <xdr:cNvCxnSpPr/>
      </xdr:nvCxnSpPr>
      <xdr:spPr>
        <a:xfrm>
          <a:off x="9363075" y="1624965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82566</xdr:rowOff>
    </xdr:from>
    <xdr:ext cx="469744" cy="259045"/>
    <xdr:sp macro="" textlink="">
      <xdr:nvSpPr>
        <xdr:cNvPr id="365" name="【市民会館】&#10;一人当たり面積平均値テキスト">
          <a:extLst>
            <a:ext uri="{FF2B5EF4-FFF2-40B4-BE49-F238E27FC236}">
              <a16:creationId xmlns:a16="http://schemas.microsoft.com/office/drawing/2014/main" id="{ED7134C6-2BE9-4F42-89CA-0346F98B5F72}"/>
            </a:ext>
          </a:extLst>
        </xdr:cNvPr>
        <xdr:cNvSpPr txBox="1"/>
      </xdr:nvSpPr>
      <xdr:spPr>
        <a:xfrm>
          <a:off x="9467850" y="1723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59689</xdr:rowOff>
    </xdr:from>
    <xdr:to>
      <xdr:col>55</xdr:col>
      <xdr:colOff>50800</xdr:colOff>
      <xdr:row>106</xdr:row>
      <xdr:rowOff>161289</xdr:rowOff>
    </xdr:to>
    <xdr:sp macro="" textlink="">
      <xdr:nvSpPr>
        <xdr:cNvPr id="366" name="フローチャート: 判断 365">
          <a:extLst>
            <a:ext uri="{FF2B5EF4-FFF2-40B4-BE49-F238E27FC236}">
              <a16:creationId xmlns:a16="http://schemas.microsoft.com/office/drawing/2014/main" id="{42831E9A-ACF7-4E53-9A52-F65091D906D5}"/>
            </a:ext>
          </a:extLst>
        </xdr:cNvPr>
        <xdr:cNvSpPr/>
      </xdr:nvSpPr>
      <xdr:spPr>
        <a:xfrm>
          <a:off x="9401175" y="17376139"/>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69214</xdr:rowOff>
    </xdr:from>
    <xdr:to>
      <xdr:col>50</xdr:col>
      <xdr:colOff>165100</xdr:colOff>
      <xdr:row>106</xdr:row>
      <xdr:rowOff>170814</xdr:rowOff>
    </xdr:to>
    <xdr:sp macro="" textlink="">
      <xdr:nvSpPr>
        <xdr:cNvPr id="367" name="フローチャート: 判断 366">
          <a:extLst>
            <a:ext uri="{FF2B5EF4-FFF2-40B4-BE49-F238E27FC236}">
              <a16:creationId xmlns:a16="http://schemas.microsoft.com/office/drawing/2014/main" id="{88910096-2788-4FB4-BAB7-E5BAE7B1973C}"/>
            </a:ext>
          </a:extLst>
        </xdr:cNvPr>
        <xdr:cNvSpPr/>
      </xdr:nvSpPr>
      <xdr:spPr>
        <a:xfrm>
          <a:off x="8639175" y="173824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73025</xdr:rowOff>
    </xdr:from>
    <xdr:to>
      <xdr:col>46</xdr:col>
      <xdr:colOff>38100</xdr:colOff>
      <xdr:row>107</xdr:row>
      <xdr:rowOff>3175</xdr:rowOff>
    </xdr:to>
    <xdr:sp macro="" textlink="">
      <xdr:nvSpPr>
        <xdr:cNvPr id="368" name="フローチャート: 判断 367">
          <a:extLst>
            <a:ext uri="{FF2B5EF4-FFF2-40B4-BE49-F238E27FC236}">
              <a16:creationId xmlns:a16="http://schemas.microsoft.com/office/drawing/2014/main" id="{1A3D618D-F5F0-4B00-BE8D-5DC8CDC317D0}"/>
            </a:ext>
          </a:extLst>
        </xdr:cNvPr>
        <xdr:cNvSpPr/>
      </xdr:nvSpPr>
      <xdr:spPr>
        <a:xfrm>
          <a:off x="7839075" y="173894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90170</xdr:rowOff>
    </xdr:from>
    <xdr:to>
      <xdr:col>41</xdr:col>
      <xdr:colOff>101600</xdr:colOff>
      <xdr:row>107</xdr:row>
      <xdr:rowOff>20320</xdr:rowOff>
    </xdr:to>
    <xdr:sp macro="" textlink="">
      <xdr:nvSpPr>
        <xdr:cNvPr id="369" name="フローチャート: 判断 368">
          <a:extLst>
            <a:ext uri="{FF2B5EF4-FFF2-40B4-BE49-F238E27FC236}">
              <a16:creationId xmlns:a16="http://schemas.microsoft.com/office/drawing/2014/main" id="{32FE3832-B2C6-41E4-9980-2F39B7040A08}"/>
            </a:ext>
          </a:extLst>
        </xdr:cNvPr>
        <xdr:cNvSpPr/>
      </xdr:nvSpPr>
      <xdr:spPr>
        <a:xfrm>
          <a:off x="7029450" y="174034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103505</xdr:rowOff>
    </xdr:from>
    <xdr:to>
      <xdr:col>36</xdr:col>
      <xdr:colOff>165100</xdr:colOff>
      <xdr:row>107</xdr:row>
      <xdr:rowOff>33655</xdr:rowOff>
    </xdr:to>
    <xdr:sp macro="" textlink="">
      <xdr:nvSpPr>
        <xdr:cNvPr id="370" name="フローチャート: 判断 369">
          <a:extLst>
            <a:ext uri="{FF2B5EF4-FFF2-40B4-BE49-F238E27FC236}">
              <a16:creationId xmlns:a16="http://schemas.microsoft.com/office/drawing/2014/main" id="{A2CF971B-3D31-4917-B2C1-9D8FA7BF9744}"/>
            </a:ext>
          </a:extLst>
        </xdr:cNvPr>
        <xdr:cNvSpPr/>
      </xdr:nvSpPr>
      <xdr:spPr>
        <a:xfrm>
          <a:off x="6238875" y="174231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1" name="テキスト ボックス 370">
          <a:extLst>
            <a:ext uri="{FF2B5EF4-FFF2-40B4-BE49-F238E27FC236}">
              <a16:creationId xmlns:a16="http://schemas.microsoft.com/office/drawing/2014/main" id="{5C8BE6E3-09CB-4785-A5EB-ACDB46F7A9F7}"/>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2" name="テキスト ボックス 371">
          <a:extLst>
            <a:ext uri="{FF2B5EF4-FFF2-40B4-BE49-F238E27FC236}">
              <a16:creationId xmlns:a16="http://schemas.microsoft.com/office/drawing/2014/main" id="{580AC437-B79B-4546-A68D-151D5926DE46}"/>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3" name="テキスト ボックス 372">
          <a:extLst>
            <a:ext uri="{FF2B5EF4-FFF2-40B4-BE49-F238E27FC236}">
              <a16:creationId xmlns:a16="http://schemas.microsoft.com/office/drawing/2014/main" id="{257E98E7-D484-470D-AE71-EECCFAB94511}"/>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4" name="テキスト ボックス 373">
          <a:extLst>
            <a:ext uri="{FF2B5EF4-FFF2-40B4-BE49-F238E27FC236}">
              <a16:creationId xmlns:a16="http://schemas.microsoft.com/office/drawing/2014/main" id="{750B6BBF-CBC2-472F-8261-4F2107A56945}"/>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75" name="テキスト ボックス 374">
          <a:extLst>
            <a:ext uri="{FF2B5EF4-FFF2-40B4-BE49-F238E27FC236}">
              <a16:creationId xmlns:a16="http://schemas.microsoft.com/office/drawing/2014/main" id="{4A3D211E-35EB-4694-B303-86D9D45470C7}"/>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38736</xdr:rowOff>
    </xdr:from>
    <xdr:to>
      <xdr:col>55</xdr:col>
      <xdr:colOff>50800</xdr:colOff>
      <xdr:row>108</xdr:row>
      <xdr:rowOff>140336</xdr:rowOff>
    </xdr:to>
    <xdr:sp macro="" textlink="">
      <xdr:nvSpPr>
        <xdr:cNvPr id="376" name="楕円 375">
          <a:extLst>
            <a:ext uri="{FF2B5EF4-FFF2-40B4-BE49-F238E27FC236}">
              <a16:creationId xmlns:a16="http://schemas.microsoft.com/office/drawing/2014/main" id="{260804F7-B7AC-4C63-9535-5FCF1F8748B0}"/>
            </a:ext>
          </a:extLst>
        </xdr:cNvPr>
        <xdr:cNvSpPr/>
      </xdr:nvSpPr>
      <xdr:spPr>
        <a:xfrm>
          <a:off x="9401175" y="1769808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125113</xdr:rowOff>
    </xdr:from>
    <xdr:ext cx="469744" cy="259045"/>
    <xdr:sp macro="" textlink="">
      <xdr:nvSpPr>
        <xdr:cNvPr id="377" name="【市民会館】&#10;一人当たり面積該当値テキスト">
          <a:extLst>
            <a:ext uri="{FF2B5EF4-FFF2-40B4-BE49-F238E27FC236}">
              <a16:creationId xmlns:a16="http://schemas.microsoft.com/office/drawing/2014/main" id="{07E51A12-A5EF-4100-8900-759D2503E978}"/>
            </a:ext>
          </a:extLst>
        </xdr:cNvPr>
        <xdr:cNvSpPr txBox="1"/>
      </xdr:nvSpPr>
      <xdr:spPr>
        <a:xfrm>
          <a:off x="9467850" y="17609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38736</xdr:rowOff>
    </xdr:from>
    <xdr:to>
      <xdr:col>50</xdr:col>
      <xdr:colOff>165100</xdr:colOff>
      <xdr:row>108</xdr:row>
      <xdr:rowOff>140336</xdr:rowOff>
    </xdr:to>
    <xdr:sp macro="" textlink="">
      <xdr:nvSpPr>
        <xdr:cNvPr id="378" name="楕円 377">
          <a:extLst>
            <a:ext uri="{FF2B5EF4-FFF2-40B4-BE49-F238E27FC236}">
              <a16:creationId xmlns:a16="http://schemas.microsoft.com/office/drawing/2014/main" id="{2318E719-DF31-4CA7-974D-95B89732A2BC}"/>
            </a:ext>
          </a:extLst>
        </xdr:cNvPr>
        <xdr:cNvSpPr/>
      </xdr:nvSpPr>
      <xdr:spPr>
        <a:xfrm>
          <a:off x="8639175" y="1769808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89536</xdr:rowOff>
    </xdr:from>
    <xdr:to>
      <xdr:col>55</xdr:col>
      <xdr:colOff>0</xdr:colOff>
      <xdr:row>108</xdr:row>
      <xdr:rowOff>89536</xdr:rowOff>
    </xdr:to>
    <xdr:cxnSp macro="">
      <xdr:nvCxnSpPr>
        <xdr:cNvPr id="379" name="直線コネクタ 378">
          <a:extLst>
            <a:ext uri="{FF2B5EF4-FFF2-40B4-BE49-F238E27FC236}">
              <a16:creationId xmlns:a16="http://schemas.microsoft.com/office/drawing/2014/main" id="{50488599-E21B-4A92-AA02-CB3A13F6AFA3}"/>
            </a:ext>
          </a:extLst>
        </xdr:cNvPr>
        <xdr:cNvCxnSpPr/>
      </xdr:nvCxnSpPr>
      <xdr:spPr>
        <a:xfrm>
          <a:off x="8686800" y="1774571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40639</xdr:rowOff>
    </xdr:from>
    <xdr:to>
      <xdr:col>46</xdr:col>
      <xdr:colOff>38100</xdr:colOff>
      <xdr:row>108</xdr:row>
      <xdr:rowOff>142239</xdr:rowOff>
    </xdr:to>
    <xdr:sp macro="" textlink="">
      <xdr:nvSpPr>
        <xdr:cNvPr id="380" name="楕円 379">
          <a:extLst>
            <a:ext uri="{FF2B5EF4-FFF2-40B4-BE49-F238E27FC236}">
              <a16:creationId xmlns:a16="http://schemas.microsoft.com/office/drawing/2014/main" id="{34319F00-5114-4B16-BCBB-F2CEC3EE1D51}"/>
            </a:ext>
          </a:extLst>
        </xdr:cNvPr>
        <xdr:cNvSpPr/>
      </xdr:nvSpPr>
      <xdr:spPr>
        <a:xfrm>
          <a:off x="7839075" y="1769998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89536</xdr:rowOff>
    </xdr:from>
    <xdr:to>
      <xdr:col>50</xdr:col>
      <xdr:colOff>114300</xdr:colOff>
      <xdr:row>108</xdr:row>
      <xdr:rowOff>91439</xdr:rowOff>
    </xdr:to>
    <xdr:cxnSp macro="">
      <xdr:nvCxnSpPr>
        <xdr:cNvPr id="381" name="直線コネクタ 380">
          <a:extLst>
            <a:ext uri="{FF2B5EF4-FFF2-40B4-BE49-F238E27FC236}">
              <a16:creationId xmlns:a16="http://schemas.microsoft.com/office/drawing/2014/main" id="{AD63B3A5-BDA0-4BA1-A77D-B865C590BB04}"/>
            </a:ext>
          </a:extLst>
        </xdr:cNvPr>
        <xdr:cNvCxnSpPr/>
      </xdr:nvCxnSpPr>
      <xdr:spPr>
        <a:xfrm flipV="1">
          <a:off x="7886700" y="17745711"/>
          <a:ext cx="800100" cy="1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40639</xdr:rowOff>
    </xdr:from>
    <xdr:to>
      <xdr:col>41</xdr:col>
      <xdr:colOff>101600</xdr:colOff>
      <xdr:row>108</xdr:row>
      <xdr:rowOff>142239</xdr:rowOff>
    </xdr:to>
    <xdr:sp macro="" textlink="">
      <xdr:nvSpPr>
        <xdr:cNvPr id="382" name="楕円 381">
          <a:extLst>
            <a:ext uri="{FF2B5EF4-FFF2-40B4-BE49-F238E27FC236}">
              <a16:creationId xmlns:a16="http://schemas.microsoft.com/office/drawing/2014/main" id="{444A78E5-1EFC-48CE-84CC-15E458DA897F}"/>
            </a:ext>
          </a:extLst>
        </xdr:cNvPr>
        <xdr:cNvSpPr/>
      </xdr:nvSpPr>
      <xdr:spPr>
        <a:xfrm>
          <a:off x="7029450" y="1769998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91439</xdr:rowOff>
    </xdr:from>
    <xdr:to>
      <xdr:col>45</xdr:col>
      <xdr:colOff>177800</xdr:colOff>
      <xdr:row>108</xdr:row>
      <xdr:rowOff>91439</xdr:rowOff>
    </xdr:to>
    <xdr:cxnSp macro="">
      <xdr:nvCxnSpPr>
        <xdr:cNvPr id="383" name="直線コネクタ 382">
          <a:extLst>
            <a:ext uri="{FF2B5EF4-FFF2-40B4-BE49-F238E27FC236}">
              <a16:creationId xmlns:a16="http://schemas.microsoft.com/office/drawing/2014/main" id="{42642997-C250-4FE5-95A9-2C7E06853917}"/>
            </a:ext>
          </a:extLst>
        </xdr:cNvPr>
        <xdr:cNvCxnSpPr/>
      </xdr:nvCxnSpPr>
      <xdr:spPr>
        <a:xfrm>
          <a:off x="7077075" y="17747614"/>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42545</xdr:rowOff>
    </xdr:from>
    <xdr:to>
      <xdr:col>36</xdr:col>
      <xdr:colOff>165100</xdr:colOff>
      <xdr:row>108</xdr:row>
      <xdr:rowOff>144145</xdr:rowOff>
    </xdr:to>
    <xdr:sp macro="" textlink="">
      <xdr:nvSpPr>
        <xdr:cNvPr id="384" name="楕円 383">
          <a:extLst>
            <a:ext uri="{FF2B5EF4-FFF2-40B4-BE49-F238E27FC236}">
              <a16:creationId xmlns:a16="http://schemas.microsoft.com/office/drawing/2014/main" id="{AB3318CB-842E-48FD-B3F9-EC82E56F907F}"/>
            </a:ext>
          </a:extLst>
        </xdr:cNvPr>
        <xdr:cNvSpPr/>
      </xdr:nvSpPr>
      <xdr:spPr>
        <a:xfrm>
          <a:off x="6238875" y="17705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91439</xdr:rowOff>
    </xdr:from>
    <xdr:to>
      <xdr:col>41</xdr:col>
      <xdr:colOff>50800</xdr:colOff>
      <xdr:row>108</xdr:row>
      <xdr:rowOff>93345</xdr:rowOff>
    </xdr:to>
    <xdr:cxnSp macro="">
      <xdr:nvCxnSpPr>
        <xdr:cNvPr id="385" name="直線コネクタ 384">
          <a:extLst>
            <a:ext uri="{FF2B5EF4-FFF2-40B4-BE49-F238E27FC236}">
              <a16:creationId xmlns:a16="http://schemas.microsoft.com/office/drawing/2014/main" id="{9CD34AC6-7034-4ECC-B4B1-CF8C9F510F0E}"/>
            </a:ext>
          </a:extLst>
        </xdr:cNvPr>
        <xdr:cNvCxnSpPr/>
      </xdr:nvCxnSpPr>
      <xdr:spPr>
        <a:xfrm flipV="1">
          <a:off x="6286500" y="17747614"/>
          <a:ext cx="790575" cy="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15891</xdr:rowOff>
    </xdr:from>
    <xdr:ext cx="469744" cy="259045"/>
    <xdr:sp macro="" textlink="">
      <xdr:nvSpPr>
        <xdr:cNvPr id="386" name="n_1aveValue【市民会館】&#10;一人当たり面積">
          <a:extLst>
            <a:ext uri="{FF2B5EF4-FFF2-40B4-BE49-F238E27FC236}">
              <a16:creationId xmlns:a16="http://schemas.microsoft.com/office/drawing/2014/main" id="{94E019E9-749D-4748-B2BC-4FD182F5D37B}"/>
            </a:ext>
          </a:extLst>
        </xdr:cNvPr>
        <xdr:cNvSpPr txBox="1"/>
      </xdr:nvSpPr>
      <xdr:spPr>
        <a:xfrm>
          <a:off x="8458277" y="17160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19702</xdr:rowOff>
    </xdr:from>
    <xdr:ext cx="469744" cy="259045"/>
    <xdr:sp macro="" textlink="">
      <xdr:nvSpPr>
        <xdr:cNvPr id="387" name="n_2aveValue【市民会館】&#10;一人当たり面積">
          <a:extLst>
            <a:ext uri="{FF2B5EF4-FFF2-40B4-BE49-F238E27FC236}">
              <a16:creationId xmlns:a16="http://schemas.microsoft.com/office/drawing/2014/main" id="{F6D64ED6-93D6-49E1-9CBA-9C3C875EF0E0}"/>
            </a:ext>
          </a:extLst>
        </xdr:cNvPr>
        <xdr:cNvSpPr txBox="1"/>
      </xdr:nvSpPr>
      <xdr:spPr>
        <a:xfrm>
          <a:off x="7677227" y="1716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36847</xdr:rowOff>
    </xdr:from>
    <xdr:ext cx="469744" cy="259045"/>
    <xdr:sp macro="" textlink="">
      <xdr:nvSpPr>
        <xdr:cNvPr id="388" name="n_3aveValue【市民会館】&#10;一人当たり面積">
          <a:extLst>
            <a:ext uri="{FF2B5EF4-FFF2-40B4-BE49-F238E27FC236}">
              <a16:creationId xmlns:a16="http://schemas.microsoft.com/office/drawing/2014/main" id="{831548F8-3576-490A-9BB3-4BF02F1D55B9}"/>
            </a:ext>
          </a:extLst>
        </xdr:cNvPr>
        <xdr:cNvSpPr txBox="1"/>
      </xdr:nvSpPr>
      <xdr:spPr>
        <a:xfrm>
          <a:off x="6867602" y="1718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50182</xdr:rowOff>
    </xdr:from>
    <xdr:ext cx="469744" cy="259045"/>
    <xdr:sp macro="" textlink="">
      <xdr:nvSpPr>
        <xdr:cNvPr id="389" name="n_4aveValue【市民会館】&#10;一人当たり面積">
          <a:extLst>
            <a:ext uri="{FF2B5EF4-FFF2-40B4-BE49-F238E27FC236}">
              <a16:creationId xmlns:a16="http://schemas.microsoft.com/office/drawing/2014/main" id="{3B0CBDF3-6A20-42F3-BDFE-B02E427630F6}"/>
            </a:ext>
          </a:extLst>
        </xdr:cNvPr>
        <xdr:cNvSpPr txBox="1"/>
      </xdr:nvSpPr>
      <xdr:spPr>
        <a:xfrm>
          <a:off x="6067502" y="1719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131463</xdr:rowOff>
    </xdr:from>
    <xdr:ext cx="469744" cy="259045"/>
    <xdr:sp macro="" textlink="">
      <xdr:nvSpPr>
        <xdr:cNvPr id="390" name="n_1mainValue【市民会館】&#10;一人当たり面積">
          <a:extLst>
            <a:ext uri="{FF2B5EF4-FFF2-40B4-BE49-F238E27FC236}">
              <a16:creationId xmlns:a16="http://schemas.microsoft.com/office/drawing/2014/main" id="{DF717097-D523-4660-ADBA-3B1963AEC677}"/>
            </a:ext>
          </a:extLst>
        </xdr:cNvPr>
        <xdr:cNvSpPr txBox="1"/>
      </xdr:nvSpPr>
      <xdr:spPr>
        <a:xfrm>
          <a:off x="8458277" y="17790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133366</xdr:rowOff>
    </xdr:from>
    <xdr:ext cx="469744" cy="259045"/>
    <xdr:sp macro="" textlink="">
      <xdr:nvSpPr>
        <xdr:cNvPr id="391" name="n_2mainValue【市民会館】&#10;一人当たり面積">
          <a:extLst>
            <a:ext uri="{FF2B5EF4-FFF2-40B4-BE49-F238E27FC236}">
              <a16:creationId xmlns:a16="http://schemas.microsoft.com/office/drawing/2014/main" id="{610A5987-6361-4EB4-8B84-067EB1787D03}"/>
            </a:ext>
          </a:extLst>
        </xdr:cNvPr>
        <xdr:cNvSpPr txBox="1"/>
      </xdr:nvSpPr>
      <xdr:spPr>
        <a:xfrm>
          <a:off x="7677227"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133366</xdr:rowOff>
    </xdr:from>
    <xdr:ext cx="469744" cy="259045"/>
    <xdr:sp macro="" textlink="">
      <xdr:nvSpPr>
        <xdr:cNvPr id="392" name="n_3mainValue【市民会館】&#10;一人当たり面積">
          <a:extLst>
            <a:ext uri="{FF2B5EF4-FFF2-40B4-BE49-F238E27FC236}">
              <a16:creationId xmlns:a16="http://schemas.microsoft.com/office/drawing/2014/main" id="{D2CDC68C-DDB8-4260-A305-48071CFB2F91}"/>
            </a:ext>
          </a:extLst>
        </xdr:cNvPr>
        <xdr:cNvSpPr txBox="1"/>
      </xdr:nvSpPr>
      <xdr:spPr>
        <a:xfrm>
          <a:off x="6867602" y="177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135272</xdr:rowOff>
    </xdr:from>
    <xdr:ext cx="469744" cy="259045"/>
    <xdr:sp macro="" textlink="">
      <xdr:nvSpPr>
        <xdr:cNvPr id="393" name="n_4mainValue【市民会館】&#10;一人当たり面積">
          <a:extLst>
            <a:ext uri="{FF2B5EF4-FFF2-40B4-BE49-F238E27FC236}">
              <a16:creationId xmlns:a16="http://schemas.microsoft.com/office/drawing/2014/main" id="{54830B44-C859-42A2-B14E-3EC5562FF46C}"/>
            </a:ext>
          </a:extLst>
        </xdr:cNvPr>
        <xdr:cNvSpPr txBox="1"/>
      </xdr:nvSpPr>
      <xdr:spPr>
        <a:xfrm>
          <a:off x="6067502" y="17794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a:extLst>
            <a:ext uri="{FF2B5EF4-FFF2-40B4-BE49-F238E27FC236}">
              <a16:creationId xmlns:a16="http://schemas.microsoft.com/office/drawing/2014/main" id="{0D768AD1-095B-4FFC-A725-206380ED514A}"/>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a:extLst>
            <a:ext uri="{FF2B5EF4-FFF2-40B4-BE49-F238E27FC236}">
              <a16:creationId xmlns:a16="http://schemas.microsoft.com/office/drawing/2014/main" id="{9FA1C070-9559-4011-9084-FA23AE695285}"/>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a:extLst>
            <a:ext uri="{FF2B5EF4-FFF2-40B4-BE49-F238E27FC236}">
              <a16:creationId xmlns:a16="http://schemas.microsoft.com/office/drawing/2014/main" id="{5DE9A29E-93F7-4901-8F25-D5B4DC48990C}"/>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a:extLst>
            <a:ext uri="{FF2B5EF4-FFF2-40B4-BE49-F238E27FC236}">
              <a16:creationId xmlns:a16="http://schemas.microsoft.com/office/drawing/2014/main" id="{0689C4FD-7AE9-49AF-88E0-53F0BE505B87}"/>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a:extLst>
            <a:ext uri="{FF2B5EF4-FFF2-40B4-BE49-F238E27FC236}">
              <a16:creationId xmlns:a16="http://schemas.microsoft.com/office/drawing/2014/main" id="{9DE0E497-D7C7-4871-9EC6-DA745E9E7C38}"/>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a:extLst>
            <a:ext uri="{FF2B5EF4-FFF2-40B4-BE49-F238E27FC236}">
              <a16:creationId xmlns:a16="http://schemas.microsoft.com/office/drawing/2014/main" id="{C9614B77-D1D9-4EB8-9F32-FDE234CC89D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a:extLst>
            <a:ext uri="{FF2B5EF4-FFF2-40B4-BE49-F238E27FC236}">
              <a16:creationId xmlns:a16="http://schemas.microsoft.com/office/drawing/2014/main" id="{FA1EE617-050A-4718-9AB1-53FDE6BFCE4B}"/>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a:extLst>
            <a:ext uri="{FF2B5EF4-FFF2-40B4-BE49-F238E27FC236}">
              <a16:creationId xmlns:a16="http://schemas.microsoft.com/office/drawing/2014/main" id="{A6BF1D9E-4AA5-4578-A285-157CA13E8603}"/>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a:extLst>
            <a:ext uri="{FF2B5EF4-FFF2-40B4-BE49-F238E27FC236}">
              <a16:creationId xmlns:a16="http://schemas.microsoft.com/office/drawing/2014/main" id="{F876EACB-68B5-4DC7-BBEB-EC1357C3DDDF}"/>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a:extLst>
            <a:ext uri="{FF2B5EF4-FFF2-40B4-BE49-F238E27FC236}">
              <a16:creationId xmlns:a16="http://schemas.microsoft.com/office/drawing/2014/main" id="{4641B962-E687-4B1E-992E-10AE224A5707}"/>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a:extLst>
            <a:ext uri="{FF2B5EF4-FFF2-40B4-BE49-F238E27FC236}">
              <a16:creationId xmlns:a16="http://schemas.microsoft.com/office/drawing/2014/main" id="{AF2AE6C2-9661-4063-92E0-D8E8236F9B36}"/>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a:extLst>
            <a:ext uri="{FF2B5EF4-FFF2-40B4-BE49-F238E27FC236}">
              <a16:creationId xmlns:a16="http://schemas.microsoft.com/office/drawing/2014/main" id="{55521147-CA40-4F24-B22D-488DE59E438F}"/>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a:extLst>
            <a:ext uri="{FF2B5EF4-FFF2-40B4-BE49-F238E27FC236}">
              <a16:creationId xmlns:a16="http://schemas.microsoft.com/office/drawing/2014/main" id="{A5A3158D-593A-43F5-9A1F-3DB82F6ACCDA}"/>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a:extLst>
            <a:ext uri="{FF2B5EF4-FFF2-40B4-BE49-F238E27FC236}">
              <a16:creationId xmlns:a16="http://schemas.microsoft.com/office/drawing/2014/main" id="{2C232594-1F2D-4F5D-B9FB-2C1FCFC752DC}"/>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a:extLst>
            <a:ext uri="{FF2B5EF4-FFF2-40B4-BE49-F238E27FC236}">
              <a16:creationId xmlns:a16="http://schemas.microsoft.com/office/drawing/2014/main" id="{090E1E50-3EA7-416A-861A-E87B30CB53CE}"/>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a:extLst>
            <a:ext uri="{FF2B5EF4-FFF2-40B4-BE49-F238E27FC236}">
              <a16:creationId xmlns:a16="http://schemas.microsoft.com/office/drawing/2014/main" id="{B78DCAF9-E727-4F11-ABBF-30D8E20EE22A}"/>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a:extLst>
            <a:ext uri="{FF2B5EF4-FFF2-40B4-BE49-F238E27FC236}">
              <a16:creationId xmlns:a16="http://schemas.microsoft.com/office/drawing/2014/main" id="{EC7BA5DB-CAE0-4F9A-90CA-3750C21FBB04}"/>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a:extLst>
            <a:ext uri="{FF2B5EF4-FFF2-40B4-BE49-F238E27FC236}">
              <a16:creationId xmlns:a16="http://schemas.microsoft.com/office/drawing/2014/main" id="{701E8E68-5E5A-4928-9B27-3E9BAC30790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a:extLst>
            <a:ext uri="{FF2B5EF4-FFF2-40B4-BE49-F238E27FC236}">
              <a16:creationId xmlns:a16="http://schemas.microsoft.com/office/drawing/2014/main" id="{64A52DD2-5431-4D57-B94B-8A47907CEC9F}"/>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a:extLst>
            <a:ext uri="{FF2B5EF4-FFF2-40B4-BE49-F238E27FC236}">
              <a16:creationId xmlns:a16="http://schemas.microsoft.com/office/drawing/2014/main" id="{6FA80F3D-6299-43AC-8862-548D6710D98D}"/>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a:extLst>
            <a:ext uri="{FF2B5EF4-FFF2-40B4-BE49-F238E27FC236}">
              <a16:creationId xmlns:a16="http://schemas.microsoft.com/office/drawing/2014/main" id="{484BCDD5-DE58-4251-BF72-C556693BB832}"/>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215568E7-E708-4124-B974-D20BB0EE2A06}"/>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a:extLst>
            <a:ext uri="{FF2B5EF4-FFF2-40B4-BE49-F238E27FC236}">
              <a16:creationId xmlns:a16="http://schemas.microsoft.com/office/drawing/2014/main" id="{7885E01E-BE23-4133-B6E0-D49E8C524D61}"/>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一般廃棄物処理施設】&#10;有形固定資産減価償却率グラフ枠">
          <a:extLst>
            <a:ext uri="{FF2B5EF4-FFF2-40B4-BE49-F238E27FC236}">
              <a16:creationId xmlns:a16="http://schemas.microsoft.com/office/drawing/2014/main" id="{CAA77A80-86EE-4303-A7CE-5C73EF84572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160020</xdr:rowOff>
    </xdr:from>
    <xdr:to>
      <xdr:col>85</xdr:col>
      <xdr:colOff>126364</xdr:colOff>
      <xdr:row>42</xdr:row>
      <xdr:rowOff>38100</xdr:rowOff>
    </xdr:to>
    <xdr:cxnSp macro="">
      <xdr:nvCxnSpPr>
        <xdr:cNvPr id="418" name="直線コネクタ 417">
          <a:extLst>
            <a:ext uri="{FF2B5EF4-FFF2-40B4-BE49-F238E27FC236}">
              <a16:creationId xmlns:a16="http://schemas.microsoft.com/office/drawing/2014/main" id="{94C3716B-6C95-48C0-AFCF-C38006C4B4A4}"/>
            </a:ext>
          </a:extLst>
        </xdr:cNvPr>
        <xdr:cNvCxnSpPr/>
      </xdr:nvCxnSpPr>
      <xdr:spPr>
        <a:xfrm flipV="1">
          <a:off x="14696439" y="5354320"/>
          <a:ext cx="0" cy="1494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一般廃棄物処理施設】&#10;有形固定資産減価償却率最小値テキスト">
          <a:extLst>
            <a:ext uri="{FF2B5EF4-FFF2-40B4-BE49-F238E27FC236}">
              <a16:creationId xmlns:a16="http://schemas.microsoft.com/office/drawing/2014/main" id="{746B9AFC-A13C-49A2-9E11-D1F1D2A7A568}"/>
            </a:ext>
          </a:extLst>
        </xdr:cNvPr>
        <xdr:cNvSpPr txBox="1"/>
      </xdr:nvSpPr>
      <xdr:spPr>
        <a:xfrm>
          <a:off x="14735175" y="68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a:extLst>
            <a:ext uri="{FF2B5EF4-FFF2-40B4-BE49-F238E27FC236}">
              <a16:creationId xmlns:a16="http://schemas.microsoft.com/office/drawing/2014/main" id="{56D4EB34-748A-47DB-B415-1CA6571DECBE}"/>
            </a:ext>
          </a:extLst>
        </xdr:cNvPr>
        <xdr:cNvCxnSpPr/>
      </xdr:nvCxnSpPr>
      <xdr:spPr>
        <a:xfrm>
          <a:off x="14611350" y="68484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106697</xdr:rowOff>
    </xdr:from>
    <xdr:ext cx="405111" cy="259045"/>
    <xdr:sp macro="" textlink="">
      <xdr:nvSpPr>
        <xdr:cNvPr id="421" name="【一般廃棄物処理施設】&#10;有形固定資産減価償却率最大値テキスト">
          <a:extLst>
            <a:ext uri="{FF2B5EF4-FFF2-40B4-BE49-F238E27FC236}">
              <a16:creationId xmlns:a16="http://schemas.microsoft.com/office/drawing/2014/main" id="{45FC2A19-59D4-4A66-910A-4B2C5D378F8A}"/>
            </a:ext>
          </a:extLst>
        </xdr:cNvPr>
        <xdr:cNvSpPr txBox="1"/>
      </xdr:nvSpPr>
      <xdr:spPr>
        <a:xfrm>
          <a:off x="14735175" y="513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160020</xdr:rowOff>
    </xdr:from>
    <xdr:to>
      <xdr:col>86</xdr:col>
      <xdr:colOff>25400</xdr:colOff>
      <xdr:row>32</xdr:row>
      <xdr:rowOff>160020</xdr:rowOff>
    </xdr:to>
    <xdr:cxnSp macro="">
      <xdr:nvCxnSpPr>
        <xdr:cNvPr id="422" name="直線コネクタ 421">
          <a:extLst>
            <a:ext uri="{FF2B5EF4-FFF2-40B4-BE49-F238E27FC236}">
              <a16:creationId xmlns:a16="http://schemas.microsoft.com/office/drawing/2014/main" id="{C45CF7E5-78D7-4658-8636-9012CEB594AE}"/>
            </a:ext>
          </a:extLst>
        </xdr:cNvPr>
        <xdr:cNvCxnSpPr/>
      </xdr:nvCxnSpPr>
      <xdr:spPr>
        <a:xfrm>
          <a:off x="14611350" y="53543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114952</xdr:rowOff>
    </xdr:from>
    <xdr:ext cx="405111" cy="259045"/>
    <xdr:sp macro="" textlink="">
      <xdr:nvSpPr>
        <xdr:cNvPr id="423" name="【一般廃棄物処理施設】&#10;有形固定資産減価償却率平均値テキスト">
          <a:extLst>
            <a:ext uri="{FF2B5EF4-FFF2-40B4-BE49-F238E27FC236}">
              <a16:creationId xmlns:a16="http://schemas.microsoft.com/office/drawing/2014/main" id="{82F2D4CE-C7CF-45B2-AC06-6784CEF3D51E}"/>
            </a:ext>
          </a:extLst>
        </xdr:cNvPr>
        <xdr:cNvSpPr txBox="1"/>
      </xdr:nvSpPr>
      <xdr:spPr>
        <a:xfrm>
          <a:off x="14735175" y="5953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92075</xdr:rowOff>
    </xdr:from>
    <xdr:to>
      <xdr:col>85</xdr:col>
      <xdr:colOff>177800</xdr:colOff>
      <xdr:row>38</xdr:row>
      <xdr:rowOff>22225</xdr:rowOff>
    </xdr:to>
    <xdr:sp macro="" textlink="">
      <xdr:nvSpPr>
        <xdr:cNvPr id="424" name="フローチャート: 判断 423">
          <a:extLst>
            <a:ext uri="{FF2B5EF4-FFF2-40B4-BE49-F238E27FC236}">
              <a16:creationId xmlns:a16="http://schemas.microsoft.com/office/drawing/2014/main" id="{84B6E2BD-8968-4828-8627-4C415FAD312B}"/>
            </a:ext>
          </a:extLst>
        </xdr:cNvPr>
        <xdr:cNvSpPr/>
      </xdr:nvSpPr>
      <xdr:spPr>
        <a:xfrm>
          <a:off x="14649450" y="6092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25" name="フローチャート: 判断 424">
          <a:extLst>
            <a:ext uri="{FF2B5EF4-FFF2-40B4-BE49-F238E27FC236}">
              <a16:creationId xmlns:a16="http://schemas.microsoft.com/office/drawing/2014/main" id="{483329C7-116D-4013-952E-C432607D6418}"/>
            </a:ext>
          </a:extLst>
        </xdr:cNvPr>
        <xdr:cNvSpPr/>
      </xdr:nvSpPr>
      <xdr:spPr>
        <a:xfrm>
          <a:off x="13887450" y="606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6" name="フローチャート: 判断 425">
          <a:extLst>
            <a:ext uri="{FF2B5EF4-FFF2-40B4-BE49-F238E27FC236}">
              <a16:creationId xmlns:a16="http://schemas.microsoft.com/office/drawing/2014/main" id="{B27B62F5-C6C5-463F-AAD2-AF33ABBE7F69}"/>
            </a:ext>
          </a:extLst>
        </xdr:cNvPr>
        <xdr:cNvSpPr/>
      </xdr:nvSpPr>
      <xdr:spPr>
        <a:xfrm>
          <a:off x="13096875" y="60477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a:extLst>
            <a:ext uri="{FF2B5EF4-FFF2-40B4-BE49-F238E27FC236}">
              <a16:creationId xmlns:a16="http://schemas.microsoft.com/office/drawing/2014/main" id="{211430BC-5DA7-4E6B-A1D3-3DDC25731E74}"/>
            </a:ext>
          </a:extLst>
        </xdr:cNvPr>
        <xdr:cNvSpPr/>
      </xdr:nvSpPr>
      <xdr:spPr>
        <a:xfrm>
          <a:off x="12296775" y="60496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8" name="フローチャート: 判断 427">
          <a:extLst>
            <a:ext uri="{FF2B5EF4-FFF2-40B4-BE49-F238E27FC236}">
              <a16:creationId xmlns:a16="http://schemas.microsoft.com/office/drawing/2014/main" id="{E298D628-7B57-4043-999E-02701F9DDC3C}"/>
            </a:ext>
          </a:extLst>
        </xdr:cNvPr>
        <xdr:cNvSpPr/>
      </xdr:nvSpPr>
      <xdr:spPr>
        <a:xfrm>
          <a:off x="11487150" y="60496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439A31B-649F-4DC4-B1F6-FFA03C0255B7}"/>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1B216BDA-E940-47C7-894F-3C1318C6B5CF}"/>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B64E38D8-937A-4FD7-BCF8-DA731FF8FD6B}"/>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F2830FD3-9E1E-4AB6-9D2C-1103DE84500E}"/>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B93271D0-EA20-4781-97ED-6F9527DCAC6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21590</xdr:rowOff>
    </xdr:from>
    <xdr:to>
      <xdr:col>85</xdr:col>
      <xdr:colOff>177800</xdr:colOff>
      <xdr:row>40</xdr:row>
      <xdr:rowOff>123190</xdr:rowOff>
    </xdr:to>
    <xdr:sp macro="" textlink="">
      <xdr:nvSpPr>
        <xdr:cNvPr id="434" name="楕円 433">
          <a:extLst>
            <a:ext uri="{FF2B5EF4-FFF2-40B4-BE49-F238E27FC236}">
              <a16:creationId xmlns:a16="http://schemas.microsoft.com/office/drawing/2014/main" id="{0AC54AAF-1D21-43E3-8751-2FB8E247FC0A}"/>
            </a:ext>
          </a:extLst>
        </xdr:cNvPr>
        <xdr:cNvSpPr/>
      </xdr:nvSpPr>
      <xdr:spPr>
        <a:xfrm>
          <a:off x="14649450" y="65081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17</xdr:rowOff>
    </xdr:from>
    <xdr:ext cx="405111" cy="259045"/>
    <xdr:sp macro="" textlink="">
      <xdr:nvSpPr>
        <xdr:cNvPr id="435" name="【一般廃棄物処理施設】&#10;有形固定資産減価償却率該当値テキスト">
          <a:extLst>
            <a:ext uri="{FF2B5EF4-FFF2-40B4-BE49-F238E27FC236}">
              <a16:creationId xmlns:a16="http://schemas.microsoft.com/office/drawing/2014/main" id="{B3D9C04A-CD5A-41DA-B2EE-9CD6472B4A00}"/>
            </a:ext>
          </a:extLst>
        </xdr:cNvPr>
        <xdr:cNvSpPr txBox="1"/>
      </xdr:nvSpPr>
      <xdr:spPr>
        <a:xfrm>
          <a:off x="14735175"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156845</xdr:rowOff>
    </xdr:from>
    <xdr:to>
      <xdr:col>81</xdr:col>
      <xdr:colOff>101600</xdr:colOff>
      <xdr:row>40</xdr:row>
      <xdr:rowOff>86995</xdr:rowOff>
    </xdr:to>
    <xdr:sp macro="" textlink="">
      <xdr:nvSpPr>
        <xdr:cNvPr id="436" name="楕円 435">
          <a:extLst>
            <a:ext uri="{FF2B5EF4-FFF2-40B4-BE49-F238E27FC236}">
              <a16:creationId xmlns:a16="http://schemas.microsoft.com/office/drawing/2014/main" id="{D2B42401-143D-41D2-9F6E-BE0D404018DC}"/>
            </a:ext>
          </a:extLst>
        </xdr:cNvPr>
        <xdr:cNvSpPr/>
      </xdr:nvSpPr>
      <xdr:spPr>
        <a:xfrm>
          <a:off x="13887450" y="64846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36195</xdr:rowOff>
    </xdr:from>
    <xdr:to>
      <xdr:col>85</xdr:col>
      <xdr:colOff>127000</xdr:colOff>
      <xdr:row>40</xdr:row>
      <xdr:rowOff>72390</xdr:rowOff>
    </xdr:to>
    <xdr:cxnSp macro="">
      <xdr:nvCxnSpPr>
        <xdr:cNvPr id="437" name="直線コネクタ 436">
          <a:extLst>
            <a:ext uri="{FF2B5EF4-FFF2-40B4-BE49-F238E27FC236}">
              <a16:creationId xmlns:a16="http://schemas.microsoft.com/office/drawing/2014/main" id="{32C52DD6-D1C1-418B-A479-634D3D5CC2C6}"/>
            </a:ext>
          </a:extLst>
        </xdr:cNvPr>
        <xdr:cNvCxnSpPr/>
      </xdr:nvCxnSpPr>
      <xdr:spPr>
        <a:xfrm>
          <a:off x="13935075" y="6522720"/>
          <a:ext cx="762000" cy="33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116840</xdr:rowOff>
    </xdr:from>
    <xdr:to>
      <xdr:col>76</xdr:col>
      <xdr:colOff>165100</xdr:colOff>
      <xdr:row>40</xdr:row>
      <xdr:rowOff>46990</xdr:rowOff>
    </xdr:to>
    <xdr:sp macro="" textlink="">
      <xdr:nvSpPr>
        <xdr:cNvPr id="438" name="楕円 437">
          <a:extLst>
            <a:ext uri="{FF2B5EF4-FFF2-40B4-BE49-F238E27FC236}">
              <a16:creationId xmlns:a16="http://schemas.microsoft.com/office/drawing/2014/main" id="{EDE1508D-FE5C-446B-9008-8DB22A840CC9}"/>
            </a:ext>
          </a:extLst>
        </xdr:cNvPr>
        <xdr:cNvSpPr/>
      </xdr:nvSpPr>
      <xdr:spPr>
        <a:xfrm>
          <a:off x="13096875" y="64414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167640</xdr:rowOff>
    </xdr:from>
    <xdr:to>
      <xdr:col>81</xdr:col>
      <xdr:colOff>50800</xdr:colOff>
      <xdr:row>40</xdr:row>
      <xdr:rowOff>36195</xdr:rowOff>
    </xdr:to>
    <xdr:cxnSp macro="">
      <xdr:nvCxnSpPr>
        <xdr:cNvPr id="439" name="直線コネクタ 438">
          <a:extLst>
            <a:ext uri="{FF2B5EF4-FFF2-40B4-BE49-F238E27FC236}">
              <a16:creationId xmlns:a16="http://schemas.microsoft.com/office/drawing/2014/main" id="{00AD15B7-85EC-4192-B4F0-27B64D14F2EF}"/>
            </a:ext>
          </a:extLst>
        </xdr:cNvPr>
        <xdr:cNvCxnSpPr/>
      </xdr:nvCxnSpPr>
      <xdr:spPr>
        <a:xfrm>
          <a:off x="13144500" y="6489065"/>
          <a:ext cx="790575" cy="3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78740</xdr:rowOff>
    </xdr:from>
    <xdr:to>
      <xdr:col>72</xdr:col>
      <xdr:colOff>38100</xdr:colOff>
      <xdr:row>40</xdr:row>
      <xdr:rowOff>8890</xdr:rowOff>
    </xdr:to>
    <xdr:sp macro="" textlink="">
      <xdr:nvSpPr>
        <xdr:cNvPr id="440" name="楕円 439">
          <a:extLst>
            <a:ext uri="{FF2B5EF4-FFF2-40B4-BE49-F238E27FC236}">
              <a16:creationId xmlns:a16="http://schemas.microsoft.com/office/drawing/2014/main" id="{46D4AF63-5326-41C3-BE66-A901517F99C2}"/>
            </a:ext>
          </a:extLst>
        </xdr:cNvPr>
        <xdr:cNvSpPr/>
      </xdr:nvSpPr>
      <xdr:spPr>
        <a:xfrm>
          <a:off x="12296775" y="64033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129540</xdr:rowOff>
    </xdr:from>
    <xdr:to>
      <xdr:col>76</xdr:col>
      <xdr:colOff>114300</xdr:colOff>
      <xdr:row>39</xdr:row>
      <xdr:rowOff>167640</xdr:rowOff>
    </xdr:to>
    <xdr:cxnSp macro="">
      <xdr:nvCxnSpPr>
        <xdr:cNvPr id="441" name="直線コネクタ 440">
          <a:extLst>
            <a:ext uri="{FF2B5EF4-FFF2-40B4-BE49-F238E27FC236}">
              <a16:creationId xmlns:a16="http://schemas.microsoft.com/office/drawing/2014/main" id="{C57B800B-14F6-4EBB-AF0C-88FF129C0EEB}"/>
            </a:ext>
          </a:extLst>
        </xdr:cNvPr>
        <xdr:cNvCxnSpPr/>
      </xdr:nvCxnSpPr>
      <xdr:spPr>
        <a:xfrm>
          <a:off x="12344400" y="645096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38735</xdr:rowOff>
    </xdr:from>
    <xdr:to>
      <xdr:col>67</xdr:col>
      <xdr:colOff>101600</xdr:colOff>
      <xdr:row>39</xdr:row>
      <xdr:rowOff>140335</xdr:rowOff>
    </xdr:to>
    <xdr:sp macro="" textlink="">
      <xdr:nvSpPr>
        <xdr:cNvPr id="442" name="楕円 441">
          <a:extLst>
            <a:ext uri="{FF2B5EF4-FFF2-40B4-BE49-F238E27FC236}">
              <a16:creationId xmlns:a16="http://schemas.microsoft.com/office/drawing/2014/main" id="{ACFE77C6-6E4F-444A-B711-15B692139089}"/>
            </a:ext>
          </a:extLst>
        </xdr:cNvPr>
        <xdr:cNvSpPr/>
      </xdr:nvSpPr>
      <xdr:spPr>
        <a:xfrm>
          <a:off x="11487150" y="63633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89535</xdr:rowOff>
    </xdr:from>
    <xdr:to>
      <xdr:col>71</xdr:col>
      <xdr:colOff>177800</xdr:colOff>
      <xdr:row>39</xdr:row>
      <xdr:rowOff>129540</xdr:rowOff>
    </xdr:to>
    <xdr:cxnSp macro="">
      <xdr:nvCxnSpPr>
        <xdr:cNvPr id="443" name="直線コネクタ 442">
          <a:extLst>
            <a:ext uri="{FF2B5EF4-FFF2-40B4-BE49-F238E27FC236}">
              <a16:creationId xmlns:a16="http://schemas.microsoft.com/office/drawing/2014/main" id="{03800EBD-F8BF-40D9-B728-FB753CB66AFE}"/>
            </a:ext>
          </a:extLst>
        </xdr:cNvPr>
        <xdr:cNvCxnSpPr/>
      </xdr:nvCxnSpPr>
      <xdr:spPr>
        <a:xfrm>
          <a:off x="11534775" y="6410960"/>
          <a:ext cx="809625"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13987</xdr:rowOff>
    </xdr:from>
    <xdr:ext cx="405111" cy="259045"/>
    <xdr:sp macro="" textlink="">
      <xdr:nvSpPr>
        <xdr:cNvPr id="444" name="n_1aveValue【一般廃棄物処理施設】&#10;有形固定資産減価償却率">
          <a:extLst>
            <a:ext uri="{FF2B5EF4-FFF2-40B4-BE49-F238E27FC236}">
              <a16:creationId xmlns:a16="http://schemas.microsoft.com/office/drawing/2014/main" id="{00E57230-FBD7-4494-8840-C18E1890DC9B}"/>
            </a:ext>
          </a:extLst>
        </xdr:cNvPr>
        <xdr:cNvSpPr txBox="1"/>
      </xdr:nvSpPr>
      <xdr:spPr>
        <a:xfrm>
          <a:off x="13745219" y="5849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5" name="n_2aveValue【一般廃棄物処理施設】&#10;有形固定資産減価償却率">
          <a:extLst>
            <a:ext uri="{FF2B5EF4-FFF2-40B4-BE49-F238E27FC236}">
              <a16:creationId xmlns:a16="http://schemas.microsoft.com/office/drawing/2014/main" id="{A44FC0CE-A9CD-40F8-A072-7FE83B358A73}"/>
            </a:ext>
          </a:extLst>
        </xdr:cNvPr>
        <xdr:cNvSpPr txBox="1"/>
      </xdr:nvSpPr>
      <xdr:spPr>
        <a:xfrm>
          <a:off x="12964169" y="583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170197</xdr:rowOff>
    </xdr:from>
    <xdr:ext cx="405111" cy="259045"/>
    <xdr:sp macro="" textlink="">
      <xdr:nvSpPr>
        <xdr:cNvPr id="446" name="n_3aveValue【一般廃棄物処理施設】&#10;有形固定資産減価償却率">
          <a:extLst>
            <a:ext uri="{FF2B5EF4-FFF2-40B4-BE49-F238E27FC236}">
              <a16:creationId xmlns:a16="http://schemas.microsoft.com/office/drawing/2014/main" id="{7C218D65-F272-4CE3-AAE1-CB92D34EEC44}"/>
            </a:ext>
          </a:extLst>
        </xdr:cNvPr>
        <xdr:cNvSpPr txBox="1"/>
      </xdr:nvSpPr>
      <xdr:spPr>
        <a:xfrm>
          <a:off x="12164069"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170197</xdr:rowOff>
    </xdr:from>
    <xdr:ext cx="405111" cy="259045"/>
    <xdr:sp macro="" textlink="">
      <xdr:nvSpPr>
        <xdr:cNvPr id="447" name="n_4aveValue【一般廃棄物処理施設】&#10;有形固定資産減価償却率">
          <a:extLst>
            <a:ext uri="{FF2B5EF4-FFF2-40B4-BE49-F238E27FC236}">
              <a16:creationId xmlns:a16="http://schemas.microsoft.com/office/drawing/2014/main" id="{A4689BAB-3664-495E-94CE-C510AD18FB1A}"/>
            </a:ext>
          </a:extLst>
        </xdr:cNvPr>
        <xdr:cNvSpPr txBox="1"/>
      </xdr:nvSpPr>
      <xdr:spPr>
        <a:xfrm>
          <a:off x="11354444" y="5837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78122</xdr:rowOff>
    </xdr:from>
    <xdr:ext cx="405111" cy="259045"/>
    <xdr:sp macro="" textlink="">
      <xdr:nvSpPr>
        <xdr:cNvPr id="448" name="n_1mainValue【一般廃棄物処理施設】&#10;有形固定資産減価償却率">
          <a:extLst>
            <a:ext uri="{FF2B5EF4-FFF2-40B4-BE49-F238E27FC236}">
              <a16:creationId xmlns:a16="http://schemas.microsoft.com/office/drawing/2014/main" id="{353B9744-94AF-4590-A91A-EE24AA4AA6A1}"/>
            </a:ext>
          </a:extLst>
        </xdr:cNvPr>
        <xdr:cNvSpPr txBox="1"/>
      </xdr:nvSpPr>
      <xdr:spPr>
        <a:xfrm>
          <a:off x="13745219" y="656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38117</xdr:rowOff>
    </xdr:from>
    <xdr:ext cx="405111" cy="259045"/>
    <xdr:sp macro="" textlink="">
      <xdr:nvSpPr>
        <xdr:cNvPr id="449" name="n_2mainValue【一般廃棄物処理施設】&#10;有形固定資産減価償却率">
          <a:extLst>
            <a:ext uri="{FF2B5EF4-FFF2-40B4-BE49-F238E27FC236}">
              <a16:creationId xmlns:a16="http://schemas.microsoft.com/office/drawing/2014/main" id="{2B2C9492-5511-4058-AE90-07B1A6935934}"/>
            </a:ext>
          </a:extLst>
        </xdr:cNvPr>
        <xdr:cNvSpPr txBox="1"/>
      </xdr:nvSpPr>
      <xdr:spPr>
        <a:xfrm>
          <a:off x="12964169" y="6524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17</xdr:rowOff>
    </xdr:from>
    <xdr:ext cx="405111" cy="259045"/>
    <xdr:sp macro="" textlink="">
      <xdr:nvSpPr>
        <xdr:cNvPr id="450" name="n_3mainValue【一般廃棄物処理施設】&#10;有形固定資産減価償却率">
          <a:extLst>
            <a:ext uri="{FF2B5EF4-FFF2-40B4-BE49-F238E27FC236}">
              <a16:creationId xmlns:a16="http://schemas.microsoft.com/office/drawing/2014/main" id="{7DA582DA-B8A8-4F8B-BB71-88007154D959}"/>
            </a:ext>
          </a:extLst>
        </xdr:cNvPr>
        <xdr:cNvSpPr txBox="1"/>
      </xdr:nvSpPr>
      <xdr:spPr>
        <a:xfrm>
          <a:off x="12164069"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131462</xdr:rowOff>
    </xdr:from>
    <xdr:ext cx="405111" cy="259045"/>
    <xdr:sp macro="" textlink="">
      <xdr:nvSpPr>
        <xdr:cNvPr id="451" name="n_4mainValue【一般廃棄物処理施設】&#10;有形固定資産減価償却率">
          <a:extLst>
            <a:ext uri="{FF2B5EF4-FFF2-40B4-BE49-F238E27FC236}">
              <a16:creationId xmlns:a16="http://schemas.microsoft.com/office/drawing/2014/main" id="{3006B8F9-8076-4667-8E6F-2E7E046174DD}"/>
            </a:ext>
          </a:extLst>
        </xdr:cNvPr>
        <xdr:cNvSpPr txBox="1"/>
      </xdr:nvSpPr>
      <xdr:spPr>
        <a:xfrm>
          <a:off x="11354444" y="6456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a:extLst>
            <a:ext uri="{FF2B5EF4-FFF2-40B4-BE49-F238E27FC236}">
              <a16:creationId xmlns:a16="http://schemas.microsoft.com/office/drawing/2014/main" id="{DD1F006F-10D8-465B-ACD9-B2E7357A364F}"/>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a:extLst>
            <a:ext uri="{FF2B5EF4-FFF2-40B4-BE49-F238E27FC236}">
              <a16:creationId xmlns:a16="http://schemas.microsoft.com/office/drawing/2014/main" id="{52FA5460-DD20-4E4B-BB8B-AAB35CFAEACC}"/>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a:extLst>
            <a:ext uri="{FF2B5EF4-FFF2-40B4-BE49-F238E27FC236}">
              <a16:creationId xmlns:a16="http://schemas.microsoft.com/office/drawing/2014/main" id="{4A2C4A90-9B04-47A3-B7B1-E1AB2B86875A}"/>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a:extLst>
            <a:ext uri="{FF2B5EF4-FFF2-40B4-BE49-F238E27FC236}">
              <a16:creationId xmlns:a16="http://schemas.microsoft.com/office/drawing/2014/main" id="{0060D352-058D-4351-A105-A721D092E3C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a:extLst>
            <a:ext uri="{FF2B5EF4-FFF2-40B4-BE49-F238E27FC236}">
              <a16:creationId xmlns:a16="http://schemas.microsoft.com/office/drawing/2014/main" id="{825F1532-0389-4A98-85C7-BFBA1B841B4F}"/>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a:extLst>
            <a:ext uri="{FF2B5EF4-FFF2-40B4-BE49-F238E27FC236}">
              <a16:creationId xmlns:a16="http://schemas.microsoft.com/office/drawing/2014/main" id="{AC93C71D-ED0A-48F7-8D99-39D18C4B1D02}"/>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a:extLst>
            <a:ext uri="{FF2B5EF4-FFF2-40B4-BE49-F238E27FC236}">
              <a16:creationId xmlns:a16="http://schemas.microsoft.com/office/drawing/2014/main" id="{DFE24475-7A01-4032-9F54-D484755C9F96}"/>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a:extLst>
            <a:ext uri="{FF2B5EF4-FFF2-40B4-BE49-F238E27FC236}">
              <a16:creationId xmlns:a16="http://schemas.microsoft.com/office/drawing/2014/main" id="{F4EC2C48-588E-4A23-89C9-9A4EC86DF41B}"/>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a:extLst>
            <a:ext uri="{FF2B5EF4-FFF2-40B4-BE49-F238E27FC236}">
              <a16:creationId xmlns:a16="http://schemas.microsoft.com/office/drawing/2014/main" id="{21DBA199-61E0-4E84-B8D7-1ED327B64777}"/>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a:extLst>
            <a:ext uri="{FF2B5EF4-FFF2-40B4-BE49-F238E27FC236}">
              <a16:creationId xmlns:a16="http://schemas.microsoft.com/office/drawing/2014/main" id="{BDD4427E-D4E4-43E2-98E5-C69F7DD05569}"/>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a:extLst>
            <a:ext uri="{FF2B5EF4-FFF2-40B4-BE49-F238E27FC236}">
              <a16:creationId xmlns:a16="http://schemas.microsoft.com/office/drawing/2014/main" id="{65C47FD9-18D6-4AE5-9721-0BD302E2F2B9}"/>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3" name="テキスト ボックス 462">
          <a:extLst>
            <a:ext uri="{FF2B5EF4-FFF2-40B4-BE49-F238E27FC236}">
              <a16:creationId xmlns:a16="http://schemas.microsoft.com/office/drawing/2014/main" id="{C796D435-E576-4A0F-B7CC-7C50410C65B6}"/>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a:extLst>
            <a:ext uri="{FF2B5EF4-FFF2-40B4-BE49-F238E27FC236}">
              <a16:creationId xmlns:a16="http://schemas.microsoft.com/office/drawing/2014/main" id="{798EADFF-40CB-48F1-84E5-09062536F81B}"/>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5" name="テキスト ボックス 464">
          <a:extLst>
            <a:ext uri="{FF2B5EF4-FFF2-40B4-BE49-F238E27FC236}">
              <a16:creationId xmlns:a16="http://schemas.microsoft.com/office/drawing/2014/main" id="{89FF048F-72C0-4885-BE44-98A4A8FD4A8A}"/>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a:extLst>
            <a:ext uri="{FF2B5EF4-FFF2-40B4-BE49-F238E27FC236}">
              <a16:creationId xmlns:a16="http://schemas.microsoft.com/office/drawing/2014/main" id="{D1034075-2F6A-4113-98A8-6D139EBDF9C1}"/>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7" name="テキスト ボックス 466">
          <a:extLst>
            <a:ext uri="{FF2B5EF4-FFF2-40B4-BE49-F238E27FC236}">
              <a16:creationId xmlns:a16="http://schemas.microsoft.com/office/drawing/2014/main" id="{9D818A23-23E9-47E2-BA45-43C20B9F0758}"/>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a:extLst>
            <a:ext uri="{FF2B5EF4-FFF2-40B4-BE49-F238E27FC236}">
              <a16:creationId xmlns:a16="http://schemas.microsoft.com/office/drawing/2014/main" id="{142D5763-3F49-479B-A828-43E42A2DE7CB}"/>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9" name="テキスト ボックス 468">
          <a:extLst>
            <a:ext uri="{FF2B5EF4-FFF2-40B4-BE49-F238E27FC236}">
              <a16:creationId xmlns:a16="http://schemas.microsoft.com/office/drawing/2014/main" id="{D84ED845-BB69-4CF6-8B6E-B5C6D1BC0D19}"/>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a:extLst>
            <a:ext uri="{FF2B5EF4-FFF2-40B4-BE49-F238E27FC236}">
              <a16:creationId xmlns:a16="http://schemas.microsoft.com/office/drawing/2014/main" id="{A10DAFBE-2065-4FC5-A234-F9FD6966D029}"/>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71" name="テキスト ボックス 470">
          <a:extLst>
            <a:ext uri="{FF2B5EF4-FFF2-40B4-BE49-F238E27FC236}">
              <a16:creationId xmlns:a16="http://schemas.microsoft.com/office/drawing/2014/main" id="{E49B248F-04DF-4853-881C-207837FADD03}"/>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7FEC7BC7-6682-4581-AA3A-C57A7872BF59}"/>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3" name="テキスト ボックス 472">
          <a:extLst>
            <a:ext uri="{FF2B5EF4-FFF2-40B4-BE49-F238E27FC236}">
              <a16:creationId xmlns:a16="http://schemas.microsoft.com/office/drawing/2014/main" id="{DEA2003D-BD22-4358-93C2-A69D69AE384A}"/>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一般廃棄物処理施設】&#10;一人当たり有形固定資産（償却資産）額グラフ枠">
          <a:extLst>
            <a:ext uri="{FF2B5EF4-FFF2-40B4-BE49-F238E27FC236}">
              <a16:creationId xmlns:a16="http://schemas.microsoft.com/office/drawing/2014/main" id="{43CD73B4-6ABA-45BB-AE6B-6EB6CE12D5CF}"/>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88217</xdr:rowOff>
    </xdr:from>
    <xdr:to>
      <xdr:col>116</xdr:col>
      <xdr:colOff>62864</xdr:colOff>
      <xdr:row>42</xdr:row>
      <xdr:rowOff>37814</xdr:rowOff>
    </xdr:to>
    <xdr:cxnSp macro="">
      <xdr:nvCxnSpPr>
        <xdr:cNvPr id="475" name="直線コネクタ 474">
          <a:extLst>
            <a:ext uri="{FF2B5EF4-FFF2-40B4-BE49-F238E27FC236}">
              <a16:creationId xmlns:a16="http://schemas.microsoft.com/office/drawing/2014/main" id="{8E22218A-3F66-4EBE-A27C-787B4291F478}"/>
            </a:ext>
          </a:extLst>
        </xdr:cNvPr>
        <xdr:cNvCxnSpPr/>
      </xdr:nvCxnSpPr>
      <xdr:spPr>
        <a:xfrm flipV="1">
          <a:off x="19954239" y="5600017"/>
          <a:ext cx="0" cy="1248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41641</xdr:rowOff>
    </xdr:from>
    <xdr:ext cx="313932" cy="259045"/>
    <xdr:sp macro="" textlink="">
      <xdr:nvSpPr>
        <xdr:cNvPr id="476" name="【一般廃棄物処理施設】&#10;一人当たり有形固定資産（償却資産）額最小値テキスト">
          <a:extLst>
            <a:ext uri="{FF2B5EF4-FFF2-40B4-BE49-F238E27FC236}">
              <a16:creationId xmlns:a16="http://schemas.microsoft.com/office/drawing/2014/main" id="{20BD5819-C054-489D-A3CF-7600F868E226}"/>
            </a:ext>
          </a:extLst>
        </xdr:cNvPr>
        <xdr:cNvSpPr txBox="1"/>
      </xdr:nvSpPr>
      <xdr:spPr>
        <a:xfrm>
          <a:off x="19992975" y="68551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37814</xdr:rowOff>
    </xdr:from>
    <xdr:to>
      <xdr:col>116</xdr:col>
      <xdr:colOff>152400</xdr:colOff>
      <xdr:row>42</xdr:row>
      <xdr:rowOff>37814</xdr:rowOff>
    </xdr:to>
    <xdr:cxnSp macro="">
      <xdr:nvCxnSpPr>
        <xdr:cNvPr id="477" name="直線コネクタ 476">
          <a:extLst>
            <a:ext uri="{FF2B5EF4-FFF2-40B4-BE49-F238E27FC236}">
              <a16:creationId xmlns:a16="http://schemas.microsoft.com/office/drawing/2014/main" id="{5F61A03D-4170-474D-BE49-ABFAADD7C93B}"/>
            </a:ext>
          </a:extLst>
        </xdr:cNvPr>
        <xdr:cNvCxnSpPr/>
      </xdr:nvCxnSpPr>
      <xdr:spPr>
        <a:xfrm>
          <a:off x="19878675" y="68481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34894</xdr:rowOff>
    </xdr:from>
    <xdr:ext cx="599010" cy="259045"/>
    <xdr:sp macro="" textlink="">
      <xdr:nvSpPr>
        <xdr:cNvPr id="478" name="【一般廃棄物処理施設】&#10;一人当たり有形固定資産（償却資産）額最大値テキスト">
          <a:extLst>
            <a:ext uri="{FF2B5EF4-FFF2-40B4-BE49-F238E27FC236}">
              <a16:creationId xmlns:a16="http://schemas.microsoft.com/office/drawing/2014/main" id="{CB62B079-0CB3-4225-8117-81D457BD2F45}"/>
            </a:ext>
          </a:extLst>
        </xdr:cNvPr>
        <xdr:cNvSpPr txBox="1"/>
      </xdr:nvSpPr>
      <xdr:spPr>
        <a:xfrm>
          <a:off x="19992975" y="538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88217</xdr:rowOff>
    </xdr:from>
    <xdr:to>
      <xdr:col>116</xdr:col>
      <xdr:colOff>152400</xdr:colOff>
      <xdr:row>34</xdr:row>
      <xdr:rowOff>88217</xdr:rowOff>
    </xdr:to>
    <xdr:cxnSp macro="">
      <xdr:nvCxnSpPr>
        <xdr:cNvPr id="479" name="直線コネクタ 478">
          <a:extLst>
            <a:ext uri="{FF2B5EF4-FFF2-40B4-BE49-F238E27FC236}">
              <a16:creationId xmlns:a16="http://schemas.microsoft.com/office/drawing/2014/main" id="{B54040D3-8D93-42F1-873D-375BCF2DB3B1}"/>
            </a:ext>
          </a:extLst>
        </xdr:cNvPr>
        <xdr:cNvCxnSpPr/>
      </xdr:nvCxnSpPr>
      <xdr:spPr>
        <a:xfrm>
          <a:off x="19878675" y="56000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10056</xdr:rowOff>
    </xdr:from>
    <xdr:ext cx="599010" cy="259045"/>
    <xdr:sp macro="" textlink="">
      <xdr:nvSpPr>
        <xdr:cNvPr id="480" name="【一般廃棄物処理施設】&#10;一人当たり有形固定資産（償却資産）額平均値テキスト">
          <a:extLst>
            <a:ext uri="{FF2B5EF4-FFF2-40B4-BE49-F238E27FC236}">
              <a16:creationId xmlns:a16="http://schemas.microsoft.com/office/drawing/2014/main" id="{FCC5A7FC-F8A8-40F8-953C-EAF82B30A924}"/>
            </a:ext>
          </a:extLst>
        </xdr:cNvPr>
        <xdr:cNvSpPr txBox="1"/>
      </xdr:nvSpPr>
      <xdr:spPr>
        <a:xfrm>
          <a:off x="19992975" y="63314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31629</xdr:rowOff>
    </xdr:from>
    <xdr:to>
      <xdr:col>116</xdr:col>
      <xdr:colOff>114300</xdr:colOff>
      <xdr:row>39</xdr:row>
      <xdr:rowOff>133229</xdr:rowOff>
    </xdr:to>
    <xdr:sp macro="" textlink="">
      <xdr:nvSpPr>
        <xdr:cNvPr id="481" name="フローチャート: 判断 480">
          <a:extLst>
            <a:ext uri="{FF2B5EF4-FFF2-40B4-BE49-F238E27FC236}">
              <a16:creationId xmlns:a16="http://schemas.microsoft.com/office/drawing/2014/main" id="{F34C7B49-EF84-4127-8BB5-92F6999C8DEA}"/>
            </a:ext>
          </a:extLst>
        </xdr:cNvPr>
        <xdr:cNvSpPr/>
      </xdr:nvSpPr>
      <xdr:spPr>
        <a:xfrm>
          <a:off x="19897725" y="635305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40354</xdr:rowOff>
    </xdr:from>
    <xdr:to>
      <xdr:col>112</xdr:col>
      <xdr:colOff>38100</xdr:colOff>
      <xdr:row>39</xdr:row>
      <xdr:rowOff>141954</xdr:rowOff>
    </xdr:to>
    <xdr:sp macro="" textlink="">
      <xdr:nvSpPr>
        <xdr:cNvPr id="482" name="フローチャート: 判断 481">
          <a:extLst>
            <a:ext uri="{FF2B5EF4-FFF2-40B4-BE49-F238E27FC236}">
              <a16:creationId xmlns:a16="http://schemas.microsoft.com/office/drawing/2014/main" id="{59E1EC79-953D-4A16-A147-16A31A3A822A}"/>
            </a:ext>
          </a:extLst>
        </xdr:cNvPr>
        <xdr:cNvSpPr/>
      </xdr:nvSpPr>
      <xdr:spPr>
        <a:xfrm>
          <a:off x="19154775" y="63649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56318</xdr:rowOff>
    </xdr:from>
    <xdr:to>
      <xdr:col>107</xdr:col>
      <xdr:colOff>101600</xdr:colOff>
      <xdr:row>39</xdr:row>
      <xdr:rowOff>157918</xdr:rowOff>
    </xdr:to>
    <xdr:sp macro="" textlink="">
      <xdr:nvSpPr>
        <xdr:cNvPr id="483" name="フローチャート: 判断 482">
          <a:extLst>
            <a:ext uri="{FF2B5EF4-FFF2-40B4-BE49-F238E27FC236}">
              <a16:creationId xmlns:a16="http://schemas.microsoft.com/office/drawing/2014/main" id="{FF4D5D34-497C-4AB7-864F-4DE19559D1CE}"/>
            </a:ext>
          </a:extLst>
        </xdr:cNvPr>
        <xdr:cNvSpPr/>
      </xdr:nvSpPr>
      <xdr:spPr>
        <a:xfrm>
          <a:off x="18345150" y="638091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64502</xdr:rowOff>
    </xdr:from>
    <xdr:to>
      <xdr:col>102</xdr:col>
      <xdr:colOff>165100</xdr:colOff>
      <xdr:row>39</xdr:row>
      <xdr:rowOff>166102</xdr:rowOff>
    </xdr:to>
    <xdr:sp macro="" textlink="">
      <xdr:nvSpPr>
        <xdr:cNvPr id="484" name="フローチャート: 判断 483">
          <a:extLst>
            <a:ext uri="{FF2B5EF4-FFF2-40B4-BE49-F238E27FC236}">
              <a16:creationId xmlns:a16="http://schemas.microsoft.com/office/drawing/2014/main" id="{117184D2-025A-43DA-B407-F0227E2175CE}"/>
            </a:ext>
          </a:extLst>
        </xdr:cNvPr>
        <xdr:cNvSpPr/>
      </xdr:nvSpPr>
      <xdr:spPr>
        <a:xfrm>
          <a:off x="17554575" y="639227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75692</xdr:rowOff>
    </xdr:from>
    <xdr:to>
      <xdr:col>98</xdr:col>
      <xdr:colOff>38100</xdr:colOff>
      <xdr:row>40</xdr:row>
      <xdr:rowOff>5842</xdr:rowOff>
    </xdr:to>
    <xdr:sp macro="" textlink="">
      <xdr:nvSpPr>
        <xdr:cNvPr id="485" name="フローチャート: 判断 484">
          <a:extLst>
            <a:ext uri="{FF2B5EF4-FFF2-40B4-BE49-F238E27FC236}">
              <a16:creationId xmlns:a16="http://schemas.microsoft.com/office/drawing/2014/main" id="{5F235E68-477D-4F97-B6D9-EFA6AA09F2D0}"/>
            </a:ext>
          </a:extLst>
        </xdr:cNvPr>
        <xdr:cNvSpPr/>
      </xdr:nvSpPr>
      <xdr:spPr>
        <a:xfrm>
          <a:off x="16754475" y="640029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DE889B93-22D1-4B6A-9EB4-46B5BBD88CA7}"/>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2BABFE8D-B3B2-43DF-BE8D-267AC321078C}"/>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7528933D-F3F5-4C65-8948-E79864B392C7}"/>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DE5C6248-7189-4489-BEA9-9CAFD372D7DE}"/>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701DCC0D-8E04-492A-9024-C79C92E045E6}"/>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36974</xdr:rowOff>
    </xdr:from>
    <xdr:to>
      <xdr:col>116</xdr:col>
      <xdr:colOff>114300</xdr:colOff>
      <xdr:row>38</xdr:row>
      <xdr:rowOff>138574</xdr:rowOff>
    </xdr:to>
    <xdr:sp macro="" textlink="">
      <xdr:nvSpPr>
        <xdr:cNvPr id="491" name="楕円 490">
          <a:extLst>
            <a:ext uri="{FF2B5EF4-FFF2-40B4-BE49-F238E27FC236}">
              <a16:creationId xmlns:a16="http://schemas.microsoft.com/office/drawing/2014/main" id="{58A94F5F-34F3-4B40-8F21-2FB3C84B908A}"/>
            </a:ext>
          </a:extLst>
        </xdr:cNvPr>
        <xdr:cNvSpPr/>
      </xdr:nvSpPr>
      <xdr:spPr>
        <a:xfrm>
          <a:off x="19897725" y="619964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59852</xdr:rowOff>
    </xdr:from>
    <xdr:ext cx="599010" cy="259045"/>
    <xdr:sp macro="" textlink="">
      <xdr:nvSpPr>
        <xdr:cNvPr id="492" name="【一般廃棄物処理施設】&#10;一人当たり有形固定資産（償却資産）額該当値テキスト">
          <a:extLst>
            <a:ext uri="{FF2B5EF4-FFF2-40B4-BE49-F238E27FC236}">
              <a16:creationId xmlns:a16="http://schemas.microsoft.com/office/drawing/2014/main" id="{7E72B77E-3564-4E1D-9BB1-56BCAA5A5B6A}"/>
            </a:ext>
          </a:extLst>
        </xdr:cNvPr>
        <xdr:cNvSpPr txBox="1"/>
      </xdr:nvSpPr>
      <xdr:spPr>
        <a:xfrm>
          <a:off x="19992975" y="6060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41852</xdr:rowOff>
    </xdr:from>
    <xdr:to>
      <xdr:col>112</xdr:col>
      <xdr:colOff>38100</xdr:colOff>
      <xdr:row>38</xdr:row>
      <xdr:rowOff>143452</xdr:rowOff>
    </xdr:to>
    <xdr:sp macro="" textlink="">
      <xdr:nvSpPr>
        <xdr:cNvPr id="493" name="楕円 492">
          <a:extLst>
            <a:ext uri="{FF2B5EF4-FFF2-40B4-BE49-F238E27FC236}">
              <a16:creationId xmlns:a16="http://schemas.microsoft.com/office/drawing/2014/main" id="{D099FB48-39B0-4288-864B-6524C3AA0A73}"/>
            </a:ext>
          </a:extLst>
        </xdr:cNvPr>
        <xdr:cNvSpPr/>
      </xdr:nvSpPr>
      <xdr:spPr>
        <a:xfrm>
          <a:off x="19154775" y="620770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87774</xdr:rowOff>
    </xdr:from>
    <xdr:to>
      <xdr:col>116</xdr:col>
      <xdr:colOff>63500</xdr:colOff>
      <xdr:row>38</xdr:row>
      <xdr:rowOff>92652</xdr:rowOff>
    </xdr:to>
    <xdr:cxnSp macro="">
      <xdr:nvCxnSpPr>
        <xdr:cNvPr id="494" name="直線コネクタ 493">
          <a:extLst>
            <a:ext uri="{FF2B5EF4-FFF2-40B4-BE49-F238E27FC236}">
              <a16:creationId xmlns:a16="http://schemas.microsoft.com/office/drawing/2014/main" id="{96B7052A-ED2C-40C9-9FAD-B2C6F8170EA2}"/>
            </a:ext>
          </a:extLst>
        </xdr:cNvPr>
        <xdr:cNvCxnSpPr/>
      </xdr:nvCxnSpPr>
      <xdr:spPr>
        <a:xfrm flipV="1">
          <a:off x="19202400" y="6247274"/>
          <a:ext cx="752475" cy="8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51510</xdr:rowOff>
    </xdr:from>
    <xdr:to>
      <xdr:col>107</xdr:col>
      <xdr:colOff>101600</xdr:colOff>
      <xdr:row>38</xdr:row>
      <xdr:rowOff>153110</xdr:rowOff>
    </xdr:to>
    <xdr:sp macro="" textlink="">
      <xdr:nvSpPr>
        <xdr:cNvPr id="495" name="楕円 494">
          <a:extLst>
            <a:ext uri="{FF2B5EF4-FFF2-40B4-BE49-F238E27FC236}">
              <a16:creationId xmlns:a16="http://schemas.microsoft.com/office/drawing/2014/main" id="{A2208E8D-8783-455F-B8DE-A30731CE662F}"/>
            </a:ext>
          </a:extLst>
        </xdr:cNvPr>
        <xdr:cNvSpPr/>
      </xdr:nvSpPr>
      <xdr:spPr>
        <a:xfrm>
          <a:off x="18345150" y="621101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92652</xdr:rowOff>
    </xdr:from>
    <xdr:to>
      <xdr:col>111</xdr:col>
      <xdr:colOff>177800</xdr:colOff>
      <xdr:row>38</xdr:row>
      <xdr:rowOff>102310</xdr:rowOff>
    </xdr:to>
    <xdr:cxnSp macro="">
      <xdr:nvCxnSpPr>
        <xdr:cNvPr id="496" name="直線コネクタ 495">
          <a:extLst>
            <a:ext uri="{FF2B5EF4-FFF2-40B4-BE49-F238E27FC236}">
              <a16:creationId xmlns:a16="http://schemas.microsoft.com/office/drawing/2014/main" id="{601A5DFE-5FF9-4ED7-892E-296D99FBEE2D}"/>
            </a:ext>
          </a:extLst>
        </xdr:cNvPr>
        <xdr:cNvCxnSpPr/>
      </xdr:nvCxnSpPr>
      <xdr:spPr>
        <a:xfrm flipV="1">
          <a:off x="18392775" y="6255327"/>
          <a:ext cx="809625" cy="1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60365</xdr:rowOff>
    </xdr:from>
    <xdr:to>
      <xdr:col>102</xdr:col>
      <xdr:colOff>165100</xdr:colOff>
      <xdr:row>38</xdr:row>
      <xdr:rowOff>161965</xdr:rowOff>
    </xdr:to>
    <xdr:sp macro="" textlink="">
      <xdr:nvSpPr>
        <xdr:cNvPr id="497" name="楕円 496">
          <a:extLst>
            <a:ext uri="{FF2B5EF4-FFF2-40B4-BE49-F238E27FC236}">
              <a16:creationId xmlns:a16="http://schemas.microsoft.com/office/drawing/2014/main" id="{D756560D-8C24-4AB3-8178-707F0491B6AA}"/>
            </a:ext>
          </a:extLst>
        </xdr:cNvPr>
        <xdr:cNvSpPr/>
      </xdr:nvSpPr>
      <xdr:spPr>
        <a:xfrm>
          <a:off x="17554575" y="62262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102310</xdr:rowOff>
    </xdr:from>
    <xdr:to>
      <xdr:col>107</xdr:col>
      <xdr:colOff>50800</xdr:colOff>
      <xdr:row>38</xdr:row>
      <xdr:rowOff>111165</xdr:rowOff>
    </xdr:to>
    <xdr:cxnSp macro="">
      <xdr:nvCxnSpPr>
        <xdr:cNvPr id="498" name="直線コネクタ 497">
          <a:extLst>
            <a:ext uri="{FF2B5EF4-FFF2-40B4-BE49-F238E27FC236}">
              <a16:creationId xmlns:a16="http://schemas.microsoft.com/office/drawing/2014/main" id="{019554D0-CD4A-462D-A214-194082E8B908}"/>
            </a:ext>
          </a:extLst>
        </xdr:cNvPr>
        <xdr:cNvCxnSpPr/>
      </xdr:nvCxnSpPr>
      <xdr:spPr>
        <a:xfrm flipV="1">
          <a:off x="17602200" y="6268160"/>
          <a:ext cx="790575" cy="5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69592</xdr:rowOff>
    </xdr:from>
    <xdr:to>
      <xdr:col>98</xdr:col>
      <xdr:colOff>38100</xdr:colOff>
      <xdr:row>38</xdr:row>
      <xdr:rowOff>171192</xdr:rowOff>
    </xdr:to>
    <xdr:sp macro="" textlink="">
      <xdr:nvSpPr>
        <xdr:cNvPr id="499" name="楕円 498">
          <a:extLst>
            <a:ext uri="{FF2B5EF4-FFF2-40B4-BE49-F238E27FC236}">
              <a16:creationId xmlns:a16="http://schemas.microsoft.com/office/drawing/2014/main" id="{B4DB327E-F617-48D4-A393-74D52920CEEE}"/>
            </a:ext>
          </a:extLst>
        </xdr:cNvPr>
        <xdr:cNvSpPr/>
      </xdr:nvSpPr>
      <xdr:spPr>
        <a:xfrm>
          <a:off x="16754475" y="622909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111165</xdr:rowOff>
    </xdr:from>
    <xdr:to>
      <xdr:col>102</xdr:col>
      <xdr:colOff>114300</xdr:colOff>
      <xdr:row>38</xdr:row>
      <xdr:rowOff>120392</xdr:rowOff>
    </xdr:to>
    <xdr:cxnSp macro="">
      <xdr:nvCxnSpPr>
        <xdr:cNvPr id="500" name="直線コネクタ 499">
          <a:extLst>
            <a:ext uri="{FF2B5EF4-FFF2-40B4-BE49-F238E27FC236}">
              <a16:creationId xmlns:a16="http://schemas.microsoft.com/office/drawing/2014/main" id="{C03A954A-553B-43BC-843D-B037CCFA3427}"/>
            </a:ext>
          </a:extLst>
        </xdr:cNvPr>
        <xdr:cNvCxnSpPr/>
      </xdr:nvCxnSpPr>
      <xdr:spPr>
        <a:xfrm flipV="1">
          <a:off x="16802100" y="6273840"/>
          <a:ext cx="800100" cy="12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39</xdr:row>
      <xdr:rowOff>133081</xdr:rowOff>
    </xdr:from>
    <xdr:ext cx="599010" cy="259045"/>
    <xdr:sp macro="" textlink="">
      <xdr:nvSpPr>
        <xdr:cNvPr id="501" name="n_1aveValue【一般廃棄物処理施設】&#10;一人当たり有形固定資産（償却資産）額">
          <a:extLst>
            <a:ext uri="{FF2B5EF4-FFF2-40B4-BE49-F238E27FC236}">
              <a16:creationId xmlns:a16="http://schemas.microsoft.com/office/drawing/2014/main" id="{BB9D6D0B-7DA0-4F81-8E85-91601088BAF0}"/>
            </a:ext>
          </a:extLst>
        </xdr:cNvPr>
        <xdr:cNvSpPr txBox="1"/>
      </xdr:nvSpPr>
      <xdr:spPr>
        <a:xfrm>
          <a:off x="18915595" y="645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149045</xdr:rowOff>
    </xdr:from>
    <xdr:ext cx="599010" cy="259045"/>
    <xdr:sp macro="" textlink="">
      <xdr:nvSpPr>
        <xdr:cNvPr id="502" name="n_2aveValue【一般廃棄物処理施設】&#10;一人当たり有形固定資産（償却資産）額">
          <a:extLst>
            <a:ext uri="{FF2B5EF4-FFF2-40B4-BE49-F238E27FC236}">
              <a16:creationId xmlns:a16="http://schemas.microsoft.com/office/drawing/2014/main" id="{7F2AE91C-F431-46F9-95EE-0553FF7F70E4}"/>
            </a:ext>
          </a:extLst>
        </xdr:cNvPr>
        <xdr:cNvSpPr txBox="1"/>
      </xdr:nvSpPr>
      <xdr:spPr>
        <a:xfrm>
          <a:off x="18134545" y="64704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157229</xdr:rowOff>
    </xdr:from>
    <xdr:ext cx="599010" cy="259045"/>
    <xdr:sp macro="" textlink="">
      <xdr:nvSpPr>
        <xdr:cNvPr id="503" name="n_3aveValue【一般廃棄物処理施設】&#10;一人当たり有形固定資産（償却資産）額">
          <a:extLst>
            <a:ext uri="{FF2B5EF4-FFF2-40B4-BE49-F238E27FC236}">
              <a16:creationId xmlns:a16="http://schemas.microsoft.com/office/drawing/2014/main" id="{2F17E479-F6E0-47AD-AFBA-90036C85921D}"/>
            </a:ext>
          </a:extLst>
        </xdr:cNvPr>
        <xdr:cNvSpPr txBox="1"/>
      </xdr:nvSpPr>
      <xdr:spPr>
        <a:xfrm>
          <a:off x="17324920" y="648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168419</xdr:rowOff>
    </xdr:from>
    <xdr:ext cx="599010" cy="259045"/>
    <xdr:sp macro="" textlink="">
      <xdr:nvSpPr>
        <xdr:cNvPr id="504" name="n_4aveValue【一般廃棄物処理施設】&#10;一人当たり有形固定資産（償却資産）額">
          <a:extLst>
            <a:ext uri="{FF2B5EF4-FFF2-40B4-BE49-F238E27FC236}">
              <a16:creationId xmlns:a16="http://schemas.microsoft.com/office/drawing/2014/main" id="{EF0E78C1-0616-4290-9B8D-324485077FFF}"/>
            </a:ext>
          </a:extLst>
        </xdr:cNvPr>
        <xdr:cNvSpPr txBox="1"/>
      </xdr:nvSpPr>
      <xdr:spPr>
        <a:xfrm>
          <a:off x="16524820" y="6483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36</xdr:row>
      <xdr:rowOff>159979</xdr:rowOff>
    </xdr:from>
    <xdr:ext cx="599010" cy="259045"/>
    <xdr:sp macro="" textlink="">
      <xdr:nvSpPr>
        <xdr:cNvPr id="505" name="n_1mainValue【一般廃棄物処理施設】&#10;一人当たり有形固定資産（償却資産）額">
          <a:extLst>
            <a:ext uri="{FF2B5EF4-FFF2-40B4-BE49-F238E27FC236}">
              <a16:creationId xmlns:a16="http://schemas.microsoft.com/office/drawing/2014/main" id="{3FFF386E-1A8F-468C-8C94-62CCB790C866}"/>
            </a:ext>
          </a:extLst>
        </xdr:cNvPr>
        <xdr:cNvSpPr txBox="1"/>
      </xdr:nvSpPr>
      <xdr:spPr>
        <a:xfrm>
          <a:off x="18915595" y="6001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36</xdr:row>
      <xdr:rowOff>169637</xdr:rowOff>
    </xdr:from>
    <xdr:ext cx="599010" cy="259045"/>
    <xdr:sp macro="" textlink="">
      <xdr:nvSpPr>
        <xdr:cNvPr id="506" name="n_2mainValue【一般廃棄物処理施設】&#10;一人当たり有形固定資産（償却資産）額">
          <a:extLst>
            <a:ext uri="{FF2B5EF4-FFF2-40B4-BE49-F238E27FC236}">
              <a16:creationId xmlns:a16="http://schemas.microsoft.com/office/drawing/2014/main" id="{02A85667-B54D-41A0-A62F-FBE693F74EF7}"/>
            </a:ext>
          </a:extLst>
        </xdr:cNvPr>
        <xdr:cNvSpPr txBox="1"/>
      </xdr:nvSpPr>
      <xdr:spPr>
        <a:xfrm>
          <a:off x="18134545" y="599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7042</xdr:rowOff>
    </xdr:from>
    <xdr:ext cx="599010" cy="259045"/>
    <xdr:sp macro="" textlink="">
      <xdr:nvSpPr>
        <xdr:cNvPr id="507" name="n_3mainValue【一般廃棄物処理施設】&#10;一人当たり有形固定資産（償却資産）額">
          <a:extLst>
            <a:ext uri="{FF2B5EF4-FFF2-40B4-BE49-F238E27FC236}">
              <a16:creationId xmlns:a16="http://schemas.microsoft.com/office/drawing/2014/main" id="{F9092C53-464E-4D4F-847B-4D3354F487D0}"/>
            </a:ext>
          </a:extLst>
        </xdr:cNvPr>
        <xdr:cNvSpPr txBox="1"/>
      </xdr:nvSpPr>
      <xdr:spPr>
        <a:xfrm>
          <a:off x="17324920" y="6010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37</xdr:row>
      <xdr:rowOff>16269</xdr:rowOff>
    </xdr:from>
    <xdr:ext cx="599010" cy="259045"/>
    <xdr:sp macro="" textlink="">
      <xdr:nvSpPr>
        <xdr:cNvPr id="508" name="n_4mainValue【一般廃棄物処理施設】&#10;一人当たり有形固定資産（償却資産）額">
          <a:extLst>
            <a:ext uri="{FF2B5EF4-FFF2-40B4-BE49-F238E27FC236}">
              <a16:creationId xmlns:a16="http://schemas.microsoft.com/office/drawing/2014/main" id="{6771DECC-66BE-4542-BD64-1ACCAFA76F3B}"/>
            </a:ext>
          </a:extLst>
        </xdr:cNvPr>
        <xdr:cNvSpPr txBox="1"/>
      </xdr:nvSpPr>
      <xdr:spPr>
        <a:xfrm>
          <a:off x="16524820" y="601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467588A-C09E-4106-9231-9D0EAD2C1C41}"/>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4B6EB78E-8EC5-437F-A082-1AD1F732C4B3}"/>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742939B7-6982-47CE-9A1F-245190CE9C9A}"/>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008CADF4-B953-49D4-BF57-A76128786E40}"/>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D9695B54-C358-4805-939C-953A387FCBAD}"/>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AAF1ABD4-239D-44A9-B0DD-EC75BD61950B}"/>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212ADA5C-B507-4590-87C2-8EA1AE0A45EA}"/>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20EE11E8-DDBD-4126-B977-D6FF719DF96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a:extLst>
            <a:ext uri="{FF2B5EF4-FFF2-40B4-BE49-F238E27FC236}">
              <a16:creationId xmlns:a16="http://schemas.microsoft.com/office/drawing/2014/main" id="{D62CFD4E-21D0-47DF-AF0C-54FAC15D5050}"/>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a:extLst>
            <a:ext uri="{FF2B5EF4-FFF2-40B4-BE49-F238E27FC236}">
              <a16:creationId xmlns:a16="http://schemas.microsoft.com/office/drawing/2014/main" id="{F33BF816-A238-46D9-8374-7BDCFF0BAE72}"/>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a:extLst>
            <a:ext uri="{FF2B5EF4-FFF2-40B4-BE49-F238E27FC236}">
              <a16:creationId xmlns:a16="http://schemas.microsoft.com/office/drawing/2014/main" id="{EAEDE070-DB0A-4667-BC99-2C9D063DA4EE}"/>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0" name="直線コネクタ 519">
          <a:extLst>
            <a:ext uri="{FF2B5EF4-FFF2-40B4-BE49-F238E27FC236}">
              <a16:creationId xmlns:a16="http://schemas.microsoft.com/office/drawing/2014/main" id="{9FBBD635-EA29-47CD-8ED6-5D2DF42BAC35}"/>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1" name="テキスト ボックス 520">
          <a:extLst>
            <a:ext uri="{FF2B5EF4-FFF2-40B4-BE49-F238E27FC236}">
              <a16:creationId xmlns:a16="http://schemas.microsoft.com/office/drawing/2014/main" id="{E1E0319F-5E57-43F6-A647-917FDDDFEEEC}"/>
            </a:ext>
          </a:extLst>
        </xdr:cNvPr>
        <xdr:cNvSpPr txBox="1"/>
      </xdr:nvSpPr>
      <xdr:spPr>
        <a:xfrm>
          <a:off x="107945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2" name="直線コネクタ 521">
          <a:extLst>
            <a:ext uri="{FF2B5EF4-FFF2-40B4-BE49-F238E27FC236}">
              <a16:creationId xmlns:a16="http://schemas.microsoft.com/office/drawing/2014/main" id="{650EADAB-BC71-4737-8909-F8366C0F6D28}"/>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3" name="テキスト ボックス 522">
          <a:extLst>
            <a:ext uri="{FF2B5EF4-FFF2-40B4-BE49-F238E27FC236}">
              <a16:creationId xmlns:a16="http://schemas.microsoft.com/office/drawing/2014/main" id="{A6597915-758D-4794-B38E-A19272991C6B}"/>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4" name="直線コネクタ 523">
          <a:extLst>
            <a:ext uri="{FF2B5EF4-FFF2-40B4-BE49-F238E27FC236}">
              <a16:creationId xmlns:a16="http://schemas.microsoft.com/office/drawing/2014/main" id="{F04C0B9E-673F-4A48-B518-F89E42A10213}"/>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5" name="テキスト ボックス 524">
          <a:extLst>
            <a:ext uri="{FF2B5EF4-FFF2-40B4-BE49-F238E27FC236}">
              <a16:creationId xmlns:a16="http://schemas.microsoft.com/office/drawing/2014/main" id="{6B0BEDDF-FE92-4157-BF1B-BFE88E149974}"/>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6" name="直線コネクタ 525">
          <a:extLst>
            <a:ext uri="{FF2B5EF4-FFF2-40B4-BE49-F238E27FC236}">
              <a16:creationId xmlns:a16="http://schemas.microsoft.com/office/drawing/2014/main" id="{B6435ED6-5C0E-4875-9460-4C5702A359CE}"/>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7" name="テキスト ボックス 526">
          <a:extLst>
            <a:ext uri="{FF2B5EF4-FFF2-40B4-BE49-F238E27FC236}">
              <a16:creationId xmlns:a16="http://schemas.microsoft.com/office/drawing/2014/main" id="{11E72B49-836F-4BD9-8037-204BB6857349}"/>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8" name="直線コネクタ 527">
          <a:extLst>
            <a:ext uri="{FF2B5EF4-FFF2-40B4-BE49-F238E27FC236}">
              <a16:creationId xmlns:a16="http://schemas.microsoft.com/office/drawing/2014/main" id="{3CF96D3B-4E34-4D71-B902-42E7E44ED2BB}"/>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9" name="テキスト ボックス 528">
          <a:extLst>
            <a:ext uri="{FF2B5EF4-FFF2-40B4-BE49-F238E27FC236}">
              <a16:creationId xmlns:a16="http://schemas.microsoft.com/office/drawing/2014/main" id="{1BB51D8E-26B8-4599-9A6F-BAD9F53F3C5B}"/>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0" name="直線コネクタ 529">
          <a:extLst>
            <a:ext uri="{FF2B5EF4-FFF2-40B4-BE49-F238E27FC236}">
              <a16:creationId xmlns:a16="http://schemas.microsoft.com/office/drawing/2014/main" id="{D0F937AD-80C7-4415-AF12-166C5575E7E2}"/>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1" name="テキスト ボックス 530">
          <a:extLst>
            <a:ext uri="{FF2B5EF4-FFF2-40B4-BE49-F238E27FC236}">
              <a16:creationId xmlns:a16="http://schemas.microsoft.com/office/drawing/2014/main" id="{BC4C400F-F14D-44AF-8ED9-51C81E4096A2}"/>
            </a:ext>
          </a:extLst>
        </xdr:cNvPr>
        <xdr:cNvSpPr txBox="1"/>
      </xdr:nvSpPr>
      <xdr:spPr>
        <a:xfrm>
          <a:off x="10903736" y="85128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2" name="【保健センター・保健所】&#10;有形固定資産減価償却率グラフ枠">
          <a:extLst>
            <a:ext uri="{FF2B5EF4-FFF2-40B4-BE49-F238E27FC236}">
              <a16:creationId xmlns:a16="http://schemas.microsoft.com/office/drawing/2014/main" id="{3DD1AE5C-294C-4026-9087-5EDFAA78C418}"/>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118110</xdr:rowOff>
    </xdr:from>
    <xdr:to>
      <xdr:col>85</xdr:col>
      <xdr:colOff>126364</xdr:colOff>
      <xdr:row>64</xdr:row>
      <xdr:rowOff>76200</xdr:rowOff>
    </xdr:to>
    <xdr:cxnSp macro="">
      <xdr:nvCxnSpPr>
        <xdr:cNvPr id="533" name="直線コネクタ 532">
          <a:extLst>
            <a:ext uri="{FF2B5EF4-FFF2-40B4-BE49-F238E27FC236}">
              <a16:creationId xmlns:a16="http://schemas.microsoft.com/office/drawing/2014/main" id="{680542EB-AAA9-4D58-ACE5-7972C9B18A14}"/>
            </a:ext>
          </a:extLst>
        </xdr:cNvPr>
        <xdr:cNvCxnSpPr/>
      </xdr:nvCxnSpPr>
      <xdr:spPr>
        <a:xfrm flipV="1">
          <a:off x="14696439" y="9036685"/>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534" name="【保健センター・保健所】&#10;有形固定資産減価償却率最小値テキスト">
          <a:extLst>
            <a:ext uri="{FF2B5EF4-FFF2-40B4-BE49-F238E27FC236}">
              <a16:creationId xmlns:a16="http://schemas.microsoft.com/office/drawing/2014/main" id="{68907835-B3F7-42BD-840A-860B15734758}"/>
            </a:ext>
          </a:extLst>
        </xdr:cNvPr>
        <xdr:cNvSpPr txBox="1"/>
      </xdr:nvSpPr>
      <xdr:spPr>
        <a:xfrm>
          <a:off x="14735175"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35" name="直線コネクタ 534">
          <a:extLst>
            <a:ext uri="{FF2B5EF4-FFF2-40B4-BE49-F238E27FC236}">
              <a16:creationId xmlns:a16="http://schemas.microsoft.com/office/drawing/2014/main" id="{68E353EA-3432-4A8F-ACBA-B9633996E655}"/>
            </a:ext>
          </a:extLst>
        </xdr:cNvPr>
        <xdr:cNvCxnSpPr/>
      </xdr:nvCxnSpPr>
      <xdr:spPr>
        <a:xfrm>
          <a:off x="14611350" y="104489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64787</xdr:rowOff>
    </xdr:from>
    <xdr:ext cx="405111" cy="259045"/>
    <xdr:sp macro="" textlink="">
      <xdr:nvSpPr>
        <xdr:cNvPr id="536" name="【保健センター・保健所】&#10;有形固定資産減価償却率最大値テキスト">
          <a:extLst>
            <a:ext uri="{FF2B5EF4-FFF2-40B4-BE49-F238E27FC236}">
              <a16:creationId xmlns:a16="http://schemas.microsoft.com/office/drawing/2014/main" id="{FBA369F2-9747-416C-A049-49E32B5B4D5D}"/>
            </a:ext>
          </a:extLst>
        </xdr:cNvPr>
        <xdr:cNvSpPr txBox="1"/>
      </xdr:nvSpPr>
      <xdr:spPr>
        <a:xfrm>
          <a:off x="14735175" y="882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118110</xdr:rowOff>
    </xdr:from>
    <xdr:to>
      <xdr:col>86</xdr:col>
      <xdr:colOff>25400</xdr:colOff>
      <xdr:row>55</xdr:row>
      <xdr:rowOff>118110</xdr:rowOff>
    </xdr:to>
    <xdr:cxnSp macro="">
      <xdr:nvCxnSpPr>
        <xdr:cNvPr id="537" name="直線コネクタ 536">
          <a:extLst>
            <a:ext uri="{FF2B5EF4-FFF2-40B4-BE49-F238E27FC236}">
              <a16:creationId xmlns:a16="http://schemas.microsoft.com/office/drawing/2014/main" id="{760B4983-8542-4D59-BA43-DBB44E3D5142}"/>
            </a:ext>
          </a:extLst>
        </xdr:cNvPr>
        <xdr:cNvCxnSpPr/>
      </xdr:nvCxnSpPr>
      <xdr:spPr>
        <a:xfrm>
          <a:off x="14611350" y="90366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15257</xdr:rowOff>
    </xdr:from>
    <xdr:ext cx="405111" cy="259045"/>
    <xdr:sp macro="" textlink="">
      <xdr:nvSpPr>
        <xdr:cNvPr id="538" name="【保健センター・保健所】&#10;有形固定資産減価償却率平均値テキスト">
          <a:extLst>
            <a:ext uri="{FF2B5EF4-FFF2-40B4-BE49-F238E27FC236}">
              <a16:creationId xmlns:a16="http://schemas.microsoft.com/office/drawing/2014/main" id="{EA2123B8-E38C-4423-A860-306369DE3300}"/>
            </a:ext>
          </a:extLst>
        </xdr:cNvPr>
        <xdr:cNvSpPr txBox="1"/>
      </xdr:nvSpPr>
      <xdr:spPr>
        <a:xfrm>
          <a:off x="14735175" y="95751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36830</xdr:rowOff>
    </xdr:from>
    <xdr:to>
      <xdr:col>85</xdr:col>
      <xdr:colOff>177800</xdr:colOff>
      <xdr:row>59</xdr:row>
      <xdr:rowOff>138430</xdr:rowOff>
    </xdr:to>
    <xdr:sp macro="" textlink="">
      <xdr:nvSpPr>
        <xdr:cNvPr id="539" name="フローチャート: 判断 538">
          <a:extLst>
            <a:ext uri="{FF2B5EF4-FFF2-40B4-BE49-F238E27FC236}">
              <a16:creationId xmlns:a16="http://schemas.microsoft.com/office/drawing/2014/main" id="{7FB6FA7D-15A2-44EE-8228-69EB94774365}"/>
            </a:ext>
          </a:extLst>
        </xdr:cNvPr>
        <xdr:cNvSpPr/>
      </xdr:nvSpPr>
      <xdr:spPr>
        <a:xfrm>
          <a:off x="14649450" y="95999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6350</xdr:rowOff>
    </xdr:from>
    <xdr:to>
      <xdr:col>81</xdr:col>
      <xdr:colOff>101600</xdr:colOff>
      <xdr:row>59</xdr:row>
      <xdr:rowOff>107950</xdr:rowOff>
    </xdr:to>
    <xdr:sp macro="" textlink="">
      <xdr:nvSpPr>
        <xdr:cNvPr id="540" name="フローチャート: 判断 539">
          <a:extLst>
            <a:ext uri="{FF2B5EF4-FFF2-40B4-BE49-F238E27FC236}">
              <a16:creationId xmlns:a16="http://schemas.microsoft.com/office/drawing/2014/main" id="{B4DF4682-30D3-423D-8F10-EB1C65240214}"/>
            </a:ext>
          </a:extLst>
        </xdr:cNvPr>
        <xdr:cNvSpPr/>
      </xdr:nvSpPr>
      <xdr:spPr>
        <a:xfrm>
          <a:off x="13887450" y="95726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541" name="フローチャート: 判断 540">
          <a:extLst>
            <a:ext uri="{FF2B5EF4-FFF2-40B4-BE49-F238E27FC236}">
              <a16:creationId xmlns:a16="http://schemas.microsoft.com/office/drawing/2014/main" id="{E2A6E0E7-424F-47A0-86F7-B9E8A3E6F7D2}"/>
            </a:ext>
          </a:extLst>
        </xdr:cNvPr>
        <xdr:cNvSpPr/>
      </xdr:nvSpPr>
      <xdr:spPr>
        <a:xfrm>
          <a:off x="13096875" y="953706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114935</xdr:rowOff>
    </xdr:from>
    <xdr:to>
      <xdr:col>72</xdr:col>
      <xdr:colOff>38100</xdr:colOff>
      <xdr:row>59</xdr:row>
      <xdr:rowOff>45085</xdr:rowOff>
    </xdr:to>
    <xdr:sp macro="" textlink="">
      <xdr:nvSpPr>
        <xdr:cNvPr id="542" name="フローチャート: 判断 541">
          <a:extLst>
            <a:ext uri="{FF2B5EF4-FFF2-40B4-BE49-F238E27FC236}">
              <a16:creationId xmlns:a16="http://schemas.microsoft.com/office/drawing/2014/main" id="{0B928FE2-38C6-4F9B-B900-592BB8C29B76}"/>
            </a:ext>
          </a:extLst>
        </xdr:cNvPr>
        <xdr:cNvSpPr/>
      </xdr:nvSpPr>
      <xdr:spPr>
        <a:xfrm>
          <a:off x="12296775" y="951611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55880</xdr:rowOff>
    </xdr:from>
    <xdr:to>
      <xdr:col>67</xdr:col>
      <xdr:colOff>101600</xdr:colOff>
      <xdr:row>58</xdr:row>
      <xdr:rowOff>157480</xdr:rowOff>
    </xdr:to>
    <xdr:sp macro="" textlink="">
      <xdr:nvSpPr>
        <xdr:cNvPr id="543" name="フローチャート: 判断 542">
          <a:extLst>
            <a:ext uri="{FF2B5EF4-FFF2-40B4-BE49-F238E27FC236}">
              <a16:creationId xmlns:a16="http://schemas.microsoft.com/office/drawing/2014/main" id="{DDAF955F-A533-4213-84DD-CD0D860D26D8}"/>
            </a:ext>
          </a:extLst>
        </xdr:cNvPr>
        <xdr:cNvSpPr/>
      </xdr:nvSpPr>
      <xdr:spPr>
        <a:xfrm>
          <a:off x="11487150" y="94570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F52C5491-F342-4F74-92E6-1FD28034D3C0}"/>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2E616F39-61CB-43D7-8B97-AFB58458072E}"/>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14ED3694-EC4F-4562-89CB-F75554F2515A}"/>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1FC4C93-464E-4BA9-81A8-086EA256F789}"/>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7CA6FE53-C7CE-4DD4-A8D2-5D31B9F52659}"/>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42545</xdr:rowOff>
    </xdr:from>
    <xdr:to>
      <xdr:col>85</xdr:col>
      <xdr:colOff>177800</xdr:colOff>
      <xdr:row>58</xdr:row>
      <xdr:rowOff>144145</xdr:rowOff>
    </xdr:to>
    <xdr:sp macro="" textlink="">
      <xdr:nvSpPr>
        <xdr:cNvPr id="549" name="楕円 548">
          <a:extLst>
            <a:ext uri="{FF2B5EF4-FFF2-40B4-BE49-F238E27FC236}">
              <a16:creationId xmlns:a16="http://schemas.microsoft.com/office/drawing/2014/main" id="{573DADA7-9198-4072-983C-629DC1F7D4A1}"/>
            </a:ext>
          </a:extLst>
        </xdr:cNvPr>
        <xdr:cNvSpPr/>
      </xdr:nvSpPr>
      <xdr:spPr>
        <a:xfrm>
          <a:off x="14649450" y="94468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65422</xdr:rowOff>
    </xdr:from>
    <xdr:ext cx="405111" cy="259045"/>
    <xdr:sp macro="" textlink="">
      <xdr:nvSpPr>
        <xdr:cNvPr id="550" name="【保健センター・保健所】&#10;有形固定資産減価償却率該当値テキスト">
          <a:extLst>
            <a:ext uri="{FF2B5EF4-FFF2-40B4-BE49-F238E27FC236}">
              <a16:creationId xmlns:a16="http://schemas.microsoft.com/office/drawing/2014/main" id="{F53EA39A-C914-4A61-8999-24898C2C398C}"/>
            </a:ext>
          </a:extLst>
        </xdr:cNvPr>
        <xdr:cNvSpPr txBox="1"/>
      </xdr:nvSpPr>
      <xdr:spPr>
        <a:xfrm>
          <a:off x="14735175" y="9307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164465</xdr:rowOff>
    </xdr:from>
    <xdr:to>
      <xdr:col>81</xdr:col>
      <xdr:colOff>101600</xdr:colOff>
      <xdr:row>58</xdr:row>
      <xdr:rowOff>94615</xdr:rowOff>
    </xdr:to>
    <xdr:sp macro="" textlink="">
      <xdr:nvSpPr>
        <xdr:cNvPr id="551" name="楕円 550">
          <a:extLst>
            <a:ext uri="{FF2B5EF4-FFF2-40B4-BE49-F238E27FC236}">
              <a16:creationId xmlns:a16="http://schemas.microsoft.com/office/drawing/2014/main" id="{6ACEDE51-01D1-4E57-865B-467B0F4B89F1}"/>
            </a:ext>
          </a:extLst>
        </xdr:cNvPr>
        <xdr:cNvSpPr/>
      </xdr:nvSpPr>
      <xdr:spPr>
        <a:xfrm>
          <a:off x="13887450" y="940054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43815</xdr:rowOff>
    </xdr:from>
    <xdr:to>
      <xdr:col>85</xdr:col>
      <xdr:colOff>127000</xdr:colOff>
      <xdr:row>58</xdr:row>
      <xdr:rowOff>93345</xdr:rowOff>
    </xdr:to>
    <xdr:cxnSp macro="">
      <xdr:nvCxnSpPr>
        <xdr:cNvPr id="552" name="直線コネクタ 551">
          <a:extLst>
            <a:ext uri="{FF2B5EF4-FFF2-40B4-BE49-F238E27FC236}">
              <a16:creationId xmlns:a16="http://schemas.microsoft.com/office/drawing/2014/main" id="{11D86954-40BF-4957-AA15-DFA728849847}"/>
            </a:ext>
          </a:extLst>
        </xdr:cNvPr>
        <xdr:cNvCxnSpPr/>
      </xdr:nvCxnSpPr>
      <xdr:spPr>
        <a:xfrm>
          <a:off x="13935075" y="9448165"/>
          <a:ext cx="762000" cy="46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553" name="楕円 552">
          <a:extLst>
            <a:ext uri="{FF2B5EF4-FFF2-40B4-BE49-F238E27FC236}">
              <a16:creationId xmlns:a16="http://schemas.microsoft.com/office/drawing/2014/main" id="{A67EE965-21CC-4803-927F-035848053897}"/>
            </a:ext>
          </a:extLst>
        </xdr:cNvPr>
        <xdr:cNvSpPr/>
      </xdr:nvSpPr>
      <xdr:spPr>
        <a:xfrm>
          <a:off x="13096875" y="94678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43815</xdr:rowOff>
    </xdr:from>
    <xdr:to>
      <xdr:col>81</xdr:col>
      <xdr:colOff>50800</xdr:colOff>
      <xdr:row>58</xdr:row>
      <xdr:rowOff>114300</xdr:rowOff>
    </xdr:to>
    <xdr:cxnSp macro="">
      <xdr:nvCxnSpPr>
        <xdr:cNvPr id="554" name="直線コネクタ 553">
          <a:extLst>
            <a:ext uri="{FF2B5EF4-FFF2-40B4-BE49-F238E27FC236}">
              <a16:creationId xmlns:a16="http://schemas.microsoft.com/office/drawing/2014/main" id="{B64DB687-B763-4846-B85E-763E4BC5A232}"/>
            </a:ext>
          </a:extLst>
        </xdr:cNvPr>
        <xdr:cNvCxnSpPr/>
      </xdr:nvCxnSpPr>
      <xdr:spPr>
        <a:xfrm flipV="1">
          <a:off x="13144500" y="9448165"/>
          <a:ext cx="790575" cy="6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149225</xdr:rowOff>
    </xdr:from>
    <xdr:to>
      <xdr:col>72</xdr:col>
      <xdr:colOff>38100</xdr:colOff>
      <xdr:row>58</xdr:row>
      <xdr:rowOff>79375</xdr:rowOff>
    </xdr:to>
    <xdr:sp macro="" textlink="">
      <xdr:nvSpPr>
        <xdr:cNvPr id="555" name="楕円 554">
          <a:extLst>
            <a:ext uri="{FF2B5EF4-FFF2-40B4-BE49-F238E27FC236}">
              <a16:creationId xmlns:a16="http://schemas.microsoft.com/office/drawing/2014/main" id="{72D65250-9B75-4D22-BD71-F06AEE776A34}"/>
            </a:ext>
          </a:extLst>
        </xdr:cNvPr>
        <xdr:cNvSpPr/>
      </xdr:nvSpPr>
      <xdr:spPr>
        <a:xfrm>
          <a:off x="12296775" y="93884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28575</xdr:rowOff>
    </xdr:from>
    <xdr:to>
      <xdr:col>76</xdr:col>
      <xdr:colOff>114300</xdr:colOff>
      <xdr:row>58</xdr:row>
      <xdr:rowOff>114300</xdr:rowOff>
    </xdr:to>
    <xdr:cxnSp macro="">
      <xdr:nvCxnSpPr>
        <xdr:cNvPr id="556" name="直線コネクタ 555">
          <a:extLst>
            <a:ext uri="{FF2B5EF4-FFF2-40B4-BE49-F238E27FC236}">
              <a16:creationId xmlns:a16="http://schemas.microsoft.com/office/drawing/2014/main" id="{B75764AA-70BA-403A-920B-D258391B97BC}"/>
            </a:ext>
          </a:extLst>
        </xdr:cNvPr>
        <xdr:cNvCxnSpPr/>
      </xdr:nvCxnSpPr>
      <xdr:spPr>
        <a:xfrm>
          <a:off x="12344400" y="9426575"/>
          <a:ext cx="8001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137795</xdr:rowOff>
    </xdr:from>
    <xdr:to>
      <xdr:col>67</xdr:col>
      <xdr:colOff>101600</xdr:colOff>
      <xdr:row>58</xdr:row>
      <xdr:rowOff>67945</xdr:rowOff>
    </xdr:to>
    <xdr:sp macro="" textlink="">
      <xdr:nvSpPr>
        <xdr:cNvPr id="557" name="楕円 556">
          <a:extLst>
            <a:ext uri="{FF2B5EF4-FFF2-40B4-BE49-F238E27FC236}">
              <a16:creationId xmlns:a16="http://schemas.microsoft.com/office/drawing/2014/main" id="{E31010E9-12B0-4959-BE99-E7C9AC64A3AF}"/>
            </a:ext>
          </a:extLst>
        </xdr:cNvPr>
        <xdr:cNvSpPr/>
      </xdr:nvSpPr>
      <xdr:spPr>
        <a:xfrm>
          <a:off x="11487150" y="938022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17145</xdr:rowOff>
    </xdr:from>
    <xdr:to>
      <xdr:col>71</xdr:col>
      <xdr:colOff>177800</xdr:colOff>
      <xdr:row>58</xdr:row>
      <xdr:rowOff>28575</xdr:rowOff>
    </xdr:to>
    <xdr:cxnSp macro="">
      <xdr:nvCxnSpPr>
        <xdr:cNvPr id="558" name="直線コネクタ 557">
          <a:extLst>
            <a:ext uri="{FF2B5EF4-FFF2-40B4-BE49-F238E27FC236}">
              <a16:creationId xmlns:a16="http://schemas.microsoft.com/office/drawing/2014/main" id="{560AD0FE-B4F8-4E93-A783-C241834522A5}"/>
            </a:ext>
          </a:extLst>
        </xdr:cNvPr>
        <xdr:cNvCxnSpPr/>
      </xdr:nvCxnSpPr>
      <xdr:spPr>
        <a:xfrm>
          <a:off x="11534775" y="9418320"/>
          <a:ext cx="80962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99077</xdr:rowOff>
    </xdr:from>
    <xdr:ext cx="405111" cy="259045"/>
    <xdr:sp macro="" textlink="">
      <xdr:nvSpPr>
        <xdr:cNvPr id="559" name="n_1aveValue【保健センター・保健所】&#10;有形固定資産減価償却率">
          <a:extLst>
            <a:ext uri="{FF2B5EF4-FFF2-40B4-BE49-F238E27FC236}">
              <a16:creationId xmlns:a16="http://schemas.microsoft.com/office/drawing/2014/main" id="{29C569DE-8BDB-49FF-8782-3FBE0490B747}"/>
            </a:ext>
          </a:extLst>
        </xdr:cNvPr>
        <xdr:cNvSpPr txBox="1"/>
      </xdr:nvSpPr>
      <xdr:spPr>
        <a:xfrm>
          <a:off x="13745219" y="9665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57167</xdr:rowOff>
    </xdr:from>
    <xdr:ext cx="405111" cy="259045"/>
    <xdr:sp macro="" textlink="">
      <xdr:nvSpPr>
        <xdr:cNvPr id="560" name="n_2aveValue【保健センター・保健所】&#10;有形固定資産減価償却率">
          <a:extLst>
            <a:ext uri="{FF2B5EF4-FFF2-40B4-BE49-F238E27FC236}">
              <a16:creationId xmlns:a16="http://schemas.microsoft.com/office/drawing/2014/main" id="{849BA743-FBFB-406D-BBFA-BB047AE95F66}"/>
            </a:ext>
          </a:extLst>
        </xdr:cNvPr>
        <xdr:cNvSpPr txBox="1"/>
      </xdr:nvSpPr>
      <xdr:spPr>
        <a:xfrm>
          <a:off x="12964169" y="9620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36212</xdr:rowOff>
    </xdr:from>
    <xdr:ext cx="405111" cy="259045"/>
    <xdr:sp macro="" textlink="">
      <xdr:nvSpPr>
        <xdr:cNvPr id="561" name="n_3aveValue【保健センター・保健所】&#10;有形固定資産減価償却率">
          <a:extLst>
            <a:ext uri="{FF2B5EF4-FFF2-40B4-BE49-F238E27FC236}">
              <a16:creationId xmlns:a16="http://schemas.microsoft.com/office/drawing/2014/main" id="{CF66502B-4240-48E2-891F-7792AE2F08AA}"/>
            </a:ext>
          </a:extLst>
        </xdr:cNvPr>
        <xdr:cNvSpPr txBox="1"/>
      </xdr:nvSpPr>
      <xdr:spPr>
        <a:xfrm>
          <a:off x="12164069" y="9599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148607</xdr:rowOff>
    </xdr:from>
    <xdr:ext cx="405111" cy="259045"/>
    <xdr:sp macro="" textlink="">
      <xdr:nvSpPr>
        <xdr:cNvPr id="562" name="n_4aveValue【保健センター・保健所】&#10;有形固定資産減価償却率">
          <a:extLst>
            <a:ext uri="{FF2B5EF4-FFF2-40B4-BE49-F238E27FC236}">
              <a16:creationId xmlns:a16="http://schemas.microsoft.com/office/drawing/2014/main" id="{4E58D225-FC8A-4E38-BC33-7DB2564ABF1B}"/>
            </a:ext>
          </a:extLst>
        </xdr:cNvPr>
        <xdr:cNvSpPr txBox="1"/>
      </xdr:nvSpPr>
      <xdr:spPr>
        <a:xfrm>
          <a:off x="11354444" y="954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111142</xdr:rowOff>
    </xdr:from>
    <xdr:ext cx="405111" cy="259045"/>
    <xdr:sp macro="" textlink="">
      <xdr:nvSpPr>
        <xdr:cNvPr id="563" name="n_1mainValue【保健センター・保健所】&#10;有形固定資産減価償却率">
          <a:extLst>
            <a:ext uri="{FF2B5EF4-FFF2-40B4-BE49-F238E27FC236}">
              <a16:creationId xmlns:a16="http://schemas.microsoft.com/office/drawing/2014/main" id="{64F173B9-44D6-49AA-9408-00D89DE96567}"/>
            </a:ext>
          </a:extLst>
        </xdr:cNvPr>
        <xdr:cNvSpPr txBox="1"/>
      </xdr:nvSpPr>
      <xdr:spPr>
        <a:xfrm>
          <a:off x="13745219"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564" name="n_2mainValue【保健センター・保健所】&#10;有形固定資産減価償却率">
          <a:extLst>
            <a:ext uri="{FF2B5EF4-FFF2-40B4-BE49-F238E27FC236}">
              <a16:creationId xmlns:a16="http://schemas.microsoft.com/office/drawing/2014/main" id="{28400E8B-E49C-43AC-92B8-C4C123BEA426}"/>
            </a:ext>
          </a:extLst>
        </xdr:cNvPr>
        <xdr:cNvSpPr txBox="1"/>
      </xdr:nvSpPr>
      <xdr:spPr>
        <a:xfrm>
          <a:off x="12964169" y="924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95902</xdr:rowOff>
    </xdr:from>
    <xdr:ext cx="405111" cy="259045"/>
    <xdr:sp macro="" textlink="">
      <xdr:nvSpPr>
        <xdr:cNvPr id="565" name="n_3mainValue【保健センター・保健所】&#10;有形固定資産減価償却率">
          <a:extLst>
            <a:ext uri="{FF2B5EF4-FFF2-40B4-BE49-F238E27FC236}">
              <a16:creationId xmlns:a16="http://schemas.microsoft.com/office/drawing/2014/main" id="{1091CE45-272A-48C9-894F-8E8C40A6694A}"/>
            </a:ext>
          </a:extLst>
        </xdr:cNvPr>
        <xdr:cNvSpPr txBox="1"/>
      </xdr:nvSpPr>
      <xdr:spPr>
        <a:xfrm>
          <a:off x="12164069" y="917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84472</xdr:rowOff>
    </xdr:from>
    <xdr:ext cx="405111" cy="259045"/>
    <xdr:sp macro="" textlink="">
      <xdr:nvSpPr>
        <xdr:cNvPr id="566" name="n_4mainValue【保健センター・保健所】&#10;有形固定資産減価償却率">
          <a:extLst>
            <a:ext uri="{FF2B5EF4-FFF2-40B4-BE49-F238E27FC236}">
              <a16:creationId xmlns:a16="http://schemas.microsoft.com/office/drawing/2014/main" id="{EE1985EA-3A1F-47B3-83F7-BF0F3854A1AA}"/>
            </a:ext>
          </a:extLst>
        </xdr:cNvPr>
        <xdr:cNvSpPr txBox="1"/>
      </xdr:nvSpPr>
      <xdr:spPr>
        <a:xfrm>
          <a:off x="11354444" y="9164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7" name="正方形/長方形 566">
          <a:extLst>
            <a:ext uri="{FF2B5EF4-FFF2-40B4-BE49-F238E27FC236}">
              <a16:creationId xmlns:a16="http://schemas.microsoft.com/office/drawing/2014/main" id="{336879BD-A940-46C4-80E1-B3191287913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8" name="正方形/長方形 567">
          <a:extLst>
            <a:ext uri="{FF2B5EF4-FFF2-40B4-BE49-F238E27FC236}">
              <a16:creationId xmlns:a16="http://schemas.microsoft.com/office/drawing/2014/main" id="{145AB8BA-C34B-47CD-A729-BC1F18FFC0C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9" name="正方形/長方形 568">
          <a:extLst>
            <a:ext uri="{FF2B5EF4-FFF2-40B4-BE49-F238E27FC236}">
              <a16:creationId xmlns:a16="http://schemas.microsoft.com/office/drawing/2014/main" id="{986A5AF4-1B3B-48BE-999B-29E485D6F6FD}"/>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0" name="正方形/長方形 569">
          <a:extLst>
            <a:ext uri="{FF2B5EF4-FFF2-40B4-BE49-F238E27FC236}">
              <a16:creationId xmlns:a16="http://schemas.microsoft.com/office/drawing/2014/main" id="{30662F7F-CF8D-4C90-B96E-B868C3EC984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1" name="正方形/長方形 570">
          <a:extLst>
            <a:ext uri="{FF2B5EF4-FFF2-40B4-BE49-F238E27FC236}">
              <a16:creationId xmlns:a16="http://schemas.microsoft.com/office/drawing/2014/main" id="{26F23097-16AF-4638-856B-17522C1839C8}"/>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2" name="正方形/長方形 571">
          <a:extLst>
            <a:ext uri="{FF2B5EF4-FFF2-40B4-BE49-F238E27FC236}">
              <a16:creationId xmlns:a16="http://schemas.microsoft.com/office/drawing/2014/main" id="{7B57E7EF-FFEF-4901-993E-DA280B94B851}"/>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3" name="正方形/長方形 572">
          <a:extLst>
            <a:ext uri="{FF2B5EF4-FFF2-40B4-BE49-F238E27FC236}">
              <a16:creationId xmlns:a16="http://schemas.microsoft.com/office/drawing/2014/main" id="{D8318D56-0D3A-46BB-90EA-A8B9AE90FD35}"/>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4" name="正方形/長方形 573">
          <a:extLst>
            <a:ext uri="{FF2B5EF4-FFF2-40B4-BE49-F238E27FC236}">
              <a16:creationId xmlns:a16="http://schemas.microsoft.com/office/drawing/2014/main" id="{72EE30CC-8A5A-43A2-A398-BC59B3A122C7}"/>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5" name="テキスト ボックス 574">
          <a:extLst>
            <a:ext uri="{FF2B5EF4-FFF2-40B4-BE49-F238E27FC236}">
              <a16:creationId xmlns:a16="http://schemas.microsoft.com/office/drawing/2014/main" id="{A52F57CD-14E4-482B-9BC2-EF3382F712CC}"/>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6" name="直線コネクタ 575">
          <a:extLst>
            <a:ext uri="{FF2B5EF4-FFF2-40B4-BE49-F238E27FC236}">
              <a16:creationId xmlns:a16="http://schemas.microsoft.com/office/drawing/2014/main" id="{8D33E372-50B9-4EA4-8DEC-B6BDA84678A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a:extLst>
            <a:ext uri="{FF2B5EF4-FFF2-40B4-BE49-F238E27FC236}">
              <a16:creationId xmlns:a16="http://schemas.microsoft.com/office/drawing/2014/main" id="{C007BA7F-4F28-4D4B-A064-E87CAA82B360}"/>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8" name="テキスト ボックス 577">
          <a:extLst>
            <a:ext uri="{FF2B5EF4-FFF2-40B4-BE49-F238E27FC236}">
              <a16:creationId xmlns:a16="http://schemas.microsoft.com/office/drawing/2014/main" id="{30325534-B042-4FAA-A661-C1C0F1C4C003}"/>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a:extLst>
            <a:ext uri="{FF2B5EF4-FFF2-40B4-BE49-F238E27FC236}">
              <a16:creationId xmlns:a16="http://schemas.microsoft.com/office/drawing/2014/main" id="{9D3A9541-AE30-4E5F-8760-D41691008B56}"/>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0" name="テキスト ボックス 579">
          <a:extLst>
            <a:ext uri="{FF2B5EF4-FFF2-40B4-BE49-F238E27FC236}">
              <a16:creationId xmlns:a16="http://schemas.microsoft.com/office/drawing/2014/main" id="{E322F3AE-8739-405B-8C3E-DA90E2A71409}"/>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a:extLst>
            <a:ext uri="{FF2B5EF4-FFF2-40B4-BE49-F238E27FC236}">
              <a16:creationId xmlns:a16="http://schemas.microsoft.com/office/drawing/2014/main" id="{83C0904B-DB6F-471C-8618-32AF409EAB89}"/>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2" name="テキスト ボックス 581">
          <a:extLst>
            <a:ext uri="{FF2B5EF4-FFF2-40B4-BE49-F238E27FC236}">
              <a16:creationId xmlns:a16="http://schemas.microsoft.com/office/drawing/2014/main" id="{4A8D8F36-5640-447A-B01E-2F00DB53CE09}"/>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a:extLst>
            <a:ext uri="{FF2B5EF4-FFF2-40B4-BE49-F238E27FC236}">
              <a16:creationId xmlns:a16="http://schemas.microsoft.com/office/drawing/2014/main" id="{0EA34411-9C16-46DB-9231-E138B628F954}"/>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4" name="テキスト ボックス 583">
          <a:extLst>
            <a:ext uri="{FF2B5EF4-FFF2-40B4-BE49-F238E27FC236}">
              <a16:creationId xmlns:a16="http://schemas.microsoft.com/office/drawing/2014/main" id="{138C7EF3-0EF2-44D3-903D-BAFE8241E55A}"/>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a:extLst>
            <a:ext uri="{FF2B5EF4-FFF2-40B4-BE49-F238E27FC236}">
              <a16:creationId xmlns:a16="http://schemas.microsoft.com/office/drawing/2014/main" id="{0FF1C20C-778A-4CDE-8542-5C14AA4A2B55}"/>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6" name="テキスト ボックス 585">
          <a:extLst>
            <a:ext uri="{FF2B5EF4-FFF2-40B4-BE49-F238E27FC236}">
              <a16:creationId xmlns:a16="http://schemas.microsoft.com/office/drawing/2014/main" id="{ABA881BA-1121-4337-AFD1-9319922876D2}"/>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414A390F-6BE9-4947-8F9C-A634721FE534}"/>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656B7BA5-866D-4764-9ABF-4DAAE85A068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保健センター・保健所】&#10;一人当たり面積グラフ枠">
          <a:extLst>
            <a:ext uri="{FF2B5EF4-FFF2-40B4-BE49-F238E27FC236}">
              <a16:creationId xmlns:a16="http://schemas.microsoft.com/office/drawing/2014/main" id="{F9856A01-8F7D-45BF-9699-D3AC970925B7}"/>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19050</xdr:rowOff>
    </xdr:from>
    <xdr:to>
      <xdr:col>116</xdr:col>
      <xdr:colOff>62864</xdr:colOff>
      <xdr:row>64</xdr:row>
      <xdr:rowOff>64770</xdr:rowOff>
    </xdr:to>
    <xdr:cxnSp macro="">
      <xdr:nvCxnSpPr>
        <xdr:cNvPr id="590" name="直線コネクタ 589">
          <a:extLst>
            <a:ext uri="{FF2B5EF4-FFF2-40B4-BE49-F238E27FC236}">
              <a16:creationId xmlns:a16="http://schemas.microsoft.com/office/drawing/2014/main" id="{77E69ACE-D7B1-44D8-8A5D-85F9E1706AB2}"/>
            </a:ext>
          </a:extLst>
        </xdr:cNvPr>
        <xdr:cNvCxnSpPr/>
      </xdr:nvCxnSpPr>
      <xdr:spPr>
        <a:xfrm flipV="1">
          <a:off x="19954239" y="8934450"/>
          <a:ext cx="0" cy="1506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91" name="【保健センター・保健所】&#10;一人当たり面積最小値テキスト">
          <a:extLst>
            <a:ext uri="{FF2B5EF4-FFF2-40B4-BE49-F238E27FC236}">
              <a16:creationId xmlns:a16="http://schemas.microsoft.com/office/drawing/2014/main" id="{278BC3C1-B22D-4A49-A554-538A11F14BD7}"/>
            </a:ext>
          </a:extLst>
        </xdr:cNvPr>
        <xdr:cNvSpPr txBox="1"/>
      </xdr:nvSpPr>
      <xdr:spPr>
        <a:xfrm>
          <a:off x="19992975" y="1043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92" name="直線コネクタ 591">
          <a:extLst>
            <a:ext uri="{FF2B5EF4-FFF2-40B4-BE49-F238E27FC236}">
              <a16:creationId xmlns:a16="http://schemas.microsoft.com/office/drawing/2014/main" id="{BF69E8E5-7931-4CCF-AC14-B27C08CFBC52}"/>
            </a:ext>
          </a:extLst>
        </xdr:cNvPr>
        <xdr:cNvCxnSpPr/>
      </xdr:nvCxnSpPr>
      <xdr:spPr>
        <a:xfrm>
          <a:off x="19878675" y="104406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137177</xdr:rowOff>
    </xdr:from>
    <xdr:ext cx="469744" cy="259045"/>
    <xdr:sp macro="" textlink="">
      <xdr:nvSpPr>
        <xdr:cNvPr id="593" name="【保健センター・保健所】&#10;一人当たり面積最大値テキスト">
          <a:extLst>
            <a:ext uri="{FF2B5EF4-FFF2-40B4-BE49-F238E27FC236}">
              <a16:creationId xmlns:a16="http://schemas.microsoft.com/office/drawing/2014/main" id="{C4C7F68F-FA34-4989-B710-FBB236DE168F}"/>
            </a:ext>
          </a:extLst>
        </xdr:cNvPr>
        <xdr:cNvSpPr txBox="1"/>
      </xdr:nvSpPr>
      <xdr:spPr>
        <a:xfrm>
          <a:off x="19992975" y="873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19050</xdr:rowOff>
    </xdr:from>
    <xdr:to>
      <xdr:col>116</xdr:col>
      <xdr:colOff>152400</xdr:colOff>
      <xdr:row>55</xdr:row>
      <xdr:rowOff>19050</xdr:rowOff>
    </xdr:to>
    <xdr:cxnSp macro="">
      <xdr:nvCxnSpPr>
        <xdr:cNvPr id="594" name="直線コネクタ 593">
          <a:extLst>
            <a:ext uri="{FF2B5EF4-FFF2-40B4-BE49-F238E27FC236}">
              <a16:creationId xmlns:a16="http://schemas.microsoft.com/office/drawing/2014/main" id="{6C731E22-17BA-41F2-A9B2-E3D734916CE6}"/>
            </a:ext>
          </a:extLst>
        </xdr:cNvPr>
        <xdr:cNvCxnSpPr/>
      </xdr:nvCxnSpPr>
      <xdr:spPr>
        <a:xfrm>
          <a:off x="19878675" y="8934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95" name="【保健センター・保健所】&#10;一人当たり面積平均値テキスト">
          <a:extLst>
            <a:ext uri="{FF2B5EF4-FFF2-40B4-BE49-F238E27FC236}">
              <a16:creationId xmlns:a16="http://schemas.microsoft.com/office/drawing/2014/main" id="{52F571A6-C141-47D0-A0E9-0DD59974A794}"/>
            </a:ext>
          </a:extLst>
        </xdr:cNvPr>
        <xdr:cNvSpPr txBox="1"/>
      </xdr:nvSpPr>
      <xdr:spPr>
        <a:xfrm>
          <a:off x="19992975" y="100952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96" name="フローチャート: 判断 595">
          <a:extLst>
            <a:ext uri="{FF2B5EF4-FFF2-40B4-BE49-F238E27FC236}">
              <a16:creationId xmlns:a16="http://schemas.microsoft.com/office/drawing/2014/main" id="{B8174222-538C-4D9D-8D88-176DE05AB6E9}"/>
            </a:ext>
          </a:extLst>
        </xdr:cNvPr>
        <xdr:cNvSpPr/>
      </xdr:nvSpPr>
      <xdr:spPr>
        <a:xfrm>
          <a:off x="19897725" y="1011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71120</xdr:rowOff>
    </xdr:from>
    <xdr:to>
      <xdr:col>112</xdr:col>
      <xdr:colOff>38100</xdr:colOff>
      <xdr:row>63</xdr:row>
      <xdr:rowOff>1270</xdr:rowOff>
    </xdr:to>
    <xdr:sp macro="" textlink="">
      <xdr:nvSpPr>
        <xdr:cNvPr id="597" name="フローチャート: 判断 596">
          <a:extLst>
            <a:ext uri="{FF2B5EF4-FFF2-40B4-BE49-F238E27FC236}">
              <a16:creationId xmlns:a16="http://schemas.microsoft.com/office/drawing/2014/main" id="{97F13B9E-4FA0-4704-85E4-3CA73D0DD54A}"/>
            </a:ext>
          </a:extLst>
        </xdr:cNvPr>
        <xdr:cNvSpPr/>
      </xdr:nvSpPr>
      <xdr:spPr>
        <a:xfrm>
          <a:off x="19154775" y="101168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71120</xdr:rowOff>
    </xdr:from>
    <xdr:to>
      <xdr:col>107</xdr:col>
      <xdr:colOff>101600</xdr:colOff>
      <xdr:row>63</xdr:row>
      <xdr:rowOff>1270</xdr:rowOff>
    </xdr:to>
    <xdr:sp macro="" textlink="">
      <xdr:nvSpPr>
        <xdr:cNvPr id="598" name="フローチャート: 判断 597">
          <a:extLst>
            <a:ext uri="{FF2B5EF4-FFF2-40B4-BE49-F238E27FC236}">
              <a16:creationId xmlns:a16="http://schemas.microsoft.com/office/drawing/2014/main" id="{FAB51F01-5313-4E4D-B487-C91B6C298538}"/>
            </a:ext>
          </a:extLst>
        </xdr:cNvPr>
        <xdr:cNvSpPr/>
      </xdr:nvSpPr>
      <xdr:spPr>
        <a:xfrm>
          <a:off x="18345150" y="101168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74930</xdr:rowOff>
    </xdr:from>
    <xdr:to>
      <xdr:col>102</xdr:col>
      <xdr:colOff>165100</xdr:colOff>
      <xdr:row>63</xdr:row>
      <xdr:rowOff>5080</xdr:rowOff>
    </xdr:to>
    <xdr:sp macro="" textlink="">
      <xdr:nvSpPr>
        <xdr:cNvPr id="599" name="フローチャート: 判断 598">
          <a:extLst>
            <a:ext uri="{FF2B5EF4-FFF2-40B4-BE49-F238E27FC236}">
              <a16:creationId xmlns:a16="http://schemas.microsoft.com/office/drawing/2014/main" id="{CB0B700D-9707-4CED-B9E2-7D41A42FD235}"/>
            </a:ext>
          </a:extLst>
        </xdr:cNvPr>
        <xdr:cNvSpPr/>
      </xdr:nvSpPr>
      <xdr:spPr>
        <a:xfrm>
          <a:off x="17554575" y="101238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48260</xdr:rowOff>
    </xdr:from>
    <xdr:to>
      <xdr:col>98</xdr:col>
      <xdr:colOff>38100</xdr:colOff>
      <xdr:row>62</xdr:row>
      <xdr:rowOff>149860</xdr:rowOff>
    </xdr:to>
    <xdr:sp macro="" textlink="">
      <xdr:nvSpPr>
        <xdr:cNvPr id="600" name="フローチャート: 判断 599">
          <a:extLst>
            <a:ext uri="{FF2B5EF4-FFF2-40B4-BE49-F238E27FC236}">
              <a16:creationId xmlns:a16="http://schemas.microsoft.com/office/drawing/2014/main" id="{A096C084-CD2F-45EA-8CA5-70A99FB52C74}"/>
            </a:ext>
          </a:extLst>
        </xdr:cNvPr>
        <xdr:cNvSpPr/>
      </xdr:nvSpPr>
      <xdr:spPr>
        <a:xfrm>
          <a:off x="16754475" y="100939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67453741-F986-4240-B78C-D5FA3F25A7A1}"/>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2A0FE2D4-5FB6-4A1F-86CE-E7E010CB47C6}"/>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2C867093-5031-47BC-AD69-A8D173CE918B}"/>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8971D43-636A-4A8A-92EB-161999F664F6}"/>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344E050-1129-4E62-9BE4-867EF09F8D2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25400</xdr:rowOff>
    </xdr:from>
    <xdr:to>
      <xdr:col>116</xdr:col>
      <xdr:colOff>114300</xdr:colOff>
      <xdr:row>61</xdr:row>
      <xdr:rowOff>127000</xdr:rowOff>
    </xdr:to>
    <xdr:sp macro="" textlink="">
      <xdr:nvSpPr>
        <xdr:cNvPr id="606" name="楕円 605">
          <a:extLst>
            <a:ext uri="{FF2B5EF4-FFF2-40B4-BE49-F238E27FC236}">
              <a16:creationId xmlns:a16="http://schemas.microsoft.com/office/drawing/2014/main" id="{0EF3FD86-56D5-4CD3-ABB9-6DE8B4EC14F0}"/>
            </a:ext>
          </a:extLst>
        </xdr:cNvPr>
        <xdr:cNvSpPr/>
      </xdr:nvSpPr>
      <xdr:spPr>
        <a:xfrm>
          <a:off x="19897725" y="99155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48277</xdr:rowOff>
    </xdr:from>
    <xdr:ext cx="469744" cy="259045"/>
    <xdr:sp macro="" textlink="">
      <xdr:nvSpPr>
        <xdr:cNvPr id="607" name="【保健センター・保健所】&#10;一人当たり面積該当値テキスト">
          <a:extLst>
            <a:ext uri="{FF2B5EF4-FFF2-40B4-BE49-F238E27FC236}">
              <a16:creationId xmlns:a16="http://schemas.microsoft.com/office/drawing/2014/main" id="{FD79D966-9FBA-4334-9012-2CEB2253FEC5}"/>
            </a:ext>
          </a:extLst>
        </xdr:cNvPr>
        <xdr:cNvSpPr txBox="1"/>
      </xdr:nvSpPr>
      <xdr:spPr>
        <a:xfrm>
          <a:off x="19992975" y="9770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36830</xdr:rowOff>
    </xdr:from>
    <xdr:to>
      <xdr:col>112</xdr:col>
      <xdr:colOff>38100</xdr:colOff>
      <xdr:row>61</xdr:row>
      <xdr:rowOff>138430</xdr:rowOff>
    </xdr:to>
    <xdr:sp macro="" textlink="">
      <xdr:nvSpPr>
        <xdr:cNvPr id="608" name="楕円 607">
          <a:extLst>
            <a:ext uri="{FF2B5EF4-FFF2-40B4-BE49-F238E27FC236}">
              <a16:creationId xmlns:a16="http://schemas.microsoft.com/office/drawing/2014/main" id="{FF2C03E0-30EA-4691-B2EF-09E927C0F3B5}"/>
            </a:ext>
          </a:extLst>
        </xdr:cNvPr>
        <xdr:cNvSpPr/>
      </xdr:nvSpPr>
      <xdr:spPr>
        <a:xfrm>
          <a:off x="19154775" y="99237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76200</xdr:rowOff>
    </xdr:from>
    <xdr:to>
      <xdr:col>116</xdr:col>
      <xdr:colOff>63500</xdr:colOff>
      <xdr:row>61</xdr:row>
      <xdr:rowOff>87630</xdr:rowOff>
    </xdr:to>
    <xdr:cxnSp macro="">
      <xdr:nvCxnSpPr>
        <xdr:cNvPr id="609" name="直線コネクタ 608">
          <a:extLst>
            <a:ext uri="{FF2B5EF4-FFF2-40B4-BE49-F238E27FC236}">
              <a16:creationId xmlns:a16="http://schemas.microsoft.com/office/drawing/2014/main" id="{B074CF63-E95A-40C7-9817-763FC95BF519}"/>
            </a:ext>
          </a:extLst>
        </xdr:cNvPr>
        <xdr:cNvCxnSpPr/>
      </xdr:nvCxnSpPr>
      <xdr:spPr>
        <a:xfrm flipV="1">
          <a:off x="19202400" y="9963150"/>
          <a:ext cx="7524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55880</xdr:rowOff>
    </xdr:from>
    <xdr:to>
      <xdr:col>107</xdr:col>
      <xdr:colOff>101600</xdr:colOff>
      <xdr:row>61</xdr:row>
      <xdr:rowOff>157480</xdr:rowOff>
    </xdr:to>
    <xdr:sp macro="" textlink="">
      <xdr:nvSpPr>
        <xdr:cNvPr id="610" name="楕円 609">
          <a:extLst>
            <a:ext uri="{FF2B5EF4-FFF2-40B4-BE49-F238E27FC236}">
              <a16:creationId xmlns:a16="http://schemas.microsoft.com/office/drawing/2014/main" id="{57CFCE11-04B2-42C1-8506-C1D0BBC0125B}"/>
            </a:ext>
          </a:extLst>
        </xdr:cNvPr>
        <xdr:cNvSpPr/>
      </xdr:nvSpPr>
      <xdr:spPr>
        <a:xfrm>
          <a:off x="18345150" y="99428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87630</xdr:rowOff>
    </xdr:from>
    <xdr:to>
      <xdr:col>111</xdr:col>
      <xdr:colOff>177800</xdr:colOff>
      <xdr:row>61</xdr:row>
      <xdr:rowOff>106680</xdr:rowOff>
    </xdr:to>
    <xdr:cxnSp macro="">
      <xdr:nvCxnSpPr>
        <xdr:cNvPr id="611" name="直線コネクタ 610">
          <a:extLst>
            <a:ext uri="{FF2B5EF4-FFF2-40B4-BE49-F238E27FC236}">
              <a16:creationId xmlns:a16="http://schemas.microsoft.com/office/drawing/2014/main" id="{3B883087-5334-45FA-A00B-57C79C75D8CF}"/>
            </a:ext>
          </a:extLst>
        </xdr:cNvPr>
        <xdr:cNvCxnSpPr/>
      </xdr:nvCxnSpPr>
      <xdr:spPr>
        <a:xfrm flipV="1">
          <a:off x="18392775" y="997140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612" name="楕円 611">
          <a:extLst>
            <a:ext uri="{FF2B5EF4-FFF2-40B4-BE49-F238E27FC236}">
              <a16:creationId xmlns:a16="http://schemas.microsoft.com/office/drawing/2014/main" id="{696127A7-8396-4A10-9B87-740F1DB1ADDE}"/>
            </a:ext>
          </a:extLst>
        </xdr:cNvPr>
        <xdr:cNvSpPr/>
      </xdr:nvSpPr>
      <xdr:spPr>
        <a:xfrm>
          <a:off x="17554575" y="99320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99060</xdr:rowOff>
    </xdr:from>
    <xdr:to>
      <xdr:col>107</xdr:col>
      <xdr:colOff>50800</xdr:colOff>
      <xdr:row>61</xdr:row>
      <xdr:rowOff>106680</xdr:rowOff>
    </xdr:to>
    <xdr:cxnSp macro="">
      <xdr:nvCxnSpPr>
        <xdr:cNvPr id="613" name="直線コネクタ 612">
          <a:extLst>
            <a:ext uri="{FF2B5EF4-FFF2-40B4-BE49-F238E27FC236}">
              <a16:creationId xmlns:a16="http://schemas.microsoft.com/office/drawing/2014/main" id="{89A5A5E2-E563-41BA-921F-57917B5584A2}"/>
            </a:ext>
          </a:extLst>
        </xdr:cNvPr>
        <xdr:cNvCxnSpPr/>
      </xdr:nvCxnSpPr>
      <xdr:spPr>
        <a:xfrm>
          <a:off x="17602200" y="9989185"/>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55880</xdr:rowOff>
    </xdr:from>
    <xdr:to>
      <xdr:col>98</xdr:col>
      <xdr:colOff>38100</xdr:colOff>
      <xdr:row>61</xdr:row>
      <xdr:rowOff>157480</xdr:rowOff>
    </xdr:to>
    <xdr:sp macro="" textlink="">
      <xdr:nvSpPr>
        <xdr:cNvPr id="614" name="楕円 613">
          <a:extLst>
            <a:ext uri="{FF2B5EF4-FFF2-40B4-BE49-F238E27FC236}">
              <a16:creationId xmlns:a16="http://schemas.microsoft.com/office/drawing/2014/main" id="{EE464900-571C-4D9C-9E3B-F795F7D5FE94}"/>
            </a:ext>
          </a:extLst>
        </xdr:cNvPr>
        <xdr:cNvSpPr/>
      </xdr:nvSpPr>
      <xdr:spPr>
        <a:xfrm>
          <a:off x="16754475" y="99428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99060</xdr:rowOff>
    </xdr:from>
    <xdr:to>
      <xdr:col>102</xdr:col>
      <xdr:colOff>114300</xdr:colOff>
      <xdr:row>61</xdr:row>
      <xdr:rowOff>106680</xdr:rowOff>
    </xdr:to>
    <xdr:cxnSp macro="">
      <xdr:nvCxnSpPr>
        <xdr:cNvPr id="615" name="直線コネクタ 614">
          <a:extLst>
            <a:ext uri="{FF2B5EF4-FFF2-40B4-BE49-F238E27FC236}">
              <a16:creationId xmlns:a16="http://schemas.microsoft.com/office/drawing/2014/main" id="{A69D836B-019F-4729-9043-30248FF3637E}"/>
            </a:ext>
          </a:extLst>
        </xdr:cNvPr>
        <xdr:cNvCxnSpPr/>
      </xdr:nvCxnSpPr>
      <xdr:spPr>
        <a:xfrm flipV="1">
          <a:off x="16802100" y="9989185"/>
          <a:ext cx="8001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163847</xdr:rowOff>
    </xdr:from>
    <xdr:ext cx="469744" cy="259045"/>
    <xdr:sp macro="" textlink="">
      <xdr:nvSpPr>
        <xdr:cNvPr id="616" name="n_1aveValue【保健センター・保健所】&#10;一人当たり面積">
          <a:extLst>
            <a:ext uri="{FF2B5EF4-FFF2-40B4-BE49-F238E27FC236}">
              <a16:creationId xmlns:a16="http://schemas.microsoft.com/office/drawing/2014/main" id="{475F2C2F-71E9-4170-85CA-FD05BED8E8C9}"/>
            </a:ext>
          </a:extLst>
        </xdr:cNvPr>
        <xdr:cNvSpPr txBox="1"/>
      </xdr:nvSpPr>
      <xdr:spPr>
        <a:xfrm>
          <a:off x="1898340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163847</xdr:rowOff>
    </xdr:from>
    <xdr:ext cx="469744" cy="259045"/>
    <xdr:sp macro="" textlink="">
      <xdr:nvSpPr>
        <xdr:cNvPr id="617" name="n_2aveValue【保健センター・保健所】&#10;一人当たり面積">
          <a:extLst>
            <a:ext uri="{FF2B5EF4-FFF2-40B4-BE49-F238E27FC236}">
              <a16:creationId xmlns:a16="http://schemas.microsoft.com/office/drawing/2014/main" id="{609A2C8A-8EBA-4FEF-B806-693E745749BD}"/>
            </a:ext>
          </a:extLst>
        </xdr:cNvPr>
        <xdr:cNvSpPr txBox="1"/>
      </xdr:nvSpPr>
      <xdr:spPr>
        <a:xfrm>
          <a:off x="18183302"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167657</xdr:rowOff>
    </xdr:from>
    <xdr:ext cx="469744" cy="259045"/>
    <xdr:sp macro="" textlink="">
      <xdr:nvSpPr>
        <xdr:cNvPr id="618" name="n_3aveValue【保健センター・保健所】&#10;一人当たり面積">
          <a:extLst>
            <a:ext uri="{FF2B5EF4-FFF2-40B4-BE49-F238E27FC236}">
              <a16:creationId xmlns:a16="http://schemas.microsoft.com/office/drawing/2014/main" id="{1651646B-B002-4DB7-9DED-EFC3E8399C5F}"/>
            </a:ext>
          </a:extLst>
        </xdr:cNvPr>
        <xdr:cNvSpPr txBox="1"/>
      </xdr:nvSpPr>
      <xdr:spPr>
        <a:xfrm>
          <a:off x="17383202" y="1021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140987</xdr:rowOff>
    </xdr:from>
    <xdr:ext cx="469744" cy="259045"/>
    <xdr:sp macro="" textlink="">
      <xdr:nvSpPr>
        <xdr:cNvPr id="619" name="n_4aveValue【保健センター・保健所】&#10;一人当たり面積">
          <a:extLst>
            <a:ext uri="{FF2B5EF4-FFF2-40B4-BE49-F238E27FC236}">
              <a16:creationId xmlns:a16="http://schemas.microsoft.com/office/drawing/2014/main" id="{73EA216D-4B7A-4A4B-8764-36270C41C89C}"/>
            </a:ext>
          </a:extLst>
        </xdr:cNvPr>
        <xdr:cNvSpPr txBox="1"/>
      </xdr:nvSpPr>
      <xdr:spPr>
        <a:xfrm>
          <a:off x="16592627" y="1019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154957</xdr:rowOff>
    </xdr:from>
    <xdr:ext cx="469744" cy="259045"/>
    <xdr:sp macro="" textlink="">
      <xdr:nvSpPr>
        <xdr:cNvPr id="620" name="n_1mainValue【保健センター・保健所】&#10;一人当たり面積">
          <a:extLst>
            <a:ext uri="{FF2B5EF4-FFF2-40B4-BE49-F238E27FC236}">
              <a16:creationId xmlns:a16="http://schemas.microsoft.com/office/drawing/2014/main" id="{119C6E06-3E46-404A-9970-CE8E3F62E6BC}"/>
            </a:ext>
          </a:extLst>
        </xdr:cNvPr>
        <xdr:cNvSpPr txBox="1"/>
      </xdr:nvSpPr>
      <xdr:spPr>
        <a:xfrm>
          <a:off x="18983402" y="971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2557</xdr:rowOff>
    </xdr:from>
    <xdr:ext cx="469744" cy="259045"/>
    <xdr:sp macro="" textlink="">
      <xdr:nvSpPr>
        <xdr:cNvPr id="621" name="n_2mainValue【保健センター・保健所】&#10;一人当たり面積">
          <a:extLst>
            <a:ext uri="{FF2B5EF4-FFF2-40B4-BE49-F238E27FC236}">
              <a16:creationId xmlns:a16="http://schemas.microsoft.com/office/drawing/2014/main" id="{1CC9DB5B-B93C-45DA-8463-091042B8597A}"/>
            </a:ext>
          </a:extLst>
        </xdr:cNvPr>
        <xdr:cNvSpPr txBox="1"/>
      </xdr:nvSpPr>
      <xdr:spPr>
        <a:xfrm>
          <a:off x="18183302"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622" name="n_3mainValue【保健センター・保健所】&#10;一人当たり面積">
          <a:extLst>
            <a:ext uri="{FF2B5EF4-FFF2-40B4-BE49-F238E27FC236}">
              <a16:creationId xmlns:a16="http://schemas.microsoft.com/office/drawing/2014/main" id="{87E16D53-BB3C-4DE8-A036-01F7318A996E}"/>
            </a:ext>
          </a:extLst>
        </xdr:cNvPr>
        <xdr:cNvSpPr txBox="1"/>
      </xdr:nvSpPr>
      <xdr:spPr>
        <a:xfrm>
          <a:off x="17383202" y="9726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2557</xdr:rowOff>
    </xdr:from>
    <xdr:ext cx="469744" cy="259045"/>
    <xdr:sp macro="" textlink="">
      <xdr:nvSpPr>
        <xdr:cNvPr id="623" name="n_4mainValue【保健センター・保健所】&#10;一人当たり面積">
          <a:extLst>
            <a:ext uri="{FF2B5EF4-FFF2-40B4-BE49-F238E27FC236}">
              <a16:creationId xmlns:a16="http://schemas.microsoft.com/office/drawing/2014/main" id="{8F3C8D3E-CC7A-43AC-83FB-3B3EBC533344}"/>
            </a:ext>
          </a:extLst>
        </xdr:cNvPr>
        <xdr:cNvSpPr txBox="1"/>
      </xdr:nvSpPr>
      <xdr:spPr>
        <a:xfrm>
          <a:off x="16592627" y="972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C3793B01-B318-4A5B-8A72-CD5E42AD8CB5}"/>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6C7461E6-69B6-4CFF-9682-24E8DC21ECD5}"/>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DAA0E30D-E263-4D9D-9DF1-05680F0079A3}"/>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B21D353C-07A1-4385-AEB2-3857E5503701}"/>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A1890A0B-9A76-4394-9E22-9B09BDA990A2}"/>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02232E49-8994-483B-BC85-827DDBE6F2B9}"/>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923DAAB6-0B3E-4D43-87A3-40C85D71CC69}"/>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45086CBC-DC3E-48A9-B9D3-24A2CE9F10D9}"/>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5D602EF6-B5A2-42B1-B18A-A7F19B84681B}"/>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B9C0C032-6FCE-47D6-B6E1-0629858B4131}"/>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B8B35BF8-CDC6-454C-A5C9-6FB008FFF87B}"/>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F4E8B50A-5174-44F2-B489-53161867BBA7}"/>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8323A15-2601-4B72-B777-461B9762AF4F}"/>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31515086-4E4E-413A-9725-BCAEE507CC36}"/>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3A1B707D-A6BB-4659-954B-4F1DF0DD0FA8}"/>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7D7D7589-99BC-43C8-9533-E1A66C4CC25D}"/>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B4B544C0-2540-4620-8793-36FFB448881E}"/>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BBC7C314-4C44-4599-B7B0-2D640C467490}"/>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9B53CD93-327D-4F24-A1E8-B98D15043B60}"/>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702E375F-DD41-468E-A099-B1F6EEED9AFB}"/>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4" name="テキスト ボックス 643">
          <a:extLst>
            <a:ext uri="{FF2B5EF4-FFF2-40B4-BE49-F238E27FC236}">
              <a16:creationId xmlns:a16="http://schemas.microsoft.com/office/drawing/2014/main" id="{6953E5DA-C19F-498A-AB2F-25A8C7055F6C}"/>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244C56B4-CCE1-4576-B1E4-60108FAD1500}"/>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6" name="テキスト ボックス 645">
          <a:extLst>
            <a:ext uri="{FF2B5EF4-FFF2-40B4-BE49-F238E27FC236}">
              <a16:creationId xmlns:a16="http://schemas.microsoft.com/office/drawing/2014/main" id="{2B8B0E5D-0940-4C50-9F71-3F893A495A55}"/>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7" name="【消防施設】&#10;有形固定資産減価償却率グラフ枠">
          <a:extLst>
            <a:ext uri="{FF2B5EF4-FFF2-40B4-BE49-F238E27FC236}">
              <a16:creationId xmlns:a16="http://schemas.microsoft.com/office/drawing/2014/main" id="{430906BC-F5B6-4DC2-9BDF-674DC8DE5E67}"/>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45720</xdr:rowOff>
    </xdr:from>
    <xdr:to>
      <xdr:col>85</xdr:col>
      <xdr:colOff>126364</xdr:colOff>
      <xdr:row>86</xdr:row>
      <xdr:rowOff>114300</xdr:rowOff>
    </xdr:to>
    <xdr:cxnSp macro="">
      <xdr:nvCxnSpPr>
        <xdr:cNvPr id="648" name="直線コネクタ 647">
          <a:extLst>
            <a:ext uri="{FF2B5EF4-FFF2-40B4-BE49-F238E27FC236}">
              <a16:creationId xmlns:a16="http://schemas.microsoft.com/office/drawing/2014/main" id="{BE5BFCBA-B8D1-4D12-9FC9-E96955FE7102}"/>
            </a:ext>
          </a:extLst>
        </xdr:cNvPr>
        <xdr:cNvCxnSpPr/>
      </xdr:nvCxnSpPr>
      <xdr:spPr>
        <a:xfrm flipV="1">
          <a:off x="14696439" y="12526645"/>
          <a:ext cx="0" cy="1522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9" name="【消防施設】&#10;有形固定資産減価償却率最小値テキスト">
          <a:extLst>
            <a:ext uri="{FF2B5EF4-FFF2-40B4-BE49-F238E27FC236}">
              <a16:creationId xmlns:a16="http://schemas.microsoft.com/office/drawing/2014/main" id="{27811CDC-EBDC-48A0-9395-A79D7B328C93}"/>
            </a:ext>
          </a:extLst>
        </xdr:cNvPr>
        <xdr:cNvSpPr txBox="1"/>
      </xdr:nvSpPr>
      <xdr:spPr>
        <a:xfrm>
          <a:off x="14735175" y="1405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50" name="直線コネクタ 649">
          <a:extLst>
            <a:ext uri="{FF2B5EF4-FFF2-40B4-BE49-F238E27FC236}">
              <a16:creationId xmlns:a16="http://schemas.microsoft.com/office/drawing/2014/main" id="{E58453C3-74F2-4DCD-8B27-30E4D65247D8}"/>
            </a:ext>
          </a:extLst>
        </xdr:cNvPr>
        <xdr:cNvCxnSpPr/>
      </xdr:nvCxnSpPr>
      <xdr:spPr>
        <a:xfrm>
          <a:off x="14611350" y="14049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163847</xdr:rowOff>
    </xdr:from>
    <xdr:ext cx="405111" cy="259045"/>
    <xdr:sp macro="" textlink="">
      <xdr:nvSpPr>
        <xdr:cNvPr id="651" name="【消防施設】&#10;有形固定資産減価償却率最大値テキスト">
          <a:extLst>
            <a:ext uri="{FF2B5EF4-FFF2-40B4-BE49-F238E27FC236}">
              <a16:creationId xmlns:a16="http://schemas.microsoft.com/office/drawing/2014/main" id="{5C159A38-1B5F-4E4C-8245-AC98E23DA78C}"/>
            </a:ext>
          </a:extLst>
        </xdr:cNvPr>
        <xdr:cNvSpPr txBox="1"/>
      </xdr:nvSpPr>
      <xdr:spPr>
        <a:xfrm>
          <a:off x="14735175" y="12314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45720</xdr:rowOff>
    </xdr:from>
    <xdr:to>
      <xdr:col>86</xdr:col>
      <xdr:colOff>25400</xdr:colOff>
      <xdr:row>77</xdr:row>
      <xdr:rowOff>45720</xdr:rowOff>
    </xdr:to>
    <xdr:cxnSp macro="">
      <xdr:nvCxnSpPr>
        <xdr:cNvPr id="652" name="直線コネクタ 651">
          <a:extLst>
            <a:ext uri="{FF2B5EF4-FFF2-40B4-BE49-F238E27FC236}">
              <a16:creationId xmlns:a16="http://schemas.microsoft.com/office/drawing/2014/main" id="{FDC6ABC7-DB77-4D31-8338-B6EE85D43351}"/>
            </a:ext>
          </a:extLst>
        </xdr:cNvPr>
        <xdr:cNvCxnSpPr/>
      </xdr:nvCxnSpPr>
      <xdr:spPr>
        <a:xfrm>
          <a:off x="14611350" y="125266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17163</xdr:rowOff>
    </xdr:from>
    <xdr:ext cx="405111" cy="259045"/>
    <xdr:sp macro="" textlink="">
      <xdr:nvSpPr>
        <xdr:cNvPr id="653" name="【消防施設】&#10;有形固定資産減価償却率平均値テキスト">
          <a:extLst>
            <a:ext uri="{FF2B5EF4-FFF2-40B4-BE49-F238E27FC236}">
              <a16:creationId xmlns:a16="http://schemas.microsoft.com/office/drawing/2014/main" id="{E0B418EE-0E03-4606-85B0-74F71C8C880D}"/>
            </a:ext>
          </a:extLst>
        </xdr:cNvPr>
        <xdr:cNvSpPr txBox="1"/>
      </xdr:nvSpPr>
      <xdr:spPr>
        <a:xfrm>
          <a:off x="14735175" y="133045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38736</xdr:rowOff>
    </xdr:from>
    <xdr:to>
      <xdr:col>85</xdr:col>
      <xdr:colOff>177800</xdr:colOff>
      <xdr:row>82</xdr:row>
      <xdr:rowOff>140336</xdr:rowOff>
    </xdr:to>
    <xdr:sp macro="" textlink="">
      <xdr:nvSpPr>
        <xdr:cNvPr id="654" name="フローチャート: 判断 653">
          <a:extLst>
            <a:ext uri="{FF2B5EF4-FFF2-40B4-BE49-F238E27FC236}">
              <a16:creationId xmlns:a16="http://schemas.microsoft.com/office/drawing/2014/main" id="{6F6974E0-96C8-402C-AA6F-B5E05D2BC05C}"/>
            </a:ext>
          </a:extLst>
        </xdr:cNvPr>
        <xdr:cNvSpPr/>
      </xdr:nvSpPr>
      <xdr:spPr>
        <a:xfrm>
          <a:off x="14649450" y="13326111"/>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13970</xdr:rowOff>
    </xdr:from>
    <xdr:to>
      <xdr:col>81</xdr:col>
      <xdr:colOff>101600</xdr:colOff>
      <xdr:row>82</xdr:row>
      <xdr:rowOff>115570</xdr:rowOff>
    </xdr:to>
    <xdr:sp macro="" textlink="">
      <xdr:nvSpPr>
        <xdr:cNvPr id="655" name="フローチャート: 判断 654">
          <a:extLst>
            <a:ext uri="{FF2B5EF4-FFF2-40B4-BE49-F238E27FC236}">
              <a16:creationId xmlns:a16="http://schemas.microsoft.com/office/drawing/2014/main" id="{8E6ECF67-DA3B-405D-9D1D-BE49147A87C8}"/>
            </a:ext>
          </a:extLst>
        </xdr:cNvPr>
        <xdr:cNvSpPr/>
      </xdr:nvSpPr>
      <xdr:spPr>
        <a:xfrm>
          <a:off x="13887450" y="132981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168275</xdr:rowOff>
    </xdr:from>
    <xdr:to>
      <xdr:col>76</xdr:col>
      <xdr:colOff>165100</xdr:colOff>
      <xdr:row>82</xdr:row>
      <xdr:rowOff>98425</xdr:rowOff>
    </xdr:to>
    <xdr:sp macro="" textlink="">
      <xdr:nvSpPr>
        <xdr:cNvPr id="656" name="フローチャート: 判断 655">
          <a:extLst>
            <a:ext uri="{FF2B5EF4-FFF2-40B4-BE49-F238E27FC236}">
              <a16:creationId xmlns:a16="http://schemas.microsoft.com/office/drawing/2014/main" id="{2D8C9C07-02D0-4036-A538-02926C86DEA5}"/>
            </a:ext>
          </a:extLst>
        </xdr:cNvPr>
        <xdr:cNvSpPr/>
      </xdr:nvSpPr>
      <xdr:spPr>
        <a:xfrm>
          <a:off x="13096875" y="1328420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636</xdr:rowOff>
    </xdr:from>
    <xdr:to>
      <xdr:col>72</xdr:col>
      <xdr:colOff>38100</xdr:colOff>
      <xdr:row>82</xdr:row>
      <xdr:rowOff>102236</xdr:rowOff>
    </xdr:to>
    <xdr:sp macro="" textlink="">
      <xdr:nvSpPr>
        <xdr:cNvPr id="657" name="フローチャート: 判断 656">
          <a:extLst>
            <a:ext uri="{FF2B5EF4-FFF2-40B4-BE49-F238E27FC236}">
              <a16:creationId xmlns:a16="http://schemas.microsoft.com/office/drawing/2014/main" id="{CBADBDC4-9A35-499C-8259-FD98648449B6}"/>
            </a:ext>
          </a:extLst>
        </xdr:cNvPr>
        <xdr:cNvSpPr/>
      </xdr:nvSpPr>
      <xdr:spPr>
        <a:xfrm>
          <a:off x="12296775" y="13288011"/>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17780</xdr:rowOff>
    </xdr:from>
    <xdr:to>
      <xdr:col>67</xdr:col>
      <xdr:colOff>101600</xdr:colOff>
      <xdr:row>82</xdr:row>
      <xdr:rowOff>119380</xdr:rowOff>
    </xdr:to>
    <xdr:sp macro="" textlink="">
      <xdr:nvSpPr>
        <xdr:cNvPr id="658" name="フローチャート: 判断 657">
          <a:extLst>
            <a:ext uri="{FF2B5EF4-FFF2-40B4-BE49-F238E27FC236}">
              <a16:creationId xmlns:a16="http://schemas.microsoft.com/office/drawing/2014/main" id="{E6C54C2F-AF96-4B94-9144-4935496850D2}"/>
            </a:ext>
          </a:extLst>
        </xdr:cNvPr>
        <xdr:cNvSpPr/>
      </xdr:nvSpPr>
      <xdr:spPr>
        <a:xfrm>
          <a:off x="11487150" y="133051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DC15B230-6D5E-42A3-8D77-2520BEFBD380}"/>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833B0216-6EFB-4D09-B3AA-C875F8CDE9AA}"/>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26D604FA-3828-4F2E-8C1C-89421811A269}"/>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1CAB4DD-A8E4-4DE9-A6B5-95B64051DCA7}"/>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CE592CBD-23A2-4B45-A7D9-B97A20DEE344}"/>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29211</xdr:rowOff>
    </xdr:from>
    <xdr:to>
      <xdr:col>85</xdr:col>
      <xdr:colOff>177800</xdr:colOff>
      <xdr:row>82</xdr:row>
      <xdr:rowOff>130811</xdr:rowOff>
    </xdr:to>
    <xdr:sp macro="" textlink="">
      <xdr:nvSpPr>
        <xdr:cNvPr id="664" name="楕円 663">
          <a:extLst>
            <a:ext uri="{FF2B5EF4-FFF2-40B4-BE49-F238E27FC236}">
              <a16:creationId xmlns:a16="http://schemas.microsoft.com/office/drawing/2014/main" id="{9DCBBF6D-DDA0-4251-B1BF-4C447E436FFC}"/>
            </a:ext>
          </a:extLst>
        </xdr:cNvPr>
        <xdr:cNvSpPr/>
      </xdr:nvSpPr>
      <xdr:spPr>
        <a:xfrm>
          <a:off x="14649450" y="133134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52088</xdr:rowOff>
    </xdr:from>
    <xdr:ext cx="405111" cy="259045"/>
    <xdr:sp macro="" textlink="">
      <xdr:nvSpPr>
        <xdr:cNvPr id="665" name="【消防施設】&#10;有形固定資産減価償却率該当値テキスト">
          <a:extLst>
            <a:ext uri="{FF2B5EF4-FFF2-40B4-BE49-F238E27FC236}">
              <a16:creationId xmlns:a16="http://schemas.microsoft.com/office/drawing/2014/main" id="{19AFC12E-23BC-48CB-96C4-F97BE4928D84}"/>
            </a:ext>
          </a:extLst>
        </xdr:cNvPr>
        <xdr:cNvSpPr txBox="1"/>
      </xdr:nvSpPr>
      <xdr:spPr>
        <a:xfrm>
          <a:off x="14735175" y="13174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34925</xdr:rowOff>
    </xdr:from>
    <xdr:to>
      <xdr:col>81</xdr:col>
      <xdr:colOff>101600</xdr:colOff>
      <xdr:row>82</xdr:row>
      <xdr:rowOff>136525</xdr:rowOff>
    </xdr:to>
    <xdr:sp macro="" textlink="">
      <xdr:nvSpPr>
        <xdr:cNvPr id="666" name="楕円 665">
          <a:extLst>
            <a:ext uri="{FF2B5EF4-FFF2-40B4-BE49-F238E27FC236}">
              <a16:creationId xmlns:a16="http://schemas.microsoft.com/office/drawing/2014/main" id="{12076DF1-B713-419C-8B66-BBEB987C26C3}"/>
            </a:ext>
          </a:extLst>
        </xdr:cNvPr>
        <xdr:cNvSpPr/>
      </xdr:nvSpPr>
      <xdr:spPr>
        <a:xfrm>
          <a:off x="13887450" y="133223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80011</xdr:rowOff>
    </xdr:from>
    <xdr:to>
      <xdr:col>85</xdr:col>
      <xdr:colOff>127000</xdr:colOff>
      <xdr:row>82</xdr:row>
      <xdr:rowOff>85725</xdr:rowOff>
    </xdr:to>
    <xdr:cxnSp macro="">
      <xdr:nvCxnSpPr>
        <xdr:cNvPr id="667" name="直線コネクタ 666">
          <a:extLst>
            <a:ext uri="{FF2B5EF4-FFF2-40B4-BE49-F238E27FC236}">
              <a16:creationId xmlns:a16="http://schemas.microsoft.com/office/drawing/2014/main" id="{4C0B453C-5202-4724-A8E7-1076FBEE55C1}"/>
            </a:ext>
          </a:extLst>
        </xdr:cNvPr>
        <xdr:cNvCxnSpPr/>
      </xdr:nvCxnSpPr>
      <xdr:spPr>
        <a:xfrm flipV="1">
          <a:off x="13935075" y="13370561"/>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23495</xdr:rowOff>
    </xdr:from>
    <xdr:to>
      <xdr:col>76</xdr:col>
      <xdr:colOff>165100</xdr:colOff>
      <xdr:row>82</xdr:row>
      <xdr:rowOff>125095</xdr:rowOff>
    </xdr:to>
    <xdr:sp macro="" textlink="">
      <xdr:nvSpPr>
        <xdr:cNvPr id="668" name="楕円 667">
          <a:extLst>
            <a:ext uri="{FF2B5EF4-FFF2-40B4-BE49-F238E27FC236}">
              <a16:creationId xmlns:a16="http://schemas.microsoft.com/office/drawing/2014/main" id="{E507411A-04E2-4FDD-8596-930B8E971735}"/>
            </a:ext>
          </a:extLst>
        </xdr:cNvPr>
        <xdr:cNvSpPr/>
      </xdr:nvSpPr>
      <xdr:spPr>
        <a:xfrm>
          <a:off x="13096875" y="13314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74295</xdr:rowOff>
    </xdr:from>
    <xdr:to>
      <xdr:col>81</xdr:col>
      <xdr:colOff>50800</xdr:colOff>
      <xdr:row>82</xdr:row>
      <xdr:rowOff>85725</xdr:rowOff>
    </xdr:to>
    <xdr:cxnSp macro="">
      <xdr:nvCxnSpPr>
        <xdr:cNvPr id="669" name="直線コネクタ 668">
          <a:extLst>
            <a:ext uri="{FF2B5EF4-FFF2-40B4-BE49-F238E27FC236}">
              <a16:creationId xmlns:a16="http://schemas.microsoft.com/office/drawing/2014/main" id="{981EB84F-EEB9-4FBE-A266-D23F43B2D196}"/>
            </a:ext>
          </a:extLst>
        </xdr:cNvPr>
        <xdr:cNvCxnSpPr/>
      </xdr:nvCxnSpPr>
      <xdr:spPr>
        <a:xfrm>
          <a:off x="13144500" y="13361670"/>
          <a:ext cx="790575"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55880</xdr:rowOff>
    </xdr:from>
    <xdr:to>
      <xdr:col>72</xdr:col>
      <xdr:colOff>38100</xdr:colOff>
      <xdr:row>82</xdr:row>
      <xdr:rowOff>157480</xdr:rowOff>
    </xdr:to>
    <xdr:sp macro="" textlink="">
      <xdr:nvSpPr>
        <xdr:cNvPr id="670" name="楕円 669">
          <a:extLst>
            <a:ext uri="{FF2B5EF4-FFF2-40B4-BE49-F238E27FC236}">
              <a16:creationId xmlns:a16="http://schemas.microsoft.com/office/drawing/2014/main" id="{E9B38D0B-53EA-4A4D-84E5-91CB7DD1D79D}"/>
            </a:ext>
          </a:extLst>
        </xdr:cNvPr>
        <xdr:cNvSpPr/>
      </xdr:nvSpPr>
      <xdr:spPr>
        <a:xfrm>
          <a:off x="12296775" y="133432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74295</xdr:rowOff>
    </xdr:from>
    <xdr:to>
      <xdr:col>76</xdr:col>
      <xdr:colOff>114300</xdr:colOff>
      <xdr:row>82</xdr:row>
      <xdr:rowOff>106680</xdr:rowOff>
    </xdr:to>
    <xdr:cxnSp macro="">
      <xdr:nvCxnSpPr>
        <xdr:cNvPr id="671" name="直線コネクタ 670">
          <a:extLst>
            <a:ext uri="{FF2B5EF4-FFF2-40B4-BE49-F238E27FC236}">
              <a16:creationId xmlns:a16="http://schemas.microsoft.com/office/drawing/2014/main" id="{C5073666-073E-4E2F-92FE-4DBBFE1C16B4}"/>
            </a:ext>
          </a:extLst>
        </xdr:cNvPr>
        <xdr:cNvCxnSpPr/>
      </xdr:nvCxnSpPr>
      <xdr:spPr>
        <a:xfrm flipV="1">
          <a:off x="12344400" y="13361670"/>
          <a:ext cx="800100"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59689</xdr:rowOff>
    </xdr:from>
    <xdr:to>
      <xdr:col>67</xdr:col>
      <xdr:colOff>101600</xdr:colOff>
      <xdr:row>82</xdr:row>
      <xdr:rowOff>161289</xdr:rowOff>
    </xdr:to>
    <xdr:sp macro="" textlink="">
      <xdr:nvSpPr>
        <xdr:cNvPr id="672" name="楕円 671">
          <a:extLst>
            <a:ext uri="{FF2B5EF4-FFF2-40B4-BE49-F238E27FC236}">
              <a16:creationId xmlns:a16="http://schemas.microsoft.com/office/drawing/2014/main" id="{09500D47-2D1B-4DFB-9C29-069E92E248A9}"/>
            </a:ext>
          </a:extLst>
        </xdr:cNvPr>
        <xdr:cNvSpPr/>
      </xdr:nvSpPr>
      <xdr:spPr>
        <a:xfrm>
          <a:off x="11487150" y="1334706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106680</xdr:rowOff>
    </xdr:from>
    <xdr:to>
      <xdr:col>71</xdr:col>
      <xdr:colOff>177800</xdr:colOff>
      <xdr:row>82</xdr:row>
      <xdr:rowOff>110489</xdr:rowOff>
    </xdr:to>
    <xdr:cxnSp macro="">
      <xdr:nvCxnSpPr>
        <xdr:cNvPr id="673" name="直線コネクタ 672">
          <a:extLst>
            <a:ext uri="{FF2B5EF4-FFF2-40B4-BE49-F238E27FC236}">
              <a16:creationId xmlns:a16="http://schemas.microsoft.com/office/drawing/2014/main" id="{F3220F0D-B651-447F-9872-746682893B87}"/>
            </a:ext>
          </a:extLst>
        </xdr:cNvPr>
        <xdr:cNvCxnSpPr/>
      </xdr:nvCxnSpPr>
      <xdr:spPr>
        <a:xfrm flipV="1">
          <a:off x="11534775" y="13390880"/>
          <a:ext cx="809625"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132097</xdr:rowOff>
    </xdr:from>
    <xdr:ext cx="405111" cy="259045"/>
    <xdr:sp macro="" textlink="">
      <xdr:nvSpPr>
        <xdr:cNvPr id="674" name="n_1aveValue【消防施設】&#10;有形固定資産減価償却率">
          <a:extLst>
            <a:ext uri="{FF2B5EF4-FFF2-40B4-BE49-F238E27FC236}">
              <a16:creationId xmlns:a16="http://schemas.microsoft.com/office/drawing/2014/main" id="{67B91E75-5DE5-4345-AE08-51A1DD8D0E4F}"/>
            </a:ext>
          </a:extLst>
        </xdr:cNvPr>
        <xdr:cNvSpPr txBox="1"/>
      </xdr:nvSpPr>
      <xdr:spPr>
        <a:xfrm>
          <a:off x="13745219" y="1309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114952</xdr:rowOff>
    </xdr:from>
    <xdr:ext cx="405111" cy="259045"/>
    <xdr:sp macro="" textlink="">
      <xdr:nvSpPr>
        <xdr:cNvPr id="675" name="n_2aveValue【消防施設】&#10;有形固定資産減価償却率">
          <a:extLst>
            <a:ext uri="{FF2B5EF4-FFF2-40B4-BE49-F238E27FC236}">
              <a16:creationId xmlns:a16="http://schemas.microsoft.com/office/drawing/2014/main" id="{4E6B8928-F7E1-44BD-B187-E47AF7A5C413}"/>
            </a:ext>
          </a:extLst>
        </xdr:cNvPr>
        <xdr:cNvSpPr txBox="1"/>
      </xdr:nvSpPr>
      <xdr:spPr>
        <a:xfrm>
          <a:off x="12964169" y="1307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118763</xdr:rowOff>
    </xdr:from>
    <xdr:ext cx="405111" cy="259045"/>
    <xdr:sp macro="" textlink="">
      <xdr:nvSpPr>
        <xdr:cNvPr id="676" name="n_3aveValue【消防施設】&#10;有形固定資産減価償却率">
          <a:extLst>
            <a:ext uri="{FF2B5EF4-FFF2-40B4-BE49-F238E27FC236}">
              <a16:creationId xmlns:a16="http://schemas.microsoft.com/office/drawing/2014/main" id="{77264AAA-78F4-4530-8BCE-7CE26F114209}"/>
            </a:ext>
          </a:extLst>
        </xdr:cNvPr>
        <xdr:cNvSpPr txBox="1"/>
      </xdr:nvSpPr>
      <xdr:spPr>
        <a:xfrm>
          <a:off x="12164069" y="13085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135907</xdr:rowOff>
    </xdr:from>
    <xdr:ext cx="405111" cy="259045"/>
    <xdr:sp macro="" textlink="">
      <xdr:nvSpPr>
        <xdr:cNvPr id="677" name="n_4aveValue【消防施設】&#10;有形固定資産減価償却率">
          <a:extLst>
            <a:ext uri="{FF2B5EF4-FFF2-40B4-BE49-F238E27FC236}">
              <a16:creationId xmlns:a16="http://schemas.microsoft.com/office/drawing/2014/main" id="{2D970645-1D72-4D43-9D8E-FAB05E3D07DB}"/>
            </a:ext>
          </a:extLst>
        </xdr:cNvPr>
        <xdr:cNvSpPr txBox="1"/>
      </xdr:nvSpPr>
      <xdr:spPr>
        <a:xfrm>
          <a:off x="11354444" y="1309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127652</xdr:rowOff>
    </xdr:from>
    <xdr:ext cx="405111" cy="259045"/>
    <xdr:sp macro="" textlink="">
      <xdr:nvSpPr>
        <xdr:cNvPr id="678" name="n_1mainValue【消防施設】&#10;有形固定資産減価償却率">
          <a:extLst>
            <a:ext uri="{FF2B5EF4-FFF2-40B4-BE49-F238E27FC236}">
              <a16:creationId xmlns:a16="http://schemas.microsoft.com/office/drawing/2014/main" id="{D8408A5A-1BA9-456A-B2F9-0B074E5FBEF8}"/>
            </a:ext>
          </a:extLst>
        </xdr:cNvPr>
        <xdr:cNvSpPr txBox="1"/>
      </xdr:nvSpPr>
      <xdr:spPr>
        <a:xfrm>
          <a:off x="13745219"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116222</xdr:rowOff>
    </xdr:from>
    <xdr:ext cx="405111" cy="259045"/>
    <xdr:sp macro="" textlink="">
      <xdr:nvSpPr>
        <xdr:cNvPr id="679" name="n_2mainValue【消防施設】&#10;有形固定資産減価償却率">
          <a:extLst>
            <a:ext uri="{FF2B5EF4-FFF2-40B4-BE49-F238E27FC236}">
              <a16:creationId xmlns:a16="http://schemas.microsoft.com/office/drawing/2014/main" id="{938C725E-8D37-4F01-ADEA-679C89C48C62}"/>
            </a:ext>
          </a:extLst>
        </xdr:cNvPr>
        <xdr:cNvSpPr txBox="1"/>
      </xdr:nvSpPr>
      <xdr:spPr>
        <a:xfrm>
          <a:off x="12964169" y="13403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148607</xdr:rowOff>
    </xdr:from>
    <xdr:ext cx="405111" cy="259045"/>
    <xdr:sp macro="" textlink="">
      <xdr:nvSpPr>
        <xdr:cNvPr id="680" name="n_3mainValue【消防施設】&#10;有形固定資産減価償却率">
          <a:extLst>
            <a:ext uri="{FF2B5EF4-FFF2-40B4-BE49-F238E27FC236}">
              <a16:creationId xmlns:a16="http://schemas.microsoft.com/office/drawing/2014/main" id="{43A7FDB3-03B8-439D-824D-BDA95624019A}"/>
            </a:ext>
          </a:extLst>
        </xdr:cNvPr>
        <xdr:cNvSpPr txBox="1"/>
      </xdr:nvSpPr>
      <xdr:spPr>
        <a:xfrm>
          <a:off x="12164069" y="1343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152416</xdr:rowOff>
    </xdr:from>
    <xdr:ext cx="405111" cy="259045"/>
    <xdr:sp macro="" textlink="">
      <xdr:nvSpPr>
        <xdr:cNvPr id="681" name="n_4mainValue【消防施設】&#10;有形固定資産減価償却率">
          <a:extLst>
            <a:ext uri="{FF2B5EF4-FFF2-40B4-BE49-F238E27FC236}">
              <a16:creationId xmlns:a16="http://schemas.microsoft.com/office/drawing/2014/main" id="{686F7D40-6FBA-4882-95F9-4D6847465649}"/>
            </a:ext>
          </a:extLst>
        </xdr:cNvPr>
        <xdr:cNvSpPr txBox="1"/>
      </xdr:nvSpPr>
      <xdr:spPr>
        <a:xfrm>
          <a:off x="11354444" y="13439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726E75D8-8868-46D0-A05B-72B65A0DABCB}"/>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5C3639A4-3938-477F-8F17-69DA6E966B75}"/>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6711F060-5C87-4455-8C8B-A781B2604252}"/>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088A7F23-6CC2-4A74-B27D-64B746F9A4C3}"/>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1F82006B-8FAB-4E2D-AB79-3E881574AD0C}"/>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09D29A9C-77F3-4CF2-82AA-EF4C114DCA61}"/>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01C136B7-9509-4AE3-823D-D3EE14A8981E}"/>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9ED050CA-05ED-47AE-8816-C285088E08DA}"/>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F40F9F59-F0BD-466B-B64E-417E43A2818B}"/>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C3B55C3D-281B-43F0-B56B-1D2B8922B216}"/>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92" name="直線コネクタ 691">
          <a:extLst>
            <a:ext uri="{FF2B5EF4-FFF2-40B4-BE49-F238E27FC236}">
              <a16:creationId xmlns:a16="http://schemas.microsoft.com/office/drawing/2014/main" id="{4401B3B7-9B38-4EA1-8CD4-B51D1CA9EB65}"/>
            </a:ext>
          </a:extLst>
        </xdr:cNvPr>
        <xdr:cNvCxnSpPr/>
      </xdr:nvCxnSpPr>
      <xdr:spPr>
        <a:xfrm>
          <a:off x="16459200" y="140942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93" name="テキスト ボックス 692">
          <a:extLst>
            <a:ext uri="{FF2B5EF4-FFF2-40B4-BE49-F238E27FC236}">
              <a16:creationId xmlns:a16="http://schemas.microsoft.com/office/drawing/2014/main" id="{5D2D33FB-C6F1-4008-B815-4E8332A222BB}"/>
            </a:ext>
          </a:extLst>
        </xdr:cNvPr>
        <xdr:cNvSpPr txBox="1"/>
      </xdr:nvSpPr>
      <xdr:spPr>
        <a:xfrm>
          <a:off x="16052346" y="139647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4" name="直線コネクタ 693">
          <a:extLst>
            <a:ext uri="{FF2B5EF4-FFF2-40B4-BE49-F238E27FC236}">
              <a16:creationId xmlns:a16="http://schemas.microsoft.com/office/drawing/2014/main" id="{8AFC384C-40B9-433B-B2E0-28C02A8CC879}"/>
            </a:ext>
          </a:extLst>
        </xdr:cNvPr>
        <xdr:cNvCxnSpPr/>
      </xdr:nvCxnSpPr>
      <xdr:spPr>
        <a:xfrm>
          <a:off x="16459200" y="1378358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5" name="テキスト ボックス 694">
          <a:extLst>
            <a:ext uri="{FF2B5EF4-FFF2-40B4-BE49-F238E27FC236}">
              <a16:creationId xmlns:a16="http://schemas.microsoft.com/office/drawing/2014/main" id="{A9A6D03F-E61A-49E8-9C9D-9C63D2FF93C7}"/>
            </a:ext>
          </a:extLst>
        </xdr:cNvPr>
        <xdr:cNvSpPr txBox="1"/>
      </xdr:nvSpPr>
      <xdr:spPr>
        <a:xfrm>
          <a:off x="16052346" y="136572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6" name="直線コネクタ 695">
          <a:extLst>
            <a:ext uri="{FF2B5EF4-FFF2-40B4-BE49-F238E27FC236}">
              <a16:creationId xmlns:a16="http://schemas.microsoft.com/office/drawing/2014/main" id="{14A45524-866B-49E0-9799-315E85DC1D5C}"/>
            </a:ext>
          </a:extLst>
        </xdr:cNvPr>
        <xdr:cNvCxnSpPr/>
      </xdr:nvCxnSpPr>
      <xdr:spPr>
        <a:xfrm>
          <a:off x="16459200" y="134760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7" name="テキスト ボックス 696">
          <a:extLst>
            <a:ext uri="{FF2B5EF4-FFF2-40B4-BE49-F238E27FC236}">
              <a16:creationId xmlns:a16="http://schemas.microsoft.com/office/drawing/2014/main" id="{2DF6C660-04F9-4D5E-9662-15F7B217EC8A}"/>
            </a:ext>
          </a:extLst>
        </xdr:cNvPr>
        <xdr:cNvSpPr txBox="1"/>
      </xdr:nvSpPr>
      <xdr:spPr>
        <a:xfrm>
          <a:off x="16052346" y="1334653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8" name="直線コネクタ 697">
          <a:extLst>
            <a:ext uri="{FF2B5EF4-FFF2-40B4-BE49-F238E27FC236}">
              <a16:creationId xmlns:a16="http://schemas.microsoft.com/office/drawing/2014/main" id="{96DF227E-B265-4CA0-B61D-B027BF66DC9C}"/>
            </a:ext>
          </a:extLst>
        </xdr:cNvPr>
        <xdr:cNvCxnSpPr/>
      </xdr:nvCxnSpPr>
      <xdr:spPr>
        <a:xfrm>
          <a:off x="16459200" y="1317488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9" name="テキスト ボックス 698">
          <a:extLst>
            <a:ext uri="{FF2B5EF4-FFF2-40B4-BE49-F238E27FC236}">
              <a16:creationId xmlns:a16="http://schemas.microsoft.com/office/drawing/2014/main" id="{3A53F988-95AB-450B-85A2-088B65B13835}"/>
            </a:ext>
          </a:extLst>
        </xdr:cNvPr>
        <xdr:cNvSpPr txBox="1"/>
      </xdr:nvSpPr>
      <xdr:spPr>
        <a:xfrm>
          <a:off x="16052346" y="1303901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00" name="直線コネクタ 699">
          <a:extLst>
            <a:ext uri="{FF2B5EF4-FFF2-40B4-BE49-F238E27FC236}">
              <a16:creationId xmlns:a16="http://schemas.microsoft.com/office/drawing/2014/main" id="{3D49359D-FC7A-4EF9-972F-3C7D49190F08}"/>
            </a:ext>
          </a:extLst>
        </xdr:cNvPr>
        <xdr:cNvCxnSpPr/>
      </xdr:nvCxnSpPr>
      <xdr:spPr>
        <a:xfrm>
          <a:off x="16459200" y="128673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01" name="テキスト ボックス 700">
          <a:extLst>
            <a:ext uri="{FF2B5EF4-FFF2-40B4-BE49-F238E27FC236}">
              <a16:creationId xmlns:a16="http://schemas.microsoft.com/office/drawing/2014/main" id="{5B13CAFD-D63C-40D5-A159-083F66B82048}"/>
            </a:ext>
          </a:extLst>
        </xdr:cNvPr>
        <xdr:cNvSpPr txBox="1"/>
      </xdr:nvSpPr>
      <xdr:spPr>
        <a:xfrm>
          <a:off x="16052346" y="127283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02" name="直線コネクタ 701">
          <a:extLst>
            <a:ext uri="{FF2B5EF4-FFF2-40B4-BE49-F238E27FC236}">
              <a16:creationId xmlns:a16="http://schemas.microsoft.com/office/drawing/2014/main" id="{2F4E6D89-D3BC-4F00-92EE-C09D24CA26F1}"/>
            </a:ext>
          </a:extLst>
        </xdr:cNvPr>
        <xdr:cNvCxnSpPr/>
      </xdr:nvCxnSpPr>
      <xdr:spPr>
        <a:xfrm>
          <a:off x="16459200" y="125566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03" name="テキスト ボックス 702">
          <a:extLst>
            <a:ext uri="{FF2B5EF4-FFF2-40B4-BE49-F238E27FC236}">
              <a16:creationId xmlns:a16="http://schemas.microsoft.com/office/drawing/2014/main" id="{0B82D2AF-6F48-4E80-B478-980CF21D0481}"/>
            </a:ext>
          </a:extLst>
        </xdr:cNvPr>
        <xdr:cNvSpPr txBox="1"/>
      </xdr:nvSpPr>
      <xdr:spPr>
        <a:xfrm>
          <a:off x="16052346" y="124207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4" name="直線コネクタ 703">
          <a:extLst>
            <a:ext uri="{FF2B5EF4-FFF2-40B4-BE49-F238E27FC236}">
              <a16:creationId xmlns:a16="http://schemas.microsoft.com/office/drawing/2014/main" id="{C3E61CD9-E329-41A7-BEA3-6B13FBB5956F}"/>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5" name="テキスト ボックス 704">
          <a:extLst>
            <a:ext uri="{FF2B5EF4-FFF2-40B4-BE49-F238E27FC236}">
              <a16:creationId xmlns:a16="http://schemas.microsoft.com/office/drawing/2014/main" id="{43597D7A-C7B3-4A63-984A-0278245B330A}"/>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6" name="【消防施設】&#10;一人当たり面積グラフ枠">
          <a:extLst>
            <a:ext uri="{FF2B5EF4-FFF2-40B4-BE49-F238E27FC236}">
              <a16:creationId xmlns:a16="http://schemas.microsoft.com/office/drawing/2014/main" id="{E25045B8-945A-4808-B9F7-D5FECC042142}"/>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90351</xdr:rowOff>
    </xdr:from>
    <xdr:to>
      <xdr:col>116</xdr:col>
      <xdr:colOff>62864</xdr:colOff>
      <xdr:row>86</xdr:row>
      <xdr:rowOff>126274</xdr:rowOff>
    </xdr:to>
    <xdr:cxnSp macro="">
      <xdr:nvCxnSpPr>
        <xdr:cNvPr id="707" name="直線コネクタ 706">
          <a:extLst>
            <a:ext uri="{FF2B5EF4-FFF2-40B4-BE49-F238E27FC236}">
              <a16:creationId xmlns:a16="http://schemas.microsoft.com/office/drawing/2014/main" id="{BA266EF0-8639-4A25-A4F2-FAE8F455448A}"/>
            </a:ext>
          </a:extLst>
        </xdr:cNvPr>
        <xdr:cNvCxnSpPr/>
      </xdr:nvCxnSpPr>
      <xdr:spPr>
        <a:xfrm flipV="1">
          <a:off x="19954239" y="12564926"/>
          <a:ext cx="0" cy="1493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130101</xdr:rowOff>
    </xdr:from>
    <xdr:ext cx="469744" cy="259045"/>
    <xdr:sp macro="" textlink="">
      <xdr:nvSpPr>
        <xdr:cNvPr id="708" name="【消防施設】&#10;一人当たり面積最小値テキスト">
          <a:extLst>
            <a:ext uri="{FF2B5EF4-FFF2-40B4-BE49-F238E27FC236}">
              <a16:creationId xmlns:a16="http://schemas.microsoft.com/office/drawing/2014/main" id="{4D9A27A4-ED2C-429D-BCA6-677183056288}"/>
            </a:ext>
          </a:extLst>
        </xdr:cNvPr>
        <xdr:cNvSpPr txBox="1"/>
      </xdr:nvSpPr>
      <xdr:spPr>
        <a:xfrm>
          <a:off x="19992975" y="14062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126274</xdr:rowOff>
    </xdr:from>
    <xdr:to>
      <xdr:col>116</xdr:col>
      <xdr:colOff>152400</xdr:colOff>
      <xdr:row>86</xdr:row>
      <xdr:rowOff>126274</xdr:rowOff>
    </xdr:to>
    <xdr:cxnSp macro="">
      <xdr:nvCxnSpPr>
        <xdr:cNvPr id="709" name="直線コネクタ 708">
          <a:extLst>
            <a:ext uri="{FF2B5EF4-FFF2-40B4-BE49-F238E27FC236}">
              <a16:creationId xmlns:a16="http://schemas.microsoft.com/office/drawing/2014/main" id="{903D4FC4-06AA-4320-B994-AA113D36F85A}"/>
            </a:ext>
          </a:extLst>
        </xdr:cNvPr>
        <xdr:cNvCxnSpPr/>
      </xdr:nvCxnSpPr>
      <xdr:spPr>
        <a:xfrm>
          <a:off x="19878675" y="140581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37028</xdr:rowOff>
    </xdr:from>
    <xdr:ext cx="469744" cy="259045"/>
    <xdr:sp macro="" textlink="">
      <xdr:nvSpPr>
        <xdr:cNvPr id="710" name="【消防施設】&#10;一人当たり面積最大値テキスト">
          <a:extLst>
            <a:ext uri="{FF2B5EF4-FFF2-40B4-BE49-F238E27FC236}">
              <a16:creationId xmlns:a16="http://schemas.microsoft.com/office/drawing/2014/main" id="{65DD1BFD-1FEE-481D-A1E6-BB0045A58B7C}"/>
            </a:ext>
          </a:extLst>
        </xdr:cNvPr>
        <xdr:cNvSpPr txBox="1"/>
      </xdr:nvSpPr>
      <xdr:spPr>
        <a:xfrm>
          <a:off x="19992975" y="12352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90351</xdr:rowOff>
    </xdr:from>
    <xdr:to>
      <xdr:col>116</xdr:col>
      <xdr:colOff>152400</xdr:colOff>
      <xdr:row>77</xdr:row>
      <xdr:rowOff>90351</xdr:rowOff>
    </xdr:to>
    <xdr:cxnSp macro="">
      <xdr:nvCxnSpPr>
        <xdr:cNvPr id="711" name="直線コネクタ 710">
          <a:extLst>
            <a:ext uri="{FF2B5EF4-FFF2-40B4-BE49-F238E27FC236}">
              <a16:creationId xmlns:a16="http://schemas.microsoft.com/office/drawing/2014/main" id="{8AB7C725-AEEC-4C7C-B376-AF9C115828AA}"/>
            </a:ext>
          </a:extLst>
        </xdr:cNvPr>
        <xdr:cNvCxnSpPr/>
      </xdr:nvCxnSpPr>
      <xdr:spPr>
        <a:xfrm>
          <a:off x="19878675" y="1256492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44466</xdr:rowOff>
    </xdr:from>
    <xdr:ext cx="469744" cy="259045"/>
    <xdr:sp macro="" textlink="">
      <xdr:nvSpPr>
        <xdr:cNvPr id="712" name="【消防施設】&#10;一人当たり面積平均値テキスト">
          <a:extLst>
            <a:ext uri="{FF2B5EF4-FFF2-40B4-BE49-F238E27FC236}">
              <a16:creationId xmlns:a16="http://schemas.microsoft.com/office/drawing/2014/main" id="{79A5EAB5-695E-42C4-AA97-C244F399B489}"/>
            </a:ext>
          </a:extLst>
        </xdr:cNvPr>
        <xdr:cNvSpPr txBox="1"/>
      </xdr:nvSpPr>
      <xdr:spPr>
        <a:xfrm>
          <a:off x="19992975" y="136588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713" name="フローチャート: 判断 712">
          <a:extLst>
            <a:ext uri="{FF2B5EF4-FFF2-40B4-BE49-F238E27FC236}">
              <a16:creationId xmlns:a16="http://schemas.microsoft.com/office/drawing/2014/main" id="{3CEF4FE6-155F-47BA-A89E-9777CEBF65FE}"/>
            </a:ext>
          </a:extLst>
        </xdr:cNvPr>
        <xdr:cNvSpPr/>
      </xdr:nvSpPr>
      <xdr:spPr>
        <a:xfrm>
          <a:off x="19897725" y="1379473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29755</xdr:rowOff>
    </xdr:from>
    <xdr:to>
      <xdr:col>112</xdr:col>
      <xdr:colOff>38100</xdr:colOff>
      <xdr:row>85</xdr:row>
      <xdr:rowOff>131355</xdr:rowOff>
    </xdr:to>
    <xdr:sp macro="" textlink="">
      <xdr:nvSpPr>
        <xdr:cNvPr id="714" name="フローチャート: 判断 713">
          <a:extLst>
            <a:ext uri="{FF2B5EF4-FFF2-40B4-BE49-F238E27FC236}">
              <a16:creationId xmlns:a16="http://schemas.microsoft.com/office/drawing/2014/main" id="{D2195979-C84A-4AD8-95C7-62A3EDE7966D}"/>
            </a:ext>
          </a:extLst>
        </xdr:cNvPr>
        <xdr:cNvSpPr/>
      </xdr:nvSpPr>
      <xdr:spPr>
        <a:xfrm>
          <a:off x="19154775" y="137997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29755</xdr:rowOff>
    </xdr:from>
    <xdr:to>
      <xdr:col>107</xdr:col>
      <xdr:colOff>101600</xdr:colOff>
      <xdr:row>85</xdr:row>
      <xdr:rowOff>131355</xdr:rowOff>
    </xdr:to>
    <xdr:sp macro="" textlink="">
      <xdr:nvSpPr>
        <xdr:cNvPr id="715" name="フローチャート: 判断 714">
          <a:extLst>
            <a:ext uri="{FF2B5EF4-FFF2-40B4-BE49-F238E27FC236}">
              <a16:creationId xmlns:a16="http://schemas.microsoft.com/office/drawing/2014/main" id="{8CDBDA39-2A58-4722-888B-5788AF9574DB}"/>
            </a:ext>
          </a:extLst>
        </xdr:cNvPr>
        <xdr:cNvSpPr/>
      </xdr:nvSpPr>
      <xdr:spPr>
        <a:xfrm>
          <a:off x="18345150" y="137997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55880</xdr:rowOff>
    </xdr:from>
    <xdr:to>
      <xdr:col>102</xdr:col>
      <xdr:colOff>165100</xdr:colOff>
      <xdr:row>85</xdr:row>
      <xdr:rowOff>157480</xdr:rowOff>
    </xdr:to>
    <xdr:sp macro="" textlink="">
      <xdr:nvSpPr>
        <xdr:cNvPr id="716" name="フローチャート: 判断 715">
          <a:extLst>
            <a:ext uri="{FF2B5EF4-FFF2-40B4-BE49-F238E27FC236}">
              <a16:creationId xmlns:a16="http://schemas.microsoft.com/office/drawing/2014/main" id="{D3B33EDC-0F9B-45EA-BDDE-0466DC535DD7}"/>
            </a:ext>
          </a:extLst>
        </xdr:cNvPr>
        <xdr:cNvSpPr/>
      </xdr:nvSpPr>
      <xdr:spPr>
        <a:xfrm>
          <a:off x="17554575" y="138290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67311</xdr:rowOff>
    </xdr:from>
    <xdr:to>
      <xdr:col>98</xdr:col>
      <xdr:colOff>38100</xdr:colOff>
      <xdr:row>85</xdr:row>
      <xdr:rowOff>168911</xdr:rowOff>
    </xdr:to>
    <xdr:sp macro="" textlink="">
      <xdr:nvSpPr>
        <xdr:cNvPr id="717" name="フローチャート: 判断 716">
          <a:extLst>
            <a:ext uri="{FF2B5EF4-FFF2-40B4-BE49-F238E27FC236}">
              <a16:creationId xmlns:a16="http://schemas.microsoft.com/office/drawing/2014/main" id="{425DA85B-2015-4237-AB02-6B9E12E3477A}"/>
            </a:ext>
          </a:extLst>
        </xdr:cNvPr>
        <xdr:cNvSpPr/>
      </xdr:nvSpPr>
      <xdr:spPr>
        <a:xfrm>
          <a:off x="16754475" y="13837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A02F5F7F-3107-4F66-BB5C-F501123BC340}"/>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ED886A2E-BE92-4817-9865-7B8CC6ECC445}"/>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89F3EDB9-5B4E-4202-98B0-AF47E66D4AFA}"/>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D010933C-93B9-413F-A952-E92314A855C3}"/>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76624C04-6DFA-4166-8795-D53903EE0BC2}"/>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130992</xdr:rowOff>
    </xdr:from>
    <xdr:to>
      <xdr:col>116</xdr:col>
      <xdr:colOff>114300</xdr:colOff>
      <xdr:row>86</xdr:row>
      <xdr:rowOff>61142</xdr:rowOff>
    </xdr:to>
    <xdr:sp macro="" textlink="">
      <xdr:nvSpPr>
        <xdr:cNvPr id="723" name="楕円 722">
          <a:extLst>
            <a:ext uri="{FF2B5EF4-FFF2-40B4-BE49-F238E27FC236}">
              <a16:creationId xmlns:a16="http://schemas.microsoft.com/office/drawing/2014/main" id="{D4BBA312-8EA0-418F-8211-D171450F9720}"/>
            </a:ext>
          </a:extLst>
        </xdr:cNvPr>
        <xdr:cNvSpPr/>
      </xdr:nvSpPr>
      <xdr:spPr>
        <a:xfrm>
          <a:off x="19897725" y="139041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45919</xdr:rowOff>
    </xdr:from>
    <xdr:ext cx="469744" cy="259045"/>
    <xdr:sp macro="" textlink="">
      <xdr:nvSpPr>
        <xdr:cNvPr id="724" name="【消防施設】&#10;一人当たり面積該当値テキスト">
          <a:extLst>
            <a:ext uri="{FF2B5EF4-FFF2-40B4-BE49-F238E27FC236}">
              <a16:creationId xmlns:a16="http://schemas.microsoft.com/office/drawing/2014/main" id="{13638AAE-E168-4AD3-A4E7-224F581DC136}"/>
            </a:ext>
          </a:extLst>
        </xdr:cNvPr>
        <xdr:cNvSpPr txBox="1"/>
      </xdr:nvSpPr>
      <xdr:spPr>
        <a:xfrm>
          <a:off x="19992975" y="13822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132624</xdr:rowOff>
    </xdr:from>
    <xdr:to>
      <xdr:col>112</xdr:col>
      <xdr:colOff>38100</xdr:colOff>
      <xdr:row>86</xdr:row>
      <xdr:rowOff>62774</xdr:rowOff>
    </xdr:to>
    <xdr:sp macro="" textlink="">
      <xdr:nvSpPr>
        <xdr:cNvPr id="725" name="楕円 724">
          <a:extLst>
            <a:ext uri="{FF2B5EF4-FFF2-40B4-BE49-F238E27FC236}">
              <a16:creationId xmlns:a16="http://schemas.microsoft.com/office/drawing/2014/main" id="{E3EB6BB2-6F69-40E6-83E1-00EE1422CFDB}"/>
            </a:ext>
          </a:extLst>
        </xdr:cNvPr>
        <xdr:cNvSpPr/>
      </xdr:nvSpPr>
      <xdr:spPr>
        <a:xfrm>
          <a:off x="19154775" y="139057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10342</xdr:rowOff>
    </xdr:from>
    <xdr:to>
      <xdr:col>116</xdr:col>
      <xdr:colOff>63500</xdr:colOff>
      <xdr:row>86</xdr:row>
      <xdr:rowOff>11974</xdr:rowOff>
    </xdr:to>
    <xdr:cxnSp macro="">
      <xdr:nvCxnSpPr>
        <xdr:cNvPr id="726" name="直線コネクタ 725">
          <a:extLst>
            <a:ext uri="{FF2B5EF4-FFF2-40B4-BE49-F238E27FC236}">
              <a16:creationId xmlns:a16="http://schemas.microsoft.com/office/drawing/2014/main" id="{E033539D-2333-448D-B69A-AC3F1841087A}"/>
            </a:ext>
          </a:extLst>
        </xdr:cNvPr>
        <xdr:cNvCxnSpPr/>
      </xdr:nvCxnSpPr>
      <xdr:spPr>
        <a:xfrm flipV="1">
          <a:off x="19202400" y="13942242"/>
          <a:ext cx="7524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130992</xdr:rowOff>
    </xdr:from>
    <xdr:to>
      <xdr:col>107</xdr:col>
      <xdr:colOff>101600</xdr:colOff>
      <xdr:row>86</xdr:row>
      <xdr:rowOff>61142</xdr:rowOff>
    </xdr:to>
    <xdr:sp macro="" textlink="">
      <xdr:nvSpPr>
        <xdr:cNvPr id="727" name="楕円 726">
          <a:extLst>
            <a:ext uri="{FF2B5EF4-FFF2-40B4-BE49-F238E27FC236}">
              <a16:creationId xmlns:a16="http://schemas.microsoft.com/office/drawing/2014/main" id="{1A2F2CDC-852B-48AD-9B9B-85DCFF2CD127}"/>
            </a:ext>
          </a:extLst>
        </xdr:cNvPr>
        <xdr:cNvSpPr/>
      </xdr:nvSpPr>
      <xdr:spPr>
        <a:xfrm>
          <a:off x="18345150" y="13904142"/>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10342</xdr:rowOff>
    </xdr:from>
    <xdr:to>
      <xdr:col>111</xdr:col>
      <xdr:colOff>177800</xdr:colOff>
      <xdr:row>86</xdr:row>
      <xdr:rowOff>11974</xdr:rowOff>
    </xdr:to>
    <xdr:cxnSp macro="">
      <xdr:nvCxnSpPr>
        <xdr:cNvPr id="728" name="直線コネクタ 727">
          <a:extLst>
            <a:ext uri="{FF2B5EF4-FFF2-40B4-BE49-F238E27FC236}">
              <a16:creationId xmlns:a16="http://schemas.microsoft.com/office/drawing/2014/main" id="{0BDA32A9-9AD1-4089-B5A9-070C2795082F}"/>
            </a:ext>
          </a:extLst>
        </xdr:cNvPr>
        <xdr:cNvCxnSpPr/>
      </xdr:nvCxnSpPr>
      <xdr:spPr>
        <a:xfrm>
          <a:off x="18392775" y="13942242"/>
          <a:ext cx="80962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134257</xdr:rowOff>
    </xdr:from>
    <xdr:to>
      <xdr:col>102</xdr:col>
      <xdr:colOff>165100</xdr:colOff>
      <xdr:row>86</xdr:row>
      <xdr:rowOff>64407</xdr:rowOff>
    </xdr:to>
    <xdr:sp macro="" textlink="">
      <xdr:nvSpPr>
        <xdr:cNvPr id="729" name="楕円 728">
          <a:extLst>
            <a:ext uri="{FF2B5EF4-FFF2-40B4-BE49-F238E27FC236}">
              <a16:creationId xmlns:a16="http://schemas.microsoft.com/office/drawing/2014/main" id="{2995339A-BDC3-40F2-8B58-A3B43160E197}"/>
            </a:ext>
          </a:extLst>
        </xdr:cNvPr>
        <xdr:cNvSpPr/>
      </xdr:nvSpPr>
      <xdr:spPr>
        <a:xfrm>
          <a:off x="17554575" y="13907407"/>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10342</xdr:rowOff>
    </xdr:from>
    <xdr:to>
      <xdr:col>107</xdr:col>
      <xdr:colOff>50800</xdr:colOff>
      <xdr:row>86</xdr:row>
      <xdr:rowOff>13607</xdr:rowOff>
    </xdr:to>
    <xdr:cxnSp macro="">
      <xdr:nvCxnSpPr>
        <xdr:cNvPr id="730" name="直線コネクタ 729">
          <a:extLst>
            <a:ext uri="{FF2B5EF4-FFF2-40B4-BE49-F238E27FC236}">
              <a16:creationId xmlns:a16="http://schemas.microsoft.com/office/drawing/2014/main" id="{3CF8EA13-EFAF-4791-9CA3-4FB32F7A036A}"/>
            </a:ext>
          </a:extLst>
        </xdr:cNvPr>
        <xdr:cNvCxnSpPr/>
      </xdr:nvCxnSpPr>
      <xdr:spPr>
        <a:xfrm flipV="1">
          <a:off x="17602200" y="13942242"/>
          <a:ext cx="790575"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139156</xdr:rowOff>
    </xdr:from>
    <xdr:to>
      <xdr:col>98</xdr:col>
      <xdr:colOff>38100</xdr:colOff>
      <xdr:row>86</xdr:row>
      <xdr:rowOff>69306</xdr:rowOff>
    </xdr:to>
    <xdr:sp macro="" textlink="">
      <xdr:nvSpPr>
        <xdr:cNvPr id="731" name="楕円 730">
          <a:extLst>
            <a:ext uri="{FF2B5EF4-FFF2-40B4-BE49-F238E27FC236}">
              <a16:creationId xmlns:a16="http://schemas.microsoft.com/office/drawing/2014/main" id="{A3D4D20B-964F-44F6-9E5A-A2F67BF5D322}"/>
            </a:ext>
          </a:extLst>
        </xdr:cNvPr>
        <xdr:cNvSpPr/>
      </xdr:nvSpPr>
      <xdr:spPr>
        <a:xfrm>
          <a:off x="16754475" y="13915481"/>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13607</xdr:rowOff>
    </xdr:from>
    <xdr:to>
      <xdr:col>102</xdr:col>
      <xdr:colOff>114300</xdr:colOff>
      <xdr:row>86</xdr:row>
      <xdr:rowOff>18506</xdr:rowOff>
    </xdr:to>
    <xdr:cxnSp macro="">
      <xdr:nvCxnSpPr>
        <xdr:cNvPr id="732" name="直線コネクタ 731">
          <a:extLst>
            <a:ext uri="{FF2B5EF4-FFF2-40B4-BE49-F238E27FC236}">
              <a16:creationId xmlns:a16="http://schemas.microsoft.com/office/drawing/2014/main" id="{8D8C3751-A4AF-495E-A6E4-2981403C2341}"/>
            </a:ext>
          </a:extLst>
        </xdr:cNvPr>
        <xdr:cNvCxnSpPr/>
      </xdr:nvCxnSpPr>
      <xdr:spPr>
        <a:xfrm flipV="1">
          <a:off x="16802100" y="13945507"/>
          <a:ext cx="800100" cy="8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147882</xdr:rowOff>
    </xdr:from>
    <xdr:ext cx="469744" cy="259045"/>
    <xdr:sp macro="" textlink="">
      <xdr:nvSpPr>
        <xdr:cNvPr id="733" name="n_1aveValue【消防施設】&#10;一人当たり面積">
          <a:extLst>
            <a:ext uri="{FF2B5EF4-FFF2-40B4-BE49-F238E27FC236}">
              <a16:creationId xmlns:a16="http://schemas.microsoft.com/office/drawing/2014/main" id="{BBBBEDC8-E29E-4902-87BA-51EAA7A4BFB8}"/>
            </a:ext>
          </a:extLst>
        </xdr:cNvPr>
        <xdr:cNvSpPr txBox="1"/>
      </xdr:nvSpPr>
      <xdr:spPr>
        <a:xfrm>
          <a:off x="18983402" y="135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147882</xdr:rowOff>
    </xdr:from>
    <xdr:ext cx="469744" cy="259045"/>
    <xdr:sp macro="" textlink="">
      <xdr:nvSpPr>
        <xdr:cNvPr id="734" name="n_2aveValue【消防施設】&#10;一人当たり面積">
          <a:extLst>
            <a:ext uri="{FF2B5EF4-FFF2-40B4-BE49-F238E27FC236}">
              <a16:creationId xmlns:a16="http://schemas.microsoft.com/office/drawing/2014/main" id="{F6B0E360-3544-40C2-B276-0DB849F61EF8}"/>
            </a:ext>
          </a:extLst>
        </xdr:cNvPr>
        <xdr:cNvSpPr txBox="1"/>
      </xdr:nvSpPr>
      <xdr:spPr>
        <a:xfrm>
          <a:off x="18183302" y="13594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2557</xdr:rowOff>
    </xdr:from>
    <xdr:ext cx="469744" cy="259045"/>
    <xdr:sp macro="" textlink="">
      <xdr:nvSpPr>
        <xdr:cNvPr id="735" name="n_3aveValue【消防施設】&#10;一人当たり面積">
          <a:extLst>
            <a:ext uri="{FF2B5EF4-FFF2-40B4-BE49-F238E27FC236}">
              <a16:creationId xmlns:a16="http://schemas.microsoft.com/office/drawing/2014/main" id="{30071008-ACF2-45BB-8B14-786CD9EAE078}"/>
            </a:ext>
          </a:extLst>
        </xdr:cNvPr>
        <xdr:cNvSpPr txBox="1"/>
      </xdr:nvSpPr>
      <xdr:spPr>
        <a:xfrm>
          <a:off x="17383202" y="1361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13988</xdr:rowOff>
    </xdr:from>
    <xdr:ext cx="469744" cy="259045"/>
    <xdr:sp macro="" textlink="">
      <xdr:nvSpPr>
        <xdr:cNvPr id="736" name="n_4aveValue【消防施設】&#10;一人当たり面積">
          <a:extLst>
            <a:ext uri="{FF2B5EF4-FFF2-40B4-BE49-F238E27FC236}">
              <a16:creationId xmlns:a16="http://schemas.microsoft.com/office/drawing/2014/main" id="{A88B3538-7E9A-4E6E-A4A5-B3E12C837A7A}"/>
            </a:ext>
          </a:extLst>
        </xdr:cNvPr>
        <xdr:cNvSpPr txBox="1"/>
      </xdr:nvSpPr>
      <xdr:spPr>
        <a:xfrm>
          <a:off x="16592627" y="13622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53901</xdr:rowOff>
    </xdr:from>
    <xdr:ext cx="469744" cy="259045"/>
    <xdr:sp macro="" textlink="">
      <xdr:nvSpPr>
        <xdr:cNvPr id="737" name="n_1mainValue【消防施設】&#10;一人当たり面積">
          <a:extLst>
            <a:ext uri="{FF2B5EF4-FFF2-40B4-BE49-F238E27FC236}">
              <a16:creationId xmlns:a16="http://schemas.microsoft.com/office/drawing/2014/main" id="{86F7868A-2FB0-4277-A1D4-8CC8BF87EB05}"/>
            </a:ext>
          </a:extLst>
        </xdr:cNvPr>
        <xdr:cNvSpPr txBox="1"/>
      </xdr:nvSpPr>
      <xdr:spPr>
        <a:xfrm>
          <a:off x="18983402" y="13985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52269</xdr:rowOff>
    </xdr:from>
    <xdr:ext cx="469744" cy="259045"/>
    <xdr:sp macro="" textlink="">
      <xdr:nvSpPr>
        <xdr:cNvPr id="738" name="n_2mainValue【消防施設】&#10;一人当たり面積">
          <a:extLst>
            <a:ext uri="{FF2B5EF4-FFF2-40B4-BE49-F238E27FC236}">
              <a16:creationId xmlns:a16="http://schemas.microsoft.com/office/drawing/2014/main" id="{E9B0C5EF-C880-4334-A916-D7D7139146A0}"/>
            </a:ext>
          </a:extLst>
        </xdr:cNvPr>
        <xdr:cNvSpPr txBox="1"/>
      </xdr:nvSpPr>
      <xdr:spPr>
        <a:xfrm>
          <a:off x="18183302" y="13984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55534</xdr:rowOff>
    </xdr:from>
    <xdr:ext cx="469744" cy="259045"/>
    <xdr:sp macro="" textlink="">
      <xdr:nvSpPr>
        <xdr:cNvPr id="739" name="n_3mainValue【消防施設】&#10;一人当たり面積">
          <a:extLst>
            <a:ext uri="{FF2B5EF4-FFF2-40B4-BE49-F238E27FC236}">
              <a16:creationId xmlns:a16="http://schemas.microsoft.com/office/drawing/2014/main" id="{AE8FD825-FF9D-47C5-A556-D36A99607DB6}"/>
            </a:ext>
          </a:extLst>
        </xdr:cNvPr>
        <xdr:cNvSpPr txBox="1"/>
      </xdr:nvSpPr>
      <xdr:spPr>
        <a:xfrm>
          <a:off x="17383202" y="1399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60433</xdr:rowOff>
    </xdr:from>
    <xdr:ext cx="469744" cy="259045"/>
    <xdr:sp macro="" textlink="">
      <xdr:nvSpPr>
        <xdr:cNvPr id="740" name="n_4mainValue【消防施設】&#10;一人当たり面積">
          <a:extLst>
            <a:ext uri="{FF2B5EF4-FFF2-40B4-BE49-F238E27FC236}">
              <a16:creationId xmlns:a16="http://schemas.microsoft.com/office/drawing/2014/main" id="{5FC8AFB0-4437-41F4-9E75-4E27DEDF79A1}"/>
            </a:ext>
          </a:extLst>
        </xdr:cNvPr>
        <xdr:cNvSpPr txBox="1"/>
      </xdr:nvSpPr>
      <xdr:spPr>
        <a:xfrm>
          <a:off x="16592627" y="13998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1" name="正方形/長方形 740">
          <a:extLst>
            <a:ext uri="{FF2B5EF4-FFF2-40B4-BE49-F238E27FC236}">
              <a16:creationId xmlns:a16="http://schemas.microsoft.com/office/drawing/2014/main" id="{D415FE3B-2E04-4D8E-9729-EDACE567BD90}"/>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2" name="正方形/長方形 741">
          <a:extLst>
            <a:ext uri="{FF2B5EF4-FFF2-40B4-BE49-F238E27FC236}">
              <a16:creationId xmlns:a16="http://schemas.microsoft.com/office/drawing/2014/main" id="{B3DAB3E1-02AF-421C-9FB9-BAD94A66FB91}"/>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3" name="正方形/長方形 742">
          <a:extLst>
            <a:ext uri="{FF2B5EF4-FFF2-40B4-BE49-F238E27FC236}">
              <a16:creationId xmlns:a16="http://schemas.microsoft.com/office/drawing/2014/main" id="{65F55E22-E356-4356-8995-2558CA4DBF09}"/>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4" name="正方形/長方形 743">
          <a:extLst>
            <a:ext uri="{FF2B5EF4-FFF2-40B4-BE49-F238E27FC236}">
              <a16:creationId xmlns:a16="http://schemas.microsoft.com/office/drawing/2014/main" id="{D9650F00-E241-42DC-AA29-49FD8C3FBA76}"/>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5" name="正方形/長方形 744">
          <a:extLst>
            <a:ext uri="{FF2B5EF4-FFF2-40B4-BE49-F238E27FC236}">
              <a16:creationId xmlns:a16="http://schemas.microsoft.com/office/drawing/2014/main" id="{27696C20-BD4F-41F1-A709-04BE5E40B3DF}"/>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6" name="正方形/長方形 745">
          <a:extLst>
            <a:ext uri="{FF2B5EF4-FFF2-40B4-BE49-F238E27FC236}">
              <a16:creationId xmlns:a16="http://schemas.microsoft.com/office/drawing/2014/main" id="{FDD9345C-E2D7-46D3-8E24-2C536F05AF22}"/>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7" name="正方形/長方形 746">
          <a:extLst>
            <a:ext uri="{FF2B5EF4-FFF2-40B4-BE49-F238E27FC236}">
              <a16:creationId xmlns:a16="http://schemas.microsoft.com/office/drawing/2014/main" id="{CD3B0B32-BA4F-465E-9B9C-74E0EC041F0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8" name="正方形/長方形 747">
          <a:extLst>
            <a:ext uri="{FF2B5EF4-FFF2-40B4-BE49-F238E27FC236}">
              <a16:creationId xmlns:a16="http://schemas.microsoft.com/office/drawing/2014/main" id="{8592F63C-7D83-4D77-98A2-7C39D104EAAC}"/>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9" name="テキスト ボックス 748">
          <a:extLst>
            <a:ext uri="{FF2B5EF4-FFF2-40B4-BE49-F238E27FC236}">
              <a16:creationId xmlns:a16="http://schemas.microsoft.com/office/drawing/2014/main" id="{54861D89-ECAC-4298-9F9A-2FBB523F0385}"/>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0" name="直線コネクタ 749">
          <a:extLst>
            <a:ext uri="{FF2B5EF4-FFF2-40B4-BE49-F238E27FC236}">
              <a16:creationId xmlns:a16="http://schemas.microsoft.com/office/drawing/2014/main" id="{0B18F1B0-B332-4237-89AC-70F94A721478}"/>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1" name="テキスト ボックス 750">
          <a:extLst>
            <a:ext uri="{FF2B5EF4-FFF2-40B4-BE49-F238E27FC236}">
              <a16:creationId xmlns:a16="http://schemas.microsoft.com/office/drawing/2014/main" id="{D6EBDD5A-8B68-45E5-9674-B4C5BB64CDA1}"/>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2" name="直線コネクタ 751">
          <a:extLst>
            <a:ext uri="{FF2B5EF4-FFF2-40B4-BE49-F238E27FC236}">
              <a16:creationId xmlns:a16="http://schemas.microsoft.com/office/drawing/2014/main" id="{03F51F98-352A-4374-AB98-A76C9057B61B}"/>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3" name="テキスト ボックス 752">
          <a:extLst>
            <a:ext uri="{FF2B5EF4-FFF2-40B4-BE49-F238E27FC236}">
              <a16:creationId xmlns:a16="http://schemas.microsoft.com/office/drawing/2014/main" id="{FF053FBD-E0D9-44CC-B38F-0ED90BD596B3}"/>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4" name="直線コネクタ 753">
          <a:extLst>
            <a:ext uri="{FF2B5EF4-FFF2-40B4-BE49-F238E27FC236}">
              <a16:creationId xmlns:a16="http://schemas.microsoft.com/office/drawing/2014/main" id="{4A7C2158-E1E6-44DC-AA87-3602D9A9E3D1}"/>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5" name="テキスト ボックス 754">
          <a:extLst>
            <a:ext uri="{FF2B5EF4-FFF2-40B4-BE49-F238E27FC236}">
              <a16:creationId xmlns:a16="http://schemas.microsoft.com/office/drawing/2014/main" id="{829C1683-7734-450A-9555-A392E5CE7F8D}"/>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6" name="直線コネクタ 755">
          <a:extLst>
            <a:ext uri="{FF2B5EF4-FFF2-40B4-BE49-F238E27FC236}">
              <a16:creationId xmlns:a16="http://schemas.microsoft.com/office/drawing/2014/main" id="{862AE347-5D29-42E3-89AD-00CE08E5EDB7}"/>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7" name="テキスト ボックス 756">
          <a:extLst>
            <a:ext uri="{FF2B5EF4-FFF2-40B4-BE49-F238E27FC236}">
              <a16:creationId xmlns:a16="http://schemas.microsoft.com/office/drawing/2014/main" id="{ED3A4179-1CFB-4D55-B9F3-ECE7E177AFA7}"/>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8" name="直線コネクタ 757">
          <a:extLst>
            <a:ext uri="{FF2B5EF4-FFF2-40B4-BE49-F238E27FC236}">
              <a16:creationId xmlns:a16="http://schemas.microsoft.com/office/drawing/2014/main" id="{9D3B71A3-1388-4BEC-9D24-096CE26CE209}"/>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9" name="テキスト ボックス 758">
          <a:extLst>
            <a:ext uri="{FF2B5EF4-FFF2-40B4-BE49-F238E27FC236}">
              <a16:creationId xmlns:a16="http://schemas.microsoft.com/office/drawing/2014/main" id="{8CDA48CD-9D3F-4069-AE6D-FE010910C9B9}"/>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0" name="直線コネクタ 759">
          <a:extLst>
            <a:ext uri="{FF2B5EF4-FFF2-40B4-BE49-F238E27FC236}">
              <a16:creationId xmlns:a16="http://schemas.microsoft.com/office/drawing/2014/main" id="{8341ADC5-4448-425A-A0C9-CB65176954C9}"/>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61" name="テキスト ボックス 760">
          <a:extLst>
            <a:ext uri="{FF2B5EF4-FFF2-40B4-BE49-F238E27FC236}">
              <a16:creationId xmlns:a16="http://schemas.microsoft.com/office/drawing/2014/main" id="{8130B418-0FD4-4160-BF27-4802D21836DD}"/>
            </a:ext>
          </a:extLst>
        </xdr:cNvPr>
        <xdr:cNvSpPr txBox="1"/>
      </xdr:nvSpPr>
      <xdr:spPr>
        <a:xfrm>
          <a:off x="10903736" y="16142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2" name="直線コネクタ 761">
          <a:extLst>
            <a:ext uri="{FF2B5EF4-FFF2-40B4-BE49-F238E27FC236}">
              <a16:creationId xmlns:a16="http://schemas.microsoft.com/office/drawing/2014/main" id="{2FBB49B6-2769-437F-8C1B-1F2D5BE3270D}"/>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3" name="【庁舎】&#10;有形固定資産減価償却率グラフ枠">
          <a:extLst>
            <a:ext uri="{FF2B5EF4-FFF2-40B4-BE49-F238E27FC236}">
              <a16:creationId xmlns:a16="http://schemas.microsoft.com/office/drawing/2014/main" id="{D04144AA-A22A-475E-AF0D-CF13B17E1894}"/>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64" name="直線コネクタ 763">
          <a:extLst>
            <a:ext uri="{FF2B5EF4-FFF2-40B4-BE49-F238E27FC236}">
              <a16:creationId xmlns:a16="http://schemas.microsoft.com/office/drawing/2014/main" id="{7025C69E-A661-4E72-97EB-7E079B63444B}"/>
            </a:ext>
          </a:extLst>
        </xdr:cNvPr>
        <xdr:cNvCxnSpPr/>
      </xdr:nvCxnSpPr>
      <xdr:spPr>
        <a:xfrm flipV="1">
          <a:off x="14696439" y="16287750"/>
          <a:ext cx="0" cy="1266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5" name="【庁舎】&#10;有形固定資産減価償却率最小値テキスト">
          <a:extLst>
            <a:ext uri="{FF2B5EF4-FFF2-40B4-BE49-F238E27FC236}">
              <a16:creationId xmlns:a16="http://schemas.microsoft.com/office/drawing/2014/main" id="{9E411017-D57F-45F3-A2E1-C23AEBA0D228}"/>
            </a:ext>
          </a:extLst>
        </xdr:cNvPr>
        <xdr:cNvSpPr txBox="1"/>
      </xdr:nvSpPr>
      <xdr:spPr>
        <a:xfrm>
          <a:off x="14735175" y="17561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6" name="直線コネクタ 765">
          <a:extLst>
            <a:ext uri="{FF2B5EF4-FFF2-40B4-BE49-F238E27FC236}">
              <a16:creationId xmlns:a16="http://schemas.microsoft.com/office/drawing/2014/main" id="{7165E301-2FAE-40F8-9C01-53E36594B87D}"/>
            </a:ext>
          </a:extLst>
        </xdr:cNvPr>
        <xdr:cNvCxnSpPr/>
      </xdr:nvCxnSpPr>
      <xdr:spPr>
        <a:xfrm>
          <a:off x="14611350" y="175545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7" name="【庁舎】&#10;有形固定資産減価償却率最大値テキスト">
          <a:extLst>
            <a:ext uri="{FF2B5EF4-FFF2-40B4-BE49-F238E27FC236}">
              <a16:creationId xmlns:a16="http://schemas.microsoft.com/office/drawing/2014/main" id="{33D8B84A-7E1A-403B-AFB6-68CF1496C887}"/>
            </a:ext>
          </a:extLst>
        </xdr:cNvPr>
        <xdr:cNvSpPr txBox="1"/>
      </xdr:nvSpPr>
      <xdr:spPr>
        <a:xfrm>
          <a:off x="14735175" y="160661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8" name="直線コネクタ 767">
          <a:extLst>
            <a:ext uri="{FF2B5EF4-FFF2-40B4-BE49-F238E27FC236}">
              <a16:creationId xmlns:a16="http://schemas.microsoft.com/office/drawing/2014/main" id="{547BF075-2470-4CE2-80BB-AE83F6DEDA49}"/>
            </a:ext>
          </a:extLst>
        </xdr:cNvPr>
        <xdr:cNvCxnSpPr/>
      </xdr:nvCxnSpPr>
      <xdr:spPr>
        <a:xfrm>
          <a:off x="14611350" y="162877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34307</xdr:rowOff>
    </xdr:from>
    <xdr:ext cx="405111" cy="259045"/>
    <xdr:sp macro="" textlink="">
      <xdr:nvSpPr>
        <xdr:cNvPr id="769" name="【庁舎】&#10;有形固定資産減価償却率平均値テキスト">
          <a:extLst>
            <a:ext uri="{FF2B5EF4-FFF2-40B4-BE49-F238E27FC236}">
              <a16:creationId xmlns:a16="http://schemas.microsoft.com/office/drawing/2014/main" id="{5871E78A-15FD-45EE-B0E4-12C56667C567}"/>
            </a:ext>
          </a:extLst>
        </xdr:cNvPr>
        <xdr:cNvSpPr txBox="1"/>
      </xdr:nvSpPr>
      <xdr:spPr>
        <a:xfrm>
          <a:off x="14735175" y="168332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55880</xdr:rowOff>
    </xdr:from>
    <xdr:to>
      <xdr:col>85</xdr:col>
      <xdr:colOff>177800</xdr:colOff>
      <xdr:row>103</xdr:row>
      <xdr:rowOff>157480</xdr:rowOff>
    </xdr:to>
    <xdr:sp macro="" textlink="">
      <xdr:nvSpPr>
        <xdr:cNvPr id="770" name="フローチャート: 判断 769">
          <a:extLst>
            <a:ext uri="{FF2B5EF4-FFF2-40B4-BE49-F238E27FC236}">
              <a16:creationId xmlns:a16="http://schemas.microsoft.com/office/drawing/2014/main" id="{D784046C-20E1-4C38-9987-33A8F70B2951}"/>
            </a:ext>
          </a:extLst>
        </xdr:cNvPr>
        <xdr:cNvSpPr/>
      </xdr:nvSpPr>
      <xdr:spPr>
        <a:xfrm>
          <a:off x="14649450"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60961</xdr:rowOff>
    </xdr:from>
    <xdr:to>
      <xdr:col>81</xdr:col>
      <xdr:colOff>101600</xdr:colOff>
      <xdr:row>103</xdr:row>
      <xdr:rowOff>162561</xdr:rowOff>
    </xdr:to>
    <xdr:sp macro="" textlink="">
      <xdr:nvSpPr>
        <xdr:cNvPr id="771" name="フローチャート: 判断 770">
          <a:extLst>
            <a:ext uri="{FF2B5EF4-FFF2-40B4-BE49-F238E27FC236}">
              <a16:creationId xmlns:a16="http://schemas.microsoft.com/office/drawing/2014/main" id="{4503612F-0E2D-4941-8D4F-CC59E828440C}"/>
            </a:ext>
          </a:extLst>
        </xdr:cNvPr>
        <xdr:cNvSpPr/>
      </xdr:nvSpPr>
      <xdr:spPr>
        <a:xfrm>
          <a:off x="13887450" y="168662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55880</xdr:rowOff>
    </xdr:from>
    <xdr:to>
      <xdr:col>76</xdr:col>
      <xdr:colOff>165100</xdr:colOff>
      <xdr:row>103</xdr:row>
      <xdr:rowOff>157480</xdr:rowOff>
    </xdr:to>
    <xdr:sp macro="" textlink="">
      <xdr:nvSpPr>
        <xdr:cNvPr id="772" name="フローチャート: 判断 771">
          <a:extLst>
            <a:ext uri="{FF2B5EF4-FFF2-40B4-BE49-F238E27FC236}">
              <a16:creationId xmlns:a16="http://schemas.microsoft.com/office/drawing/2014/main" id="{8FCD8C9E-9A78-40FF-B9BE-57BC0C5CBDAA}"/>
            </a:ext>
          </a:extLst>
        </xdr:cNvPr>
        <xdr:cNvSpPr/>
      </xdr:nvSpPr>
      <xdr:spPr>
        <a:xfrm>
          <a:off x="13096875" y="168579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81280</xdr:rowOff>
    </xdr:from>
    <xdr:to>
      <xdr:col>72</xdr:col>
      <xdr:colOff>38100</xdr:colOff>
      <xdr:row>104</xdr:row>
      <xdr:rowOff>11430</xdr:rowOff>
    </xdr:to>
    <xdr:sp macro="" textlink="">
      <xdr:nvSpPr>
        <xdr:cNvPr id="773" name="フローチャート: 判断 772">
          <a:extLst>
            <a:ext uri="{FF2B5EF4-FFF2-40B4-BE49-F238E27FC236}">
              <a16:creationId xmlns:a16="http://schemas.microsoft.com/office/drawing/2014/main" id="{447CC383-0A50-4E5C-9E8A-B4667BA62117}"/>
            </a:ext>
          </a:extLst>
        </xdr:cNvPr>
        <xdr:cNvSpPr/>
      </xdr:nvSpPr>
      <xdr:spPr>
        <a:xfrm>
          <a:off x="12296775" y="168865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87630</xdr:rowOff>
    </xdr:from>
    <xdr:to>
      <xdr:col>67</xdr:col>
      <xdr:colOff>101600</xdr:colOff>
      <xdr:row>104</xdr:row>
      <xdr:rowOff>17780</xdr:rowOff>
    </xdr:to>
    <xdr:sp macro="" textlink="">
      <xdr:nvSpPr>
        <xdr:cNvPr id="774" name="フローチャート: 判断 773">
          <a:extLst>
            <a:ext uri="{FF2B5EF4-FFF2-40B4-BE49-F238E27FC236}">
              <a16:creationId xmlns:a16="http://schemas.microsoft.com/office/drawing/2014/main" id="{A48AA299-BECC-41FC-A967-91F64DD72E57}"/>
            </a:ext>
          </a:extLst>
        </xdr:cNvPr>
        <xdr:cNvSpPr/>
      </xdr:nvSpPr>
      <xdr:spPr>
        <a:xfrm>
          <a:off x="11487150" y="168865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757374B4-6F0E-4E16-98A3-4DEB6510518D}"/>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3A3A793-EF7B-41CC-BEA0-A776F2FB0AB1}"/>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0D4CD373-0DBE-4F6A-9565-FDD8E0B45866}"/>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8D37F77-DDD5-4A0D-B099-92C6297E4656}"/>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009EF4F9-42D9-4D8F-BCAC-9F98DE8D1F19}"/>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168911</xdr:rowOff>
    </xdr:from>
    <xdr:to>
      <xdr:col>85</xdr:col>
      <xdr:colOff>177800</xdr:colOff>
      <xdr:row>102</xdr:row>
      <xdr:rowOff>99061</xdr:rowOff>
    </xdr:to>
    <xdr:sp macro="" textlink="">
      <xdr:nvSpPr>
        <xdr:cNvPr id="780" name="楕円 779">
          <a:extLst>
            <a:ext uri="{FF2B5EF4-FFF2-40B4-BE49-F238E27FC236}">
              <a16:creationId xmlns:a16="http://schemas.microsoft.com/office/drawing/2014/main" id="{B323BA0C-D77D-4E5D-AAE0-6F75E1202199}"/>
            </a:ext>
          </a:extLst>
        </xdr:cNvPr>
        <xdr:cNvSpPr/>
      </xdr:nvSpPr>
      <xdr:spPr>
        <a:xfrm>
          <a:off x="14649450" y="1662811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20338</xdr:rowOff>
    </xdr:from>
    <xdr:ext cx="405111" cy="259045"/>
    <xdr:sp macro="" textlink="">
      <xdr:nvSpPr>
        <xdr:cNvPr id="781" name="【庁舎】&#10;有形固定資産減価償却率該当値テキスト">
          <a:extLst>
            <a:ext uri="{FF2B5EF4-FFF2-40B4-BE49-F238E27FC236}">
              <a16:creationId xmlns:a16="http://schemas.microsoft.com/office/drawing/2014/main" id="{E2BCFF2D-4702-4AB8-8AD7-8002832F29FC}"/>
            </a:ext>
          </a:extLst>
        </xdr:cNvPr>
        <xdr:cNvSpPr txBox="1"/>
      </xdr:nvSpPr>
      <xdr:spPr>
        <a:xfrm>
          <a:off x="14735175" y="1647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152400</xdr:rowOff>
    </xdr:from>
    <xdr:to>
      <xdr:col>81</xdr:col>
      <xdr:colOff>101600</xdr:colOff>
      <xdr:row>102</xdr:row>
      <xdr:rowOff>82550</xdr:rowOff>
    </xdr:to>
    <xdr:sp macro="" textlink="">
      <xdr:nvSpPr>
        <xdr:cNvPr id="782" name="楕円 781">
          <a:extLst>
            <a:ext uri="{FF2B5EF4-FFF2-40B4-BE49-F238E27FC236}">
              <a16:creationId xmlns:a16="http://schemas.microsoft.com/office/drawing/2014/main" id="{B29038DE-6325-4623-B065-E068EA3BA74C}"/>
            </a:ext>
          </a:extLst>
        </xdr:cNvPr>
        <xdr:cNvSpPr/>
      </xdr:nvSpPr>
      <xdr:spPr>
        <a:xfrm>
          <a:off x="13887450" y="1661160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31750</xdr:rowOff>
    </xdr:from>
    <xdr:to>
      <xdr:col>85</xdr:col>
      <xdr:colOff>127000</xdr:colOff>
      <xdr:row>102</xdr:row>
      <xdr:rowOff>48261</xdr:rowOff>
    </xdr:to>
    <xdr:cxnSp macro="">
      <xdr:nvCxnSpPr>
        <xdr:cNvPr id="783" name="直線コネクタ 782">
          <a:extLst>
            <a:ext uri="{FF2B5EF4-FFF2-40B4-BE49-F238E27FC236}">
              <a16:creationId xmlns:a16="http://schemas.microsoft.com/office/drawing/2014/main" id="{31914AC3-ED53-4E48-9C35-28F1D2EF99D6}"/>
            </a:ext>
          </a:extLst>
        </xdr:cNvPr>
        <xdr:cNvCxnSpPr/>
      </xdr:nvCxnSpPr>
      <xdr:spPr>
        <a:xfrm>
          <a:off x="13935075" y="16659225"/>
          <a:ext cx="762000" cy="16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105411</xdr:rowOff>
    </xdr:from>
    <xdr:to>
      <xdr:col>76</xdr:col>
      <xdr:colOff>165100</xdr:colOff>
      <xdr:row>102</xdr:row>
      <xdr:rowOff>35561</xdr:rowOff>
    </xdr:to>
    <xdr:sp macro="" textlink="">
      <xdr:nvSpPr>
        <xdr:cNvPr id="784" name="楕円 783">
          <a:extLst>
            <a:ext uri="{FF2B5EF4-FFF2-40B4-BE49-F238E27FC236}">
              <a16:creationId xmlns:a16="http://schemas.microsoft.com/office/drawing/2014/main" id="{E06F8465-3C1B-4724-B868-2E92B8A8167B}"/>
            </a:ext>
          </a:extLst>
        </xdr:cNvPr>
        <xdr:cNvSpPr/>
      </xdr:nvSpPr>
      <xdr:spPr>
        <a:xfrm>
          <a:off x="13096875" y="165614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102</xdr:row>
      <xdr:rowOff>31750</xdr:rowOff>
    </xdr:to>
    <xdr:cxnSp macro="">
      <xdr:nvCxnSpPr>
        <xdr:cNvPr id="785" name="直線コネクタ 784">
          <a:extLst>
            <a:ext uri="{FF2B5EF4-FFF2-40B4-BE49-F238E27FC236}">
              <a16:creationId xmlns:a16="http://schemas.microsoft.com/office/drawing/2014/main" id="{132C53FB-BF71-4B59-8169-E3DD92627E3C}"/>
            </a:ext>
          </a:extLst>
        </xdr:cNvPr>
        <xdr:cNvCxnSpPr/>
      </xdr:nvCxnSpPr>
      <xdr:spPr>
        <a:xfrm>
          <a:off x="13144500" y="16618586"/>
          <a:ext cx="79057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44450</xdr:rowOff>
    </xdr:from>
    <xdr:to>
      <xdr:col>72</xdr:col>
      <xdr:colOff>38100</xdr:colOff>
      <xdr:row>101</xdr:row>
      <xdr:rowOff>146050</xdr:rowOff>
    </xdr:to>
    <xdr:sp macro="" textlink="">
      <xdr:nvSpPr>
        <xdr:cNvPr id="786" name="楕円 785">
          <a:extLst>
            <a:ext uri="{FF2B5EF4-FFF2-40B4-BE49-F238E27FC236}">
              <a16:creationId xmlns:a16="http://schemas.microsoft.com/office/drawing/2014/main" id="{C68596BF-57A8-4DD3-B3EC-C450F5D9A54D}"/>
            </a:ext>
          </a:extLst>
        </xdr:cNvPr>
        <xdr:cNvSpPr/>
      </xdr:nvSpPr>
      <xdr:spPr>
        <a:xfrm>
          <a:off x="12296775" y="165068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95250</xdr:rowOff>
    </xdr:from>
    <xdr:to>
      <xdr:col>76</xdr:col>
      <xdr:colOff>114300</xdr:colOff>
      <xdr:row>101</xdr:row>
      <xdr:rowOff>156211</xdr:rowOff>
    </xdr:to>
    <xdr:cxnSp macro="">
      <xdr:nvCxnSpPr>
        <xdr:cNvPr id="787" name="直線コネクタ 786">
          <a:extLst>
            <a:ext uri="{FF2B5EF4-FFF2-40B4-BE49-F238E27FC236}">
              <a16:creationId xmlns:a16="http://schemas.microsoft.com/office/drawing/2014/main" id="{238C31E7-C313-4DE0-86A3-80872798F008}"/>
            </a:ext>
          </a:extLst>
        </xdr:cNvPr>
        <xdr:cNvCxnSpPr/>
      </xdr:nvCxnSpPr>
      <xdr:spPr>
        <a:xfrm>
          <a:off x="12344400" y="16554450"/>
          <a:ext cx="800100" cy="64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29211</xdr:rowOff>
    </xdr:from>
    <xdr:to>
      <xdr:col>67</xdr:col>
      <xdr:colOff>101600</xdr:colOff>
      <xdr:row>101</xdr:row>
      <xdr:rowOff>130811</xdr:rowOff>
    </xdr:to>
    <xdr:sp macro="" textlink="">
      <xdr:nvSpPr>
        <xdr:cNvPr id="788" name="楕円 787">
          <a:extLst>
            <a:ext uri="{FF2B5EF4-FFF2-40B4-BE49-F238E27FC236}">
              <a16:creationId xmlns:a16="http://schemas.microsoft.com/office/drawing/2014/main" id="{A940855F-51FC-4E75-9D27-4EB1DBC0B34D}"/>
            </a:ext>
          </a:extLst>
        </xdr:cNvPr>
        <xdr:cNvSpPr/>
      </xdr:nvSpPr>
      <xdr:spPr>
        <a:xfrm>
          <a:off x="11487150" y="1648523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101</xdr:row>
      <xdr:rowOff>80011</xdr:rowOff>
    </xdr:from>
    <xdr:to>
      <xdr:col>71</xdr:col>
      <xdr:colOff>177800</xdr:colOff>
      <xdr:row>101</xdr:row>
      <xdr:rowOff>95250</xdr:rowOff>
    </xdr:to>
    <xdr:cxnSp macro="">
      <xdr:nvCxnSpPr>
        <xdr:cNvPr id="789" name="直線コネクタ 788">
          <a:extLst>
            <a:ext uri="{FF2B5EF4-FFF2-40B4-BE49-F238E27FC236}">
              <a16:creationId xmlns:a16="http://schemas.microsoft.com/office/drawing/2014/main" id="{32E92DF1-300C-43AC-B0A1-12A97CB9A582}"/>
            </a:ext>
          </a:extLst>
        </xdr:cNvPr>
        <xdr:cNvCxnSpPr/>
      </xdr:nvCxnSpPr>
      <xdr:spPr>
        <a:xfrm>
          <a:off x="11534775" y="16542386"/>
          <a:ext cx="809625"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153688</xdr:rowOff>
    </xdr:from>
    <xdr:ext cx="405111" cy="259045"/>
    <xdr:sp macro="" textlink="">
      <xdr:nvSpPr>
        <xdr:cNvPr id="790" name="n_1aveValue【庁舎】&#10;有形固定資産減価償却率">
          <a:extLst>
            <a:ext uri="{FF2B5EF4-FFF2-40B4-BE49-F238E27FC236}">
              <a16:creationId xmlns:a16="http://schemas.microsoft.com/office/drawing/2014/main" id="{B2E9D299-949F-4A0A-BD19-0F3FC41DB2F1}"/>
            </a:ext>
          </a:extLst>
        </xdr:cNvPr>
        <xdr:cNvSpPr txBox="1"/>
      </xdr:nvSpPr>
      <xdr:spPr>
        <a:xfrm>
          <a:off x="13745219" y="16955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148607</xdr:rowOff>
    </xdr:from>
    <xdr:ext cx="405111" cy="259045"/>
    <xdr:sp macro="" textlink="">
      <xdr:nvSpPr>
        <xdr:cNvPr id="791" name="n_2aveValue【庁舎】&#10;有形固定資産減価償却率">
          <a:extLst>
            <a:ext uri="{FF2B5EF4-FFF2-40B4-BE49-F238E27FC236}">
              <a16:creationId xmlns:a16="http://schemas.microsoft.com/office/drawing/2014/main" id="{78264E21-557C-4589-B07C-7228DC5F2CB0}"/>
            </a:ext>
          </a:extLst>
        </xdr:cNvPr>
        <xdr:cNvSpPr txBox="1"/>
      </xdr:nvSpPr>
      <xdr:spPr>
        <a:xfrm>
          <a:off x="12964169" y="1694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2557</xdr:rowOff>
    </xdr:from>
    <xdr:ext cx="405111" cy="259045"/>
    <xdr:sp macro="" textlink="">
      <xdr:nvSpPr>
        <xdr:cNvPr id="792" name="n_3aveValue【庁舎】&#10;有形固定資産減価償却率">
          <a:extLst>
            <a:ext uri="{FF2B5EF4-FFF2-40B4-BE49-F238E27FC236}">
              <a16:creationId xmlns:a16="http://schemas.microsoft.com/office/drawing/2014/main" id="{B4BAF749-6D22-4B3D-9286-01754D6794E4}"/>
            </a:ext>
          </a:extLst>
        </xdr:cNvPr>
        <xdr:cNvSpPr txBox="1"/>
      </xdr:nvSpPr>
      <xdr:spPr>
        <a:xfrm>
          <a:off x="12164069" y="1697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8907</xdr:rowOff>
    </xdr:from>
    <xdr:ext cx="405111" cy="259045"/>
    <xdr:sp macro="" textlink="">
      <xdr:nvSpPr>
        <xdr:cNvPr id="793" name="n_4aveValue【庁舎】&#10;有形固定資産減価償却率">
          <a:extLst>
            <a:ext uri="{FF2B5EF4-FFF2-40B4-BE49-F238E27FC236}">
              <a16:creationId xmlns:a16="http://schemas.microsoft.com/office/drawing/2014/main" id="{C8E47307-A3B2-4115-9D54-7D6F1F6C7CE6}"/>
            </a:ext>
          </a:extLst>
        </xdr:cNvPr>
        <xdr:cNvSpPr txBox="1"/>
      </xdr:nvSpPr>
      <xdr:spPr>
        <a:xfrm>
          <a:off x="11354444" y="1698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99077</xdr:rowOff>
    </xdr:from>
    <xdr:ext cx="405111" cy="259045"/>
    <xdr:sp macro="" textlink="">
      <xdr:nvSpPr>
        <xdr:cNvPr id="794" name="n_1mainValue【庁舎】&#10;有形固定資産減価償却率">
          <a:extLst>
            <a:ext uri="{FF2B5EF4-FFF2-40B4-BE49-F238E27FC236}">
              <a16:creationId xmlns:a16="http://schemas.microsoft.com/office/drawing/2014/main" id="{2C9A864D-E37D-46F3-B2B4-C69A415A95B1}"/>
            </a:ext>
          </a:extLst>
        </xdr:cNvPr>
        <xdr:cNvSpPr txBox="1"/>
      </xdr:nvSpPr>
      <xdr:spPr>
        <a:xfrm>
          <a:off x="13745219" y="1639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52088</xdr:rowOff>
    </xdr:from>
    <xdr:ext cx="405111" cy="259045"/>
    <xdr:sp macro="" textlink="">
      <xdr:nvSpPr>
        <xdr:cNvPr id="795" name="n_2mainValue【庁舎】&#10;有形固定資産減価償却率">
          <a:extLst>
            <a:ext uri="{FF2B5EF4-FFF2-40B4-BE49-F238E27FC236}">
              <a16:creationId xmlns:a16="http://schemas.microsoft.com/office/drawing/2014/main" id="{465DAA0D-1589-4567-963D-52AF14FD8D98}"/>
            </a:ext>
          </a:extLst>
        </xdr:cNvPr>
        <xdr:cNvSpPr txBox="1"/>
      </xdr:nvSpPr>
      <xdr:spPr>
        <a:xfrm>
          <a:off x="12964169" y="16336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162577</xdr:rowOff>
    </xdr:from>
    <xdr:ext cx="405111" cy="259045"/>
    <xdr:sp macro="" textlink="">
      <xdr:nvSpPr>
        <xdr:cNvPr id="796" name="n_3mainValue【庁舎】&#10;有形固定資産減価償却率">
          <a:extLst>
            <a:ext uri="{FF2B5EF4-FFF2-40B4-BE49-F238E27FC236}">
              <a16:creationId xmlns:a16="http://schemas.microsoft.com/office/drawing/2014/main" id="{C4505E4B-263A-404A-974F-A44D10AB51E7}"/>
            </a:ext>
          </a:extLst>
        </xdr:cNvPr>
        <xdr:cNvSpPr txBox="1"/>
      </xdr:nvSpPr>
      <xdr:spPr>
        <a:xfrm>
          <a:off x="12164069" y="1627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147338</xdr:rowOff>
    </xdr:from>
    <xdr:ext cx="405111" cy="259045"/>
    <xdr:sp macro="" textlink="">
      <xdr:nvSpPr>
        <xdr:cNvPr id="797" name="n_4mainValue【庁舎】&#10;有形固定資産減価償却率">
          <a:extLst>
            <a:ext uri="{FF2B5EF4-FFF2-40B4-BE49-F238E27FC236}">
              <a16:creationId xmlns:a16="http://schemas.microsoft.com/office/drawing/2014/main" id="{1390F3F6-3616-486B-8341-A6247BEC84BE}"/>
            </a:ext>
          </a:extLst>
        </xdr:cNvPr>
        <xdr:cNvSpPr txBox="1"/>
      </xdr:nvSpPr>
      <xdr:spPr>
        <a:xfrm>
          <a:off x="11354444" y="16260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5F8233B9-6B89-49BB-9CDA-0A0E2C7CE338}"/>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33830871-CCA3-4079-B6F1-9C1B9E80D386}"/>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07DE71FD-6FF8-4964-AA6E-31E9A12C14DA}"/>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8BCEAC7A-C599-4714-B322-0A5E3FFEC54A}"/>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9A98B01B-6E01-4B6D-A79C-B5481451CB9A}"/>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BE0141A1-DD61-4B6B-8B0D-5F9266C87ECA}"/>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ECEC8F2F-79F6-40A9-ACEE-2B5C6F948FB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EE816258-16F5-4A8D-806D-1831C4F2300D}"/>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F5680708-A068-4012-A0B0-BD3964911B3A}"/>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580A4FF2-8D20-4A2B-9453-4713E4285966}"/>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8" name="直線コネクタ 807">
          <a:extLst>
            <a:ext uri="{FF2B5EF4-FFF2-40B4-BE49-F238E27FC236}">
              <a16:creationId xmlns:a16="http://schemas.microsoft.com/office/drawing/2014/main" id="{7AA676BF-6C89-4EA3-8E2F-FA99D4FF461C}"/>
            </a:ext>
          </a:extLst>
        </xdr:cNvPr>
        <xdr:cNvCxnSpPr/>
      </xdr:nvCxnSpPr>
      <xdr:spPr>
        <a:xfrm>
          <a:off x="16459200" y="17811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9" name="テキスト ボックス 808">
          <a:extLst>
            <a:ext uri="{FF2B5EF4-FFF2-40B4-BE49-F238E27FC236}">
              <a16:creationId xmlns:a16="http://schemas.microsoft.com/office/drawing/2014/main" id="{5B3BCBC7-613F-4960-BE94-39515C826E71}"/>
            </a:ext>
          </a:extLst>
        </xdr:cNvPr>
        <xdr:cNvSpPr txBox="1"/>
      </xdr:nvSpPr>
      <xdr:spPr>
        <a:xfrm>
          <a:off x="160523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0" name="直線コネクタ 809">
          <a:extLst>
            <a:ext uri="{FF2B5EF4-FFF2-40B4-BE49-F238E27FC236}">
              <a16:creationId xmlns:a16="http://schemas.microsoft.com/office/drawing/2014/main" id="{0AFC4FB9-A5D4-4A07-9142-E13E8D8E326C}"/>
            </a:ext>
          </a:extLst>
        </xdr:cNvPr>
        <xdr:cNvCxnSpPr/>
      </xdr:nvCxnSpPr>
      <xdr:spPr>
        <a:xfrm>
          <a:off x="16459200" y="17430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1" name="テキスト ボックス 810">
          <a:extLst>
            <a:ext uri="{FF2B5EF4-FFF2-40B4-BE49-F238E27FC236}">
              <a16:creationId xmlns:a16="http://schemas.microsoft.com/office/drawing/2014/main" id="{EFCE8868-1DCC-45C0-AA97-330336F01980}"/>
            </a:ext>
          </a:extLst>
        </xdr:cNvPr>
        <xdr:cNvSpPr txBox="1"/>
      </xdr:nvSpPr>
      <xdr:spPr>
        <a:xfrm>
          <a:off x="16052346"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2" name="直線コネクタ 811">
          <a:extLst>
            <a:ext uri="{FF2B5EF4-FFF2-40B4-BE49-F238E27FC236}">
              <a16:creationId xmlns:a16="http://schemas.microsoft.com/office/drawing/2014/main" id="{CC35C984-0B89-4581-8F8A-049E84B433D2}"/>
            </a:ext>
          </a:extLst>
        </xdr:cNvPr>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3" name="テキスト ボックス 812">
          <a:extLst>
            <a:ext uri="{FF2B5EF4-FFF2-40B4-BE49-F238E27FC236}">
              <a16:creationId xmlns:a16="http://schemas.microsoft.com/office/drawing/2014/main" id="{8C3A9563-AB0E-4EF1-A914-AED031C19447}"/>
            </a:ext>
          </a:extLst>
        </xdr:cNvPr>
        <xdr:cNvSpPr txBox="1"/>
      </xdr:nvSpPr>
      <xdr:spPr>
        <a:xfrm>
          <a:off x="16052346"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4" name="直線コネクタ 813">
          <a:extLst>
            <a:ext uri="{FF2B5EF4-FFF2-40B4-BE49-F238E27FC236}">
              <a16:creationId xmlns:a16="http://schemas.microsoft.com/office/drawing/2014/main" id="{EB2F482E-53BA-4FBD-BDF0-B415D19DC6EC}"/>
            </a:ext>
          </a:extLst>
        </xdr:cNvPr>
        <xdr:cNvCxnSpPr/>
      </xdr:nvCxnSpPr>
      <xdr:spPr>
        <a:xfrm>
          <a:off x="16459200" y="16668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5" name="テキスト ボックス 814">
          <a:extLst>
            <a:ext uri="{FF2B5EF4-FFF2-40B4-BE49-F238E27FC236}">
              <a16:creationId xmlns:a16="http://schemas.microsoft.com/office/drawing/2014/main" id="{C315B9F6-7BEE-4E28-B248-5C9F057EE024}"/>
            </a:ext>
          </a:extLst>
        </xdr:cNvPr>
        <xdr:cNvSpPr txBox="1"/>
      </xdr:nvSpPr>
      <xdr:spPr>
        <a:xfrm>
          <a:off x="16052346"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6" name="直線コネクタ 815">
          <a:extLst>
            <a:ext uri="{FF2B5EF4-FFF2-40B4-BE49-F238E27FC236}">
              <a16:creationId xmlns:a16="http://schemas.microsoft.com/office/drawing/2014/main" id="{20EA9125-D274-4E25-8D06-D97058AF61D6}"/>
            </a:ext>
          </a:extLst>
        </xdr:cNvPr>
        <xdr:cNvCxnSpPr/>
      </xdr:nvCxnSpPr>
      <xdr:spPr>
        <a:xfrm>
          <a:off x="16459200" y="16287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7" name="テキスト ボックス 816">
          <a:extLst>
            <a:ext uri="{FF2B5EF4-FFF2-40B4-BE49-F238E27FC236}">
              <a16:creationId xmlns:a16="http://schemas.microsoft.com/office/drawing/2014/main" id="{D4CE1A2A-7B2E-4308-AA1E-8EBECCBC894E}"/>
            </a:ext>
          </a:extLst>
        </xdr:cNvPr>
        <xdr:cNvSpPr txBox="1"/>
      </xdr:nvSpPr>
      <xdr:spPr>
        <a:xfrm>
          <a:off x="16052346"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a:extLst>
            <a:ext uri="{FF2B5EF4-FFF2-40B4-BE49-F238E27FC236}">
              <a16:creationId xmlns:a16="http://schemas.microsoft.com/office/drawing/2014/main" id="{188F3356-F9CF-4217-A871-2DEE65A90179}"/>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a:extLst>
            <a:ext uri="{FF2B5EF4-FFF2-40B4-BE49-F238E27FC236}">
              <a16:creationId xmlns:a16="http://schemas.microsoft.com/office/drawing/2014/main" id="{A6D7D377-8ED3-4232-BD4E-0C2E4DD37BD8}"/>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庁舎】&#10;一人当たり面積グラフ枠">
          <a:extLst>
            <a:ext uri="{FF2B5EF4-FFF2-40B4-BE49-F238E27FC236}">
              <a16:creationId xmlns:a16="http://schemas.microsoft.com/office/drawing/2014/main" id="{0BB01A8C-EF11-46D5-A210-0E5F18139538}"/>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64770</xdr:rowOff>
    </xdr:from>
    <xdr:to>
      <xdr:col>116</xdr:col>
      <xdr:colOff>62864</xdr:colOff>
      <xdr:row>107</xdr:row>
      <xdr:rowOff>158750</xdr:rowOff>
    </xdr:to>
    <xdr:cxnSp macro="">
      <xdr:nvCxnSpPr>
        <xdr:cNvPr id="821" name="直線コネクタ 820">
          <a:extLst>
            <a:ext uri="{FF2B5EF4-FFF2-40B4-BE49-F238E27FC236}">
              <a16:creationId xmlns:a16="http://schemas.microsoft.com/office/drawing/2014/main" id="{B7AB1E0C-D13B-4576-8333-AE4819025283}"/>
            </a:ext>
          </a:extLst>
        </xdr:cNvPr>
        <xdr:cNvCxnSpPr/>
      </xdr:nvCxnSpPr>
      <xdr:spPr>
        <a:xfrm flipV="1">
          <a:off x="19954239" y="16355695"/>
          <a:ext cx="0" cy="1294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162577</xdr:rowOff>
    </xdr:from>
    <xdr:ext cx="469744" cy="259045"/>
    <xdr:sp macro="" textlink="">
      <xdr:nvSpPr>
        <xdr:cNvPr id="822" name="【庁舎】&#10;一人当たり面積最小値テキスト">
          <a:extLst>
            <a:ext uri="{FF2B5EF4-FFF2-40B4-BE49-F238E27FC236}">
              <a16:creationId xmlns:a16="http://schemas.microsoft.com/office/drawing/2014/main" id="{086D362C-A8BC-4A38-881A-A5BB39A5D5D5}"/>
            </a:ext>
          </a:extLst>
        </xdr:cNvPr>
        <xdr:cNvSpPr txBox="1"/>
      </xdr:nvSpPr>
      <xdr:spPr>
        <a:xfrm>
          <a:off x="199929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158750</xdr:rowOff>
    </xdr:from>
    <xdr:to>
      <xdr:col>116</xdr:col>
      <xdr:colOff>152400</xdr:colOff>
      <xdr:row>107</xdr:row>
      <xdr:rowOff>158750</xdr:rowOff>
    </xdr:to>
    <xdr:cxnSp macro="">
      <xdr:nvCxnSpPr>
        <xdr:cNvPr id="823" name="直線コネクタ 822">
          <a:extLst>
            <a:ext uri="{FF2B5EF4-FFF2-40B4-BE49-F238E27FC236}">
              <a16:creationId xmlns:a16="http://schemas.microsoft.com/office/drawing/2014/main" id="{09A455B3-26A6-4339-B4DE-1BB36F0F1627}"/>
            </a:ext>
          </a:extLst>
        </xdr:cNvPr>
        <xdr:cNvCxnSpPr/>
      </xdr:nvCxnSpPr>
      <xdr:spPr>
        <a:xfrm>
          <a:off x="19878675" y="1764982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11447</xdr:rowOff>
    </xdr:from>
    <xdr:ext cx="469744" cy="259045"/>
    <xdr:sp macro="" textlink="">
      <xdr:nvSpPr>
        <xdr:cNvPr id="824" name="【庁舎】&#10;一人当たり面積最大値テキスト">
          <a:extLst>
            <a:ext uri="{FF2B5EF4-FFF2-40B4-BE49-F238E27FC236}">
              <a16:creationId xmlns:a16="http://schemas.microsoft.com/office/drawing/2014/main" id="{798835B8-613F-47B1-A14F-CF297E05AAEB}"/>
            </a:ext>
          </a:extLst>
        </xdr:cNvPr>
        <xdr:cNvSpPr txBox="1"/>
      </xdr:nvSpPr>
      <xdr:spPr>
        <a:xfrm>
          <a:off x="19992975" y="1612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64770</xdr:rowOff>
    </xdr:from>
    <xdr:to>
      <xdr:col>116</xdr:col>
      <xdr:colOff>152400</xdr:colOff>
      <xdr:row>100</xdr:row>
      <xdr:rowOff>64770</xdr:rowOff>
    </xdr:to>
    <xdr:cxnSp macro="">
      <xdr:nvCxnSpPr>
        <xdr:cNvPr id="825" name="直線コネクタ 824">
          <a:extLst>
            <a:ext uri="{FF2B5EF4-FFF2-40B4-BE49-F238E27FC236}">
              <a16:creationId xmlns:a16="http://schemas.microsoft.com/office/drawing/2014/main" id="{1EF770E4-7A02-4BE1-91A3-5587C08FD966}"/>
            </a:ext>
          </a:extLst>
        </xdr:cNvPr>
        <xdr:cNvCxnSpPr/>
      </xdr:nvCxnSpPr>
      <xdr:spPr>
        <a:xfrm>
          <a:off x="19878675" y="163556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88916</xdr:rowOff>
    </xdr:from>
    <xdr:ext cx="469744" cy="259045"/>
    <xdr:sp macro="" textlink="">
      <xdr:nvSpPr>
        <xdr:cNvPr id="826" name="【庁舎】&#10;一人当たり面積平均値テキスト">
          <a:extLst>
            <a:ext uri="{FF2B5EF4-FFF2-40B4-BE49-F238E27FC236}">
              <a16:creationId xmlns:a16="http://schemas.microsoft.com/office/drawing/2014/main" id="{55FECEF6-A05C-4473-8AA8-9A3ABE71CFA5}"/>
            </a:ext>
          </a:extLst>
        </xdr:cNvPr>
        <xdr:cNvSpPr txBox="1"/>
      </xdr:nvSpPr>
      <xdr:spPr>
        <a:xfrm>
          <a:off x="19992975" y="172307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110489</xdr:rowOff>
    </xdr:from>
    <xdr:to>
      <xdr:col>116</xdr:col>
      <xdr:colOff>114300</xdr:colOff>
      <xdr:row>106</xdr:row>
      <xdr:rowOff>40639</xdr:rowOff>
    </xdr:to>
    <xdr:sp macro="" textlink="">
      <xdr:nvSpPr>
        <xdr:cNvPr id="827" name="フローチャート: 判断 826">
          <a:extLst>
            <a:ext uri="{FF2B5EF4-FFF2-40B4-BE49-F238E27FC236}">
              <a16:creationId xmlns:a16="http://schemas.microsoft.com/office/drawing/2014/main" id="{8CE18746-C18A-40D9-9253-3FC82AA236B9}"/>
            </a:ext>
          </a:extLst>
        </xdr:cNvPr>
        <xdr:cNvSpPr/>
      </xdr:nvSpPr>
      <xdr:spPr>
        <a:xfrm>
          <a:off x="19897725" y="17252314"/>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118111</xdr:rowOff>
    </xdr:from>
    <xdr:to>
      <xdr:col>112</xdr:col>
      <xdr:colOff>38100</xdr:colOff>
      <xdr:row>106</xdr:row>
      <xdr:rowOff>48261</xdr:rowOff>
    </xdr:to>
    <xdr:sp macro="" textlink="">
      <xdr:nvSpPr>
        <xdr:cNvPr id="828" name="フローチャート: 判断 827">
          <a:extLst>
            <a:ext uri="{FF2B5EF4-FFF2-40B4-BE49-F238E27FC236}">
              <a16:creationId xmlns:a16="http://schemas.microsoft.com/office/drawing/2014/main" id="{FBCF907A-715F-4448-86EB-F000EF17F47D}"/>
            </a:ext>
          </a:extLst>
        </xdr:cNvPr>
        <xdr:cNvSpPr/>
      </xdr:nvSpPr>
      <xdr:spPr>
        <a:xfrm>
          <a:off x="19154775" y="1726628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134620</xdr:rowOff>
    </xdr:from>
    <xdr:to>
      <xdr:col>107</xdr:col>
      <xdr:colOff>101600</xdr:colOff>
      <xdr:row>106</xdr:row>
      <xdr:rowOff>64770</xdr:rowOff>
    </xdr:to>
    <xdr:sp macro="" textlink="">
      <xdr:nvSpPr>
        <xdr:cNvPr id="829" name="フローチャート: 判断 828">
          <a:extLst>
            <a:ext uri="{FF2B5EF4-FFF2-40B4-BE49-F238E27FC236}">
              <a16:creationId xmlns:a16="http://schemas.microsoft.com/office/drawing/2014/main" id="{98450780-7BE5-42D3-A2F7-D671C73BAD64}"/>
            </a:ext>
          </a:extLst>
        </xdr:cNvPr>
        <xdr:cNvSpPr/>
      </xdr:nvSpPr>
      <xdr:spPr>
        <a:xfrm>
          <a:off x="18345150" y="1727962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142239</xdr:rowOff>
    </xdr:from>
    <xdr:to>
      <xdr:col>102</xdr:col>
      <xdr:colOff>165100</xdr:colOff>
      <xdr:row>106</xdr:row>
      <xdr:rowOff>72389</xdr:rowOff>
    </xdr:to>
    <xdr:sp macro="" textlink="">
      <xdr:nvSpPr>
        <xdr:cNvPr id="830" name="フローチャート: 判断 829">
          <a:extLst>
            <a:ext uri="{FF2B5EF4-FFF2-40B4-BE49-F238E27FC236}">
              <a16:creationId xmlns:a16="http://schemas.microsoft.com/office/drawing/2014/main" id="{A49F243F-CD42-4C7F-A9CB-8C146E3FF53A}"/>
            </a:ext>
          </a:extLst>
        </xdr:cNvPr>
        <xdr:cNvSpPr/>
      </xdr:nvSpPr>
      <xdr:spPr>
        <a:xfrm>
          <a:off x="17554575" y="1729041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135889</xdr:rowOff>
    </xdr:from>
    <xdr:to>
      <xdr:col>98</xdr:col>
      <xdr:colOff>38100</xdr:colOff>
      <xdr:row>106</xdr:row>
      <xdr:rowOff>66039</xdr:rowOff>
    </xdr:to>
    <xdr:sp macro="" textlink="">
      <xdr:nvSpPr>
        <xdr:cNvPr id="831" name="フローチャート: 判断 830">
          <a:extLst>
            <a:ext uri="{FF2B5EF4-FFF2-40B4-BE49-F238E27FC236}">
              <a16:creationId xmlns:a16="http://schemas.microsoft.com/office/drawing/2014/main" id="{59745D55-C420-4467-8DE1-96FB1D53F5EE}"/>
            </a:ext>
          </a:extLst>
        </xdr:cNvPr>
        <xdr:cNvSpPr/>
      </xdr:nvSpPr>
      <xdr:spPr>
        <a:xfrm>
          <a:off x="16754475" y="172808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16534FD1-D0C7-4F0C-9708-C1860A9D6474}"/>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6F4D38E6-A7D5-42CE-B30E-F4B30E3A1E25}"/>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9DCB5F6-95DB-4948-A47B-DDFF70EFE51C}"/>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B935DF69-6276-443A-89E6-8C3AB68EAA49}"/>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71A9C757-7F8C-456B-86F2-1F62B43A795B}"/>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16511</xdr:rowOff>
    </xdr:from>
    <xdr:to>
      <xdr:col>116</xdr:col>
      <xdr:colOff>114300</xdr:colOff>
      <xdr:row>104</xdr:row>
      <xdr:rowOff>118111</xdr:rowOff>
    </xdr:to>
    <xdr:sp macro="" textlink="">
      <xdr:nvSpPr>
        <xdr:cNvPr id="837" name="楕円 836">
          <a:extLst>
            <a:ext uri="{FF2B5EF4-FFF2-40B4-BE49-F238E27FC236}">
              <a16:creationId xmlns:a16="http://schemas.microsoft.com/office/drawing/2014/main" id="{E835A3C5-E87C-4F34-A555-CA2F86CFA10E}"/>
            </a:ext>
          </a:extLst>
        </xdr:cNvPr>
        <xdr:cNvSpPr/>
      </xdr:nvSpPr>
      <xdr:spPr>
        <a:xfrm>
          <a:off x="19897725" y="169900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39388</xdr:rowOff>
    </xdr:from>
    <xdr:ext cx="469744" cy="259045"/>
    <xdr:sp macro="" textlink="">
      <xdr:nvSpPr>
        <xdr:cNvPr id="838" name="【庁舎】&#10;一人当たり面積該当値テキスト">
          <a:extLst>
            <a:ext uri="{FF2B5EF4-FFF2-40B4-BE49-F238E27FC236}">
              <a16:creationId xmlns:a16="http://schemas.microsoft.com/office/drawing/2014/main" id="{0F326017-2B29-4022-AAEB-9CD30E0191E8}"/>
            </a:ext>
          </a:extLst>
        </xdr:cNvPr>
        <xdr:cNvSpPr txBox="1"/>
      </xdr:nvSpPr>
      <xdr:spPr>
        <a:xfrm>
          <a:off x="19992975" y="1684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156211</xdr:rowOff>
    </xdr:from>
    <xdr:to>
      <xdr:col>112</xdr:col>
      <xdr:colOff>38100</xdr:colOff>
      <xdr:row>104</xdr:row>
      <xdr:rowOff>86361</xdr:rowOff>
    </xdr:to>
    <xdr:sp macro="" textlink="">
      <xdr:nvSpPr>
        <xdr:cNvPr id="839" name="楕円 838">
          <a:extLst>
            <a:ext uri="{FF2B5EF4-FFF2-40B4-BE49-F238E27FC236}">
              <a16:creationId xmlns:a16="http://schemas.microsoft.com/office/drawing/2014/main" id="{71FB1600-B09A-4215-83F1-F321CD7EC6CA}"/>
            </a:ext>
          </a:extLst>
        </xdr:cNvPr>
        <xdr:cNvSpPr/>
      </xdr:nvSpPr>
      <xdr:spPr>
        <a:xfrm>
          <a:off x="19154775" y="1696148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104</xdr:row>
      <xdr:rowOff>35561</xdr:rowOff>
    </xdr:from>
    <xdr:to>
      <xdr:col>116</xdr:col>
      <xdr:colOff>63500</xdr:colOff>
      <xdr:row>104</xdr:row>
      <xdr:rowOff>67311</xdr:rowOff>
    </xdr:to>
    <xdr:cxnSp macro="">
      <xdr:nvCxnSpPr>
        <xdr:cNvPr id="840" name="直線コネクタ 839">
          <a:extLst>
            <a:ext uri="{FF2B5EF4-FFF2-40B4-BE49-F238E27FC236}">
              <a16:creationId xmlns:a16="http://schemas.microsoft.com/office/drawing/2014/main" id="{11A8CB64-FAEA-4BAC-8FF6-92206399CD35}"/>
            </a:ext>
          </a:extLst>
        </xdr:cNvPr>
        <xdr:cNvCxnSpPr/>
      </xdr:nvCxnSpPr>
      <xdr:spPr>
        <a:xfrm>
          <a:off x="19202400" y="17009111"/>
          <a:ext cx="752475"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168911</xdr:rowOff>
    </xdr:from>
    <xdr:to>
      <xdr:col>107</xdr:col>
      <xdr:colOff>101600</xdr:colOff>
      <xdr:row>104</xdr:row>
      <xdr:rowOff>99061</xdr:rowOff>
    </xdr:to>
    <xdr:sp macro="" textlink="">
      <xdr:nvSpPr>
        <xdr:cNvPr id="841" name="楕円 840">
          <a:extLst>
            <a:ext uri="{FF2B5EF4-FFF2-40B4-BE49-F238E27FC236}">
              <a16:creationId xmlns:a16="http://schemas.microsoft.com/office/drawing/2014/main" id="{0BF44FF9-0263-410D-8B19-5E24D53D5F35}"/>
            </a:ext>
          </a:extLst>
        </xdr:cNvPr>
        <xdr:cNvSpPr/>
      </xdr:nvSpPr>
      <xdr:spPr>
        <a:xfrm>
          <a:off x="18345150" y="169710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35561</xdr:rowOff>
    </xdr:from>
    <xdr:to>
      <xdr:col>111</xdr:col>
      <xdr:colOff>177800</xdr:colOff>
      <xdr:row>104</xdr:row>
      <xdr:rowOff>48261</xdr:rowOff>
    </xdr:to>
    <xdr:cxnSp macro="">
      <xdr:nvCxnSpPr>
        <xdr:cNvPr id="842" name="直線コネクタ 841">
          <a:extLst>
            <a:ext uri="{FF2B5EF4-FFF2-40B4-BE49-F238E27FC236}">
              <a16:creationId xmlns:a16="http://schemas.microsoft.com/office/drawing/2014/main" id="{94C5C986-2832-46AB-AEC2-6DC9425CD3DF}"/>
            </a:ext>
          </a:extLst>
        </xdr:cNvPr>
        <xdr:cNvCxnSpPr/>
      </xdr:nvCxnSpPr>
      <xdr:spPr>
        <a:xfrm flipV="1">
          <a:off x="18392775" y="17009111"/>
          <a:ext cx="80962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31750</xdr:rowOff>
    </xdr:from>
    <xdr:to>
      <xdr:col>102</xdr:col>
      <xdr:colOff>165100</xdr:colOff>
      <xdr:row>104</xdr:row>
      <xdr:rowOff>133350</xdr:rowOff>
    </xdr:to>
    <xdr:sp macro="" textlink="">
      <xdr:nvSpPr>
        <xdr:cNvPr id="843" name="楕円 842">
          <a:extLst>
            <a:ext uri="{FF2B5EF4-FFF2-40B4-BE49-F238E27FC236}">
              <a16:creationId xmlns:a16="http://schemas.microsoft.com/office/drawing/2014/main" id="{590E5CAB-DAAF-4F98-9F17-F4B394508CD7}"/>
            </a:ext>
          </a:extLst>
        </xdr:cNvPr>
        <xdr:cNvSpPr/>
      </xdr:nvSpPr>
      <xdr:spPr>
        <a:xfrm>
          <a:off x="17554575" y="1700212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48261</xdr:rowOff>
    </xdr:from>
    <xdr:to>
      <xdr:col>107</xdr:col>
      <xdr:colOff>50800</xdr:colOff>
      <xdr:row>104</xdr:row>
      <xdr:rowOff>82550</xdr:rowOff>
    </xdr:to>
    <xdr:cxnSp macro="">
      <xdr:nvCxnSpPr>
        <xdr:cNvPr id="844" name="直線コネクタ 843">
          <a:extLst>
            <a:ext uri="{FF2B5EF4-FFF2-40B4-BE49-F238E27FC236}">
              <a16:creationId xmlns:a16="http://schemas.microsoft.com/office/drawing/2014/main" id="{07BE9FF3-C3F6-4F98-B377-9F8D17140512}"/>
            </a:ext>
          </a:extLst>
        </xdr:cNvPr>
        <xdr:cNvCxnSpPr/>
      </xdr:nvCxnSpPr>
      <xdr:spPr>
        <a:xfrm flipV="1">
          <a:off x="17602200" y="17018636"/>
          <a:ext cx="790575" cy="4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43180</xdr:rowOff>
    </xdr:from>
    <xdr:to>
      <xdr:col>98</xdr:col>
      <xdr:colOff>38100</xdr:colOff>
      <xdr:row>104</xdr:row>
      <xdr:rowOff>144780</xdr:rowOff>
    </xdr:to>
    <xdr:sp macro="" textlink="">
      <xdr:nvSpPr>
        <xdr:cNvPr id="845" name="楕円 844">
          <a:extLst>
            <a:ext uri="{FF2B5EF4-FFF2-40B4-BE49-F238E27FC236}">
              <a16:creationId xmlns:a16="http://schemas.microsoft.com/office/drawing/2014/main" id="{AE92123A-4D28-448A-9307-990BCDED0C12}"/>
            </a:ext>
          </a:extLst>
        </xdr:cNvPr>
        <xdr:cNvSpPr/>
      </xdr:nvSpPr>
      <xdr:spPr>
        <a:xfrm>
          <a:off x="16754475" y="170199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82550</xdr:rowOff>
    </xdr:from>
    <xdr:to>
      <xdr:col>102</xdr:col>
      <xdr:colOff>114300</xdr:colOff>
      <xdr:row>104</xdr:row>
      <xdr:rowOff>93980</xdr:rowOff>
    </xdr:to>
    <xdr:cxnSp macro="">
      <xdr:nvCxnSpPr>
        <xdr:cNvPr id="846" name="直線コネクタ 845">
          <a:extLst>
            <a:ext uri="{FF2B5EF4-FFF2-40B4-BE49-F238E27FC236}">
              <a16:creationId xmlns:a16="http://schemas.microsoft.com/office/drawing/2014/main" id="{EF2F75B5-53C9-4346-842B-17998B5EC025}"/>
            </a:ext>
          </a:extLst>
        </xdr:cNvPr>
        <xdr:cNvCxnSpPr/>
      </xdr:nvCxnSpPr>
      <xdr:spPr>
        <a:xfrm flipV="1">
          <a:off x="16802100" y="17059275"/>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39388</xdr:rowOff>
    </xdr:from>
    <xdr:ext cx="469744" cy="259045"/>
    <xdr:sp macro="" textlink="">
      <xdr:nvSpPr>
        <xdr:cNvPr id="847" name="n_1aveValue【庁舎】&#10;一人当たり面積">
          <a:extLst>
            <a:ext uri="{FF2B5EF4-FFF2-40B4-BE49-F238E27FC236}">
              <a16:creationId xmlns:a16="http://schemas.microsoft.com/office/drawing/2014/main" id="{B77C2524-28F2-4FAA-81CF-3901BBD592D0}"/>
            </a:ext>
          </a:extLst>
        </xdr:cNvPr>
        <xdr:cNvSpPr txBox="1"/>
      </xdr:nvSpPr>
      <xdr:spPr>
        <a:xfrm>
          <a:off x="18983402" y="17355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55897</xdr:rowOff>
    </xdr:from>
    <xdr:ext cx="469744" cy="259045"/>
    <xdr:sp macro="" textlink="">
      <xdr:nvSpPr>
        <xdr:cNvPr id="848" name="n_2aveValue【庁舎】&#10;一人当たり面積">
          <a:extLst>
            <a:ext uri="{FF2B5EF4-FFF2-40B4-BE49-F238E27FC236}">
              <a16:creationId xmlns:a16="http://schemas.microsoft.com/office/drawing/2014/main" id="{01BC10A8-32B8-4888-8877-C986C7C9BAEF}"/>
            </a:ext>
          </a:extLst>
        </xdr:cNvPr>
        <xdr:cNvSpPr txBox="1"/>
      </xdr:nvSpPr>
      <xdr:spPr>
        <a:xfrm>
          <a:off x="18183302" y="1737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63516</xdr:rowOff>
    </xdr:from>
    <xdr:ext cx="469744" cy="259045"/>
    <xdr:sp macro="" textlink="">
      <xdr:nvSpPr>
        <xdr:cNvPr id="849" name="n_3aveValue【庁舎】&#10;一人当たり面積">
          <a:extLst>
            <a:ext uri="{FF2B5EF4-FFF2-40B4-BE49-F238E27FC236}">
              <a16:creationId xmlns:a16="http://schemas.microsoft.com/office/drawing/2014/main" id="{987E9FEA-3A32-4C8E-86DE-4AD05A4FE7D5}"/>
            </a:ext>
          </a:extLst>
        </xdr:cNvPr>
        <xdr:cNvSpPr txBox="1"/>
      </xdr:nvSpPr>
      <xdr:spPr>
        <a:xfrm>
          <a:off x="17383202" y="1738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57166</xdr:rowOff>
    </xdr:from>
    <xdr:ext cx="469744" cy="259045"/>
    <xdr:sp macro="" textlink="">
      <xdr:nvSpPr>
        <xdr:cNvPr id="850" name="n_4aveValue【庁舎】&#10;一人当たり面積">
          <a:extLst>
            <a:ext uri="{FF2B5EF4-FFF2-40B4-BE49-F238E27FC236}">
              <a16:creationId xmlns:a16="http://schemas.microsoft.com/office/drawing/2014/main" id="{9FFF97DA-5094-4946-8A47-2CCD9BC31B42}"/>
            </a:ext>
          </a:extLst>
        </xdr:cNvPr>
        <xdr:cNvSpPr txBox="1"/>
      </xdr:nvSpPr>
      <xdr:spPr>
        <a:xfrm>
          <a:off x="16592627" y="17373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102888</xdr:rowOff>
    </xdr:from>
    <xdr:ext cx="469744" cy="259045"/>
    <xdr:sp macro="" textlink="">
      <xdr:nvSpPr>
        <xdr:cNvPr id="851" name="n_1mainValue【庁舎】&#10;一人当たり面積">
          <a:extLst>
            <a:ext uri="{FF2B5EF4-FFF2-40B4-BE49-F238E27FC236}">
              <a16:creationId xmlns:a16="http://schemas.microsoft.com/office/drawing/2014/main" id="{3B07941D-D153-4EE8-8321-E8E3147D1462}"/>
            </a:ext>
          </a:extLst>
        </xdr:cNvPr>
        <xdr:cNvSpPr txBox="1"/>
      </xdr:nvSpPr>
      <xdr:spPr>
        <a:xfrm>
          <a:off x="18983402" y="16736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115588</xdr:rowOff>
    </xdr:from>
    <xdr:ext cx="469744" cy="259045"/>
    <xdr:sp macro="" textlink="">
      <xdr:nvSpPr>
        <xdr:cNvPr id="852" name="n_2mainValue【庁舎】&#10;一人当たり面積">
          <a:extLst>
            <a:ext uri="{FF2B5EF4-FFF2-40B4-BE49-F238E27FC236}">
              <a16:creationId xmlns:a16="http://schemas.microsoft.com/office/drawing/2014/main" id="{0C79F200-3D7A-48C6-8354-8A90CD9EF5CC}"/>
            </a:ext>
          </a:extLst>
        </xdr:cNvPr>
        <xdr:cNvSpPr txBox="1"/>
      </xdr:nvSpPr>
      <xdr:spPr>
        <a:xfrm>
          <a:off x="18183302" y="1674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149877</xdr:rowOff>
    </xdr:from>
    <xdr:ext cx="469744" cy="259045"/>
    <xdr:sp macro="" textlink="">
      <xdr:nvSpPr>
        <xdr:cNvPr id="853" name="n_3mainValue【庁舎】&#10;一人当たり面積">
          <a:extLst>
            <a:ext uri="{FF2B5EF4-FFF2-40B4-BE49-F238E27FC236}">
              <a16:creationId xmlns:a16="http://schemas.microsoft.com/office/drawing/2014/main" id="{7FCDB78F-C20B-44C8-9572-E0805B26A6EA}"/>
            </a:ext>
          </a:extLst>
        </xdr:cNvPr>
        <xdr:cNvSpPr txBox="1"/>
      </xdr:nvSpPr>
      <xdr:spPr>
        <a:xfrm>
          <a:off x="17383202" y="1678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161307</xdr:rowOff>
    </xdr:from>
    <xdr:ext cx="469744" cy="259045"/>
    <xdr:sp macro="" textlink="">
      <xdr:nvSpPr>
        <xdr:cNvPr id="854" name="n_4mainValue【庁舎】&#10;一人当たり面積">
          <a:extLst>
            <a:ext uri="{FF2B5EF4-FFF2-40B4-BE49-F238E27FC236}">
              <a16:creationId xmlns:a16="http://schemas.microsoft.com/office/drawing/2014/main" id="{8DEB6C41-B3D1-4602-825D-8758168F8DA9}"/>
            </a:ext>
          </a:extLst>
        </xdr:cNvPr>
        <xdr:cNvSpPr txBox="1"/>
      </xdr:nvSpPr>
      <xdr:spPr>
        <a:xfrm>
          <a:off x="16592627" y="16795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a:extLst>
            <a:ext uri="{FF2B5EF4-FFF2-40B4-BE49-F238E27FC236}">
              <a16:creationId xmlns:a16="http://schemas.microsoft.com/office/drawing/2014/main" id="{D61F8D95-3252-404E-814B-B5F376ADF557}"/>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a:extLst>
            <a:ext uri="{FF2B5EF4-FFF2-40B4-BE49-F238E27FC236}">
              <a16:creationId xmlns:a16="http://schemas.microsoft.com/office/drawing/2014/main" id="{3894FB7F-C78C-41A0-AA46-E2A38EA44524}"/>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a:extLst>
            <a:ext uri="{FF2B5EF4-FFF2-40B4-BE49-F238E27FC236}">
              <a16:creationId xmlns:a16="http://schemas.microsoft.com/office/drawing/2014/main" id="{F8C43D3D-57CE-4DFB-B939-1DDDC9FB0E8F}"/>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・類似団体と比較して特に図書館、一般廃棄物処理施設、市民会館の有形固定資産減価償却率が高くなっている。</a:t>
          </a:r>
          <a:endParaRPr lang="ja-JP" altLang="ja-JP" sz="1400">
            <a:effectLst/>
          </a:endParaRPr>
        </a:p>
        <a:p>
          <a:r>
            <a:rPr kumimoji="1" lang="ja-JP" altLang="ja-JP" sz="1100">
              <a:solidFill>
                <a:schemeClr val="dk1"/>
              </a:solidFill>
              <a:effectLst/>
              <a:latin typeface="+mn-lt"/>
              <a:ea typeface="+mn-ea"/>
              <a:cs typeface="+mn-cs"/>
            </a:rPr>
            <a:t>・庁舎は、令和元年</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月の移転により有形固定資産減価償却率が大幅に低下し、一人当たりの面積が増加した。</a:t>
          </a:r>
          <a:endParaRPr lang="ja-JP" altLang="ja-JP" sz="1400">
            <a:effectLst/>
          </a:endParaRPr>
        </a:p>
        <a:p>
          <a:pPr eaLnBrk="1" fontAlgn="auto" latinLnBrk="0" hangingPunct="1"/>
          <a:r>
            <a:rPr lang="ja-JP" altLang="ja-JP" sz="1100">
              <a:solidFill>
                <a:schemeClr val="dk1"/>
              </a:solidFill>
              <a:effectLst/>
              <a:latin typeface="+mn-lt"/>
              <a:ea typeface="+mn-ea"/>
              <a:cs typeface="+mn-cs"/>
            </a:rPr>
            <a:t>（令和２年度における本市の</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体育館・プール</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有形固定資産減価償却率について、正しくは</a:t>
          </a:r>
          <a:r>
            <a:rPr lang="en-US" altLang="ja-JP" sz="1100">
              <a:solidFill>
                <a:schemeClr val="dk1"/>
              </a:solidFill>
              <a:effectLst/>
              <a:latin typeface="+mn-lt"/>
              <a:ea typeface="+mn-ea"/>
              <a:cs typeface="+mn-cs"/>
            </a:rPr>
            <a:t>59.7</a:t>
          </a:r>
          <a:r>
            <a:rPr lang="ja-JP" altLang="ja-JP" sz="1100">
              <a:solidFill>
                <a:schemeClr val="dk1"/>
              </a:solidFill>
              <a:effectLst/>
              <a:latin typeface="+mn-lt"/>
              <a:ea typeface="+mn-ea"/>
              <a:cs typeface="+mn-cs"/>
            </a:rPr>
            <a:t>である。）</a:t>
          </a:r>
          <a:endParaRPr lang="ja-JP" altLang="ja-JP" sz="1400">
            <a:effectLst/>
          </a:endParaRPr>
        </a:p>
        <a:p>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44,361
43,473
443.46
25,328,041
24,215,889
692,041
13,963,849
26,762,332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中山間に位置する本市の地域的な要因や人口減少、高水準の高齢化（令和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a:t>
          </a:r>
          <a:r>
            <a:rPr kumimoji="1" lang="en-US" altLang="ja-JP" sz="1100">
              <a:solidFill>
                <a:schemeClr val="dk1"/>
              </a:solidFill>
              <a:effectLst/>
              <a:latin typeface="+mn-lt"/>
              <a:ea typeface="+mn-ea"/>
              <a:cs typeface="+mn-cs"/>
            </a:rPr>
            <a:t>36.13</a:t>
          </a:r>
          <a:r>
            <a:rPr kumimoji="1" lang="ja-JP" altLang="ja-JP" sz="1100">
              <a:solidFill>
                <a:schemeClr val="dk1"/>
              </a:solidFill>
              <a:effectLst/>
              <a:latin typeface="+mn-lt"/>
              <a:ea typeface="+mn-ea"/>
              <a:cs typeface="+mn-cs"/>
            </a:rPr>
            <a:t>％）などにより、自主財源に乏しい状況にある。引き続き、市政改革大綱実施計画に基づき、効率的な行政運営による財政の健全化を図るとともに、地域の活性化や新たな財源の掘り起こしを行うことで、財政基盤の強化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62230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05880"/>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148607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4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62230</xdr:rowOff>
    </xdr:from>
    <xdr:to>
      <xdr:col>24</xdr:col>
      <xdr:colOff>12700</xdr:colOff>
      <xdr:row>37</xdr:row>
      <xdr:rowOff>62230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0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151130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19067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219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46990</xdr:rowOff>
    </xdr:from>
    <xdr:to>
      <xdr:col>23</xdr:col>
      <xdr:colOff>184150</xdr:colOff>
      <xdr:row>42</xdr:row>
      <xdr:rowOff>148590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22860</xdr:rowOff>
    </xdr:from>
    <xdr:to>
      <xdr:col>19</xdr:col>
      <xdr:colOff>184150</xdr:colOff>
      <xdr:row>42</xdr:row>
      <xdr:rowOff>124460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109237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1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78740</xdr:rowOff>
    </xdr:from>
    <xdr:to>
      <xdr:col>15</xdr:col>
      <xdr:colOff>82550</xdr:colOff>
      <xdr:row>40</xdr:row>
      <xdr:rowOff>102870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78740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367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100330</xdr:rowOff>
    </xdr:from>
    <xdr:to>
      <xdr:col>23</xdr:col>
      <xdr:colOff>184150</xdr:colOff>
      <xdr:row>41</xdr:row>
      <xdr:rowOff>30480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116857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80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52070</xdr:rowOff>
    </xdr:from>
    <xdr:to>
      <xdr:col>15</xdr:col>
      <xdr:colOff>133350</xdr:colOff>
      <xdr:row>40</xdr:row>
      <xdr:rowOff>153670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163847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27940</xdr:rowOff>
    </xdr:from>
    <xdr:to>
      <xdr:col>11</xdr:col>
      <xdr:colOff>82550</xdr:colOff>
      <xdr:row>40</xdr:row>
      <xdr:rowOff>129540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27940</xdr:rowOff>
    </xdr:from>
    <xdr:to>
      <xdr:col>7</xdr:col>
      <xdr:colOff>31750</xdr:colOff>
      <xdr:row>40</xdr:row>
      <xdr:rowOff>129540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139717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固定資産税、法人事業税交付金、地方交付税などの増があったものの、地方消費税交付金や臨時財政対策債の大幅減があったことにより経常一般財源収入額（分母）が減となった。経常経費充当一般財源（分子）については、維持補修費の災害復旧費や公債費が減となったが、補助費や人件費、物件費は増となった。全体として増となり総じて、経常経費充当一般財源（分子）が増、経常一般財源収入額（分母）が減となり結果、</a:t>
          </a:r>
          <a:r>
            <a:rPr lang="en-US" altLang="ja-JP" sz="1100">
              <a:solidFill>
                <a:schemeClr val="dk1"/>
              </a:solidFill>
              <a:effectLst/>
              <a:latin typeface="+mn-lt"/>
              <a:ea typeface="+mn-ea"/>
              <a:cs typeface="+mn-cs"/>
            </a:rPr>
            <a:t>1.7</a:t>
          </a:r>
          <a:r>
            <a:rPr lang="ja-JP" altLang="en-US" sz="1100">
              <a:solidFill>
                <a:schemeClr val="dk1"/>
              </a:solidFill>
              <a:effectLst/>
              <a:latin typeface="+mn-lt"/>
              <a:ea typeface="+mn-ea"/>
              <a:cs typeface="+mn-cs"/>
            </a:rPr>
            <a:t>ポイント増となった。</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91622</xdr:rowOff>
    </xdr:from>
    <xdr:to>
      <xdr:col>23</xdr:col>
      <xdr:colOff>133350</xdr:colOff>
      <xdr:row>66</xdr:row>
      <xdr:rowOff>161834</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64272"/>
          <a:ext cx="0" cy="16132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133911</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49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161834</xdr:rowOff>
    </xdr:from>
    <xdr:to>
      <xdr:col>24</xdr:col>
      <xdr:colOff>12700</xdr:colOff>
      <xdr:row>66</xdr:row>
      <xdr:rowOff>161834</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477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6549</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0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91622</xdr:rowOff>
    </xdr:from>
    <xdr:to>
      <xdr:col>24</xdr:col>
      <xdr:colOff>12700</xdr:colOff>
      <xdr:row>57</xdr:row>
      <xdr:rowOff>91622</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6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22860</xdr:rowOff>
    </xdr:from>
    <xdr:to>
      <xdr:col>23</xdr:col>
      <xdr:colOff>133350</xdr:colOff>
      <xdr:row>61</xdr:row>
      <xdr:rowOff>81462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0481310"/>
          <a:ext cx="838200" cy="58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60070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756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43543</xdr:rowOff>
    </xdr:from>
    <xdr:to>
      <xdr:col>23</xdr:col>
      <xdr:colOff>184150</xdr:colOff>
      <xdr:row>60</xdr:row>
      <xdr:rowOff>145143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84001</xdr:rowOff>
    </xdr:from>
    <xdr:to>
      <xdr:col>19</xdr:col>
      <xdr:colOff>133350</xdr:colOff>
      <xdr:row>61</xdr:row>
      <xdr:rowOff>22860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371001"/>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19413</xdr:rowOff>
    </xdr:from>
    <xdr:to>
      <xdr:col>19</xdr:col>
      <xdr:colOff>184150</xdr:colOff>
      <xdr:row>60</xdr:row>
      <xdr:rowOff>121013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131190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752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84001</xdr:rowOff>
    </xdr:from>
    <xdr:to>
      <xdr:col>15</xdr:col>
      <xdr:colOff>82550</xdr:colOff>
      <xdr:row>61</xdr:row>
      <xdr:rowOff>81462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371001"/>
          <a:ext cx="889000" cy="168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59</xdr:row>
      <xdr:rowOff>59872</xdr:rowOff>
    </xdr:from>
    <xdr:to>
      <xdr:col>15</xdr:col>
      <xdr:colOff>133350</xdr:colOff>
      <xdr:row>59</xdr:row>
      <xdr:rowOff>161472</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199</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67673</xdr:rowOff>
    </xdr:from>
    <xdr:to>
      <xdr:col>11</xdr:col>
      <xdr:colOff>31750</xdr:colOff>
      <xdr:row>61</xdr:row>
      <xdr:rowOff>81462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526123"/>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26307</xdr:rowOff>
    </xdr:from>
    <xdr:to>
      <xdr:col>11</xdr:col>
      <xdr:colOff>82550</xdr:colOff>
      <xdr:row>60</xdr:row>
      <xdr:rowOff>127907</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138084</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67673</xdr:rowOff>
    </xdr:from>
    <xdr:to>
      <xdr:col>7</xdr:col>
      <xdr:colOff>31750</xdr:colOff>
      <xdr:row>60</xdr:row>
      <xdr:rowOff>169273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8000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12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30662</xdr:rowOff>
    </xdr:from>
    <xdr:to>
      <xdr:col>23</xdr:col>
      <xdr:colOff>184150</xdr:colOff>
      <xdr:row>61</xdr:row>
      <xdr:rowOff>132262</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2739</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461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143510</xdr:rowOff>
    </xdr:from>
    <xdr:to>
      <xdr:col>19</xdr:col>
      <xdr:colOff>184150</xdr:colOff>
      <xdr:row>61</xdr:row>
      <xdr:rowOff>73660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58437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33201</xdr:rowOff>
    </xdr:from>
    <xdr:to>
      <xdr:col>15</xdr:col>
      <xdr:colOff>133350</xdr:colOff>
      <xdr:row>60</xdr:row>
      <xdr:rowOff>134801</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20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119578</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30662</xdr:rowOff>
    </xdr:from>
    <xdr:to>
      <xdr:col>11</xdr:col>
      <xdr:colOff>82550</xdr:colOff>
      <xdr:row>61</xdr:row>
      <xdr:rowOff>132262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48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117039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75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16873</xdr:rowOff>
    </xdr:from>
    <xdr:to>
      <xdr:col>7</xdr:col>
      <xdr:colOff>31750</xdr:colOff>
      <xdr:row>61</xdr:row>
      <xdr:rowOff>118473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47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103250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56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[194,235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人口１人当たりの人件費・物件費等決算額は、物件費の増により、昨年度から</a:t>
          </a:r>
          <a:r>
            <a:rPr kumimoji="1" lang="en-US" altLang="ja-JP" sz="1100">
              <a:solidFill>
                <a:schemeClr val="dk1"/>
              </a:solidFill>
              <a:effectLst/>
              <a:latin typeface="+mn-lt"/>
              <a:ea typeface="+mn-ea"/>
              <a:cs typeface="+mn-cs"/>
            </a:rPr>
            <a:t>6,423</a:t>
          </a:r>
          <a:r>
            <a:rPr kumimoji="1" lang="ja-JP" altLang="ja-JP" sz="1100">
              <a:solidFill>
                <a:schemeClr val="dk1"/>
              </a:solidFill>
              <a:effectLst/>
              <a:latin typeface="+mn-lt"/>
              <a:ea typeface="+mn-ea"/>
              <a:cs typeface="+mn-cs"/>
            </a:rPr>
            <a:t>円の増額となったが、類似団体平均と比較すると</a:t>
          </a:r>
          <a:r>
            <a:rPr kumimoji="1" lang="en-US" altLang="ja-JP" sz="1100">
              <a:solidFill>
                <a:schemeClr val="dk1"/>
              </a:solidFill>
              <a:effectLst/>
              <a:latin typeface="+mn-lt"/>
              <a:ea typeface="+mn-ea"/>
              <a:cs typeface="+mn-cs"/>
            </a:rPr>
            <a:t>24,061</a:t>
          </a:r>
          <a:r>
            <a:rPr kumimoji="1" lang="ja-JP" altLang="ja-JP" sz="1100">
              <a:solidFill>
                <a:schemeClr val="dk1"/>
              </a:solidFill>
              <a:effectLst/>
              <a:latin typeface="+mn-lt"/>
              <a:ea typeface="+mn-ea"/>
              <a:cs typeface="+mn-cs"/>
            </a:rPr>
            <a:t>円下回っている。民間委託の推進などの行政改革を行った結果、職員数を削減することができ、人件費の抑制に一定の成果をもたらしたところである。</a:t>
          </a:r>
          <a:endParaRPr lang="ja-JP" altLang="ja-JP" sz="1400">
            <a:effectLst/>
          </a:endParaRPr>
        </a:p>
        <a:p>
          <a:r>
            <a:rPr kumimoji="1" lang="ja-JP" altLang="ja-JP" sz="1100">
              <a:solidFill>
                <a:schemeClr val="dk1"/>
              </a:solidFill>
              <a:effectLst/>
              <a:latin typeface="+mn-lt"/>
              <a:ea typeface="+mn-ea"/>
              <a:cs typeface="+mn-cs"/>
            </a:rPr>
            <a:t>　今後は、民間委託化による委託料の増加、施設の老朽化による維持補修費の増加などにより、物件費全体の増加が見込まれるため、計画的な維持補修の実施等、経費の節減に努める。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00000000-0008-0000-0300-0000BE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60316</xdr:rowOff>
    </xdr:from>
    <xdr:to>
      <xdr:col>23</xdr:col>
      <xdr:colOff>133350</xdr:colOff>
      <xdr:row>88</xdr:row>
      <xdr:rowOff>166706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953000" y="13947766"/>
          <a:ext cx="0" cy="13065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138783</xdr:rowOff>
    </xdr:from>
    <xdr:ext cx="762000" cy="259045"/>
    <xdr:sp macro="" textlink="">
      <xdr:nvSpPr>
        <xdr:cNvPr id="192" name="人件費・物件費等の状況最小値テキスト">
          <a:extLst>
            <a:ext uri="{FF2B5EF4-FFF2-40B4-BE49-F238E27FC236}">
              <a16:creationId xmlns:a16="http://schemas.microsoft.com/office/drawing/2014/main" id="{00000000-0008-0000-0300-0000C0000000}"/>
            </a:ext>
          </a:extLst>
        </xdr:cNvPr>
        <xdr:cNvSpPr txBox="1"/>
      </xdr:nvSpPr>
      <xdr:spPr>
        <a:xfrm>
          <a:off x="5041900" y="15226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166706</xdr:rowOff>
    </xdr:from>
    <xdr:to>
      <xdr:col>24</xdr:col>
      <xdr:colOff>12700</xdr:colOff>
      <xdr:row>88</xdr:row>
      <xdr:rowOff>166706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5254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146693</xdr:rowOff>
    </xdr:from>
    <xdr:ext cx="762000" cy="259045"/>
    <xdr:sp macro="" textlink="">
      <xdr:nvSpPr>
        <xdr:cNvPr id="194" name="人件費・物件費等の状況最大値テキスト">
          <a:extLst>
            <a:ext uri="{FF2B5EF4-FFF2-40B4-BE49-F238E27FC236}">
              <a16:creationId xmlns:a16="http://schemas.microsoft.com/office/drawing/2014/main" id="{00000000-0008-0000-0300-0000C2000000}"/>
            </a:ext>
          </a:extLst>
        </xdr:cNvPr>
        <xdr:cNvSpPr txBox="1"/>
      </xdr:nvSpPr>
      <xdr:spPr>
        <a:xfrm>
          <a:off x="5041900" y="13691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60316</xdr:rowOff>
    </xdr:from>
    <xdr:to>
      <xdr:col>24</xdr:col>
      <xdr:colOff>12700</xdr:colOff>
      <xdr:row>81</xdr:row>
      <xdr:rowOff>60316</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3947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8021</xdr:rowOff>
    </xdr:from>
    <xdr:to>
      <xdr:col>23</xdr:col>
      <xdr:colOff>133350</xdr:colOff>
      <xdr:row>82</xdr:row>
      <xdr:rowOff>19092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114800" y="14066921"/>
          <a:ext cx="838200" cy="11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153291</xdr:rowOff>
    </xdr:from>
    <xdr:ext cx="762000" cy="259045"/>
    <xdr:sp macro="" textlink="">
      <xdr:nvSpPr>
        <xdr:cNvPr id="197" name="人件費・物件費等の状況平均値テキスト">
          <a:extLst>
            <a:ext uri="{FF2B5EF4-FFF2-40B4-BE49-F238E27FC236}">
              <a16:creationId xmlns:a16="http://schemas.microsoft.com/office/drawing/2014/main" id="{00000000-0008-0000-0300-0000C5000000}"/>
            </a:ext>
          </a:extLst>
        </xdr:cNvPr>
        <xdr:cNvSpPr txBox="1"/>
      </xdr:nvSpPr>
      <xdr:spPr>
        <a:xfrm>
          <a:off x="5041900" y="140407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9764</xdr:rowOff>
    </xdr:from>
    <xdr:to>
      <xdr:col>23</xdr:col>
      <xdr:colOff>184150</xdr:colOff>
      <xdr:row>82</xdr:row>
      <xdr:rowOff>111364</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902200" y="14068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153465</xdr:rowOff>
    </xdr:from>
    <xdr:to>
      <xdr:col>19</xdr:col>
      <xdr:colOff>133350</xdr:colOff>
      <xdr:row>82</xdr:row>
      <xdr:rowOff>8021</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3225800" y="14040915"/>
          <a:ext cx="889000" cy="2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1339</xdr:rowOff>
    </xdr:from>
    <xdr:to>
      <xdr:col>19</xdr:col>
      <xdr:colOff>184150</xdr:colOff>
      <xdr:row>82</xdr:row>
      <xdr:rowOff>102939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064000" y="1406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87716</xdr:rowOff>
    </xdr:from>
    <xdr:ext cx="7366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3733800" y="1414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145293</xdr:rowOff>
    </xdr:from>
    <xdr:to>
      <xdr:col>15</xdr:col>
      <xdr:colOff>82550</xdr:colOff>
      <xdr:row>81</xdr:row>
      <xdr:rowOff>153465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2336800" y="14032743"/>
          <a:ext cx="889000" cy="8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161255</xdr:rowOff>
    </xdr:from>
    <xdr:to>
      <xdr:col>15</xdr:col>
      <xdr:colOff>133350</xdr:colOff>
      <xdr:row>82</xdr:row>
      <xdr:rowOff>91405</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3175000" y="1404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76182</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844800" y="14135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113097</xdr:rowOff>
    </xdr:from>
    <xdr:to>
      <xdr:col>11</xdr:col>
      <xdr:colOff>31750</xdr:colOff>
      <xdr:row>81</xdr:row>
      <xdr:rowOff>145293</xdr:rowOff>
    </xdr:to>
    <xdr:cxnSp macro="">
      <xdr:nvCxnSpPr>
        <xdr:cNvPr id="205" name="直線コネクタ 204">
          <a:extLst>
            <a:ext uri="{FF2B5EF4-FFF2-40B4-BE49-F238E27FC236}">
              <a16:creationId xmlns:a16="http://schemas.microsoft.com/office/drawing/2014/main" id="{00000000-0008-0000-0300-0000CD000000}"/>
            </a:ext>
          </a:extLst>
        </xdr:cNvPr>
        <xdr:cNvCxnSpPr/>
      </xdr:nvCxnSpPr>
      <xdr:spPr>
        <a:xfrm>
          <a:off x="1447800" y="14000547"/>
          <a:ext cx="889000" cy="32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141128</xdr:rowOff>
    </xdr:from>
    <xdr:to>
      <xdr:col>11</xdr:col>
      <xdr:colOff>82550</xdr:colOff>
      <xdr:row>82</xdr:row>
      <xdr:rowOff>71278</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2286000" y="14028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56055</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955800" y="1411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113015</xdr:rowOff>
    </xdr:from>
    <xdr:to>
      <xdr:col>7</xdr:col>
      <xdr:colOff>31750</xdr:colOff>
      <xdr:row>82</xdr:row>
      <xdr:rowOff>43165</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1397000" y="1400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27942</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066800" y="14086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139742</xdr:rowOff>
    </xdr:from>
    <xdr:to>
      <xdr:col>23</xdr:col>
      <xdr:colOff>184150</xdr:colOff>
      <xdr:row>82</xdr:row>
      <xdr:rowOff>69892</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902200" y="1402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156269</xdr:rowOff>
    </xdr:from>
    <xdr:ext cx="762000" cy="259045"/>
    <xdr:sp macro="" textlink="">
      <xdr:nvSpPr>
        <xdr:cNvPr id="216" name="人件費・物件費等の状況該当値テキスト">
          <a:extLst>
            <a:ext uri="{FF2B5EF4-FFF2-40B4-BE49-F238E27FC236}">
              <a16:creationId xmlns:a16="http://schemas.microsoft.com/office/drawing/2014/main" id="{00000000-0008-0000-0300-0000D8000000}"/>
            </a:ext>
          </a:extLst>
        </xdr:cNvPr>
        <xdr:cNvSpPr txBox="1"/>
      </xdr:nvSpPr>
      <xdr:spPr>
        <a:xfrm>
          <a:off x="5041900" y="13872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128671</xdr:rowOff>
    </xdr:from>
    <xdr:to>
      <xdr:col>19</xdr:col>
      <xdr:colOff>184150</xdr:colOff>
      <xdr:row>82</xdr:row>
      <xdr:rowOff>58821</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064000" y="14016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68998</xdr:rowOff>
    </xdr:from>
    <xdr:ext cx="7366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3733800" y="137849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102665</xdr:rowOff>
    </xdr:from>
    <xdr:to>
      <xdr:col>15</xdr:col>
      <xdr:colOff>133350</xdr:colOff>
      <xdr:row>82</xdr:row>
      <xdr:rowOff>32815</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3175000" y="1399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42992</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2844800" y="1375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94493</xdr:rowOff>
    </xdr:from>
    <xdr:to>
      <xdr:col>11</xdr:col>
      <xdr:colOff>82550</xdr:colOff>
      <xdr:row>82</xdr:row>
      <xdr:rowOff>24643</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2286000" y="13981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34820</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955800" y="137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62297</xdr:rowOff>
    </xdr:from>
    <xdr:to>
      <xdr:col>7</xdr:col>
      <xdr:colOff>31750</xdr:colOff>
      <xdr:row>81</xdr:row>
      <xdr:rowOff>163897</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1397000" y="13949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2624</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066800" y="1371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給与水準の適正化を行っているものの、職員構成の変動等により類似団体平均を</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ポイント上回る</a:t>
          </a:r>
          <a:r>
            <a:rPr kumimoji="1" lang="en-US" altLang="ja-JP" sz="1100">
              <a:solidFill>
                <a:schemeClr val="dk1"/>
              </a:solidFill>
              <a:effectLst/>
              <a:latin typeface="+mn-lt"/>
              <a:ea typeface="+mn-ea"/>
              <a:cs typeface="+mn-cs"/>
            </a:rPr>
            <a:t>98.5</a:t>
          </a:r>
          <a:r>
            <a:rPr kumimoji="1" lang="ja-JP" altLang="ja-JP" sz="1100">
              <a:solidFill>
                <a:schemeClr val="dk1"/>
              </a:solidFill>
              <a:effectLst/>
              <a:latin typeface="+mn-lt"/>
              <a:ea typeface="+mn-ea"/>
              <a:cs typeface="+mn-cs"/>
            </a:rPr>
            <a:t>％となっている。人事院勧告及び国の指導に準拠した給与制度を推進しながら給与水準の適正化を行い、今後も引き続いて国の給与構造改革に準じた適切な運用を図る。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47272</xdr:rowOff>
    </xdr:from>
    <xdr:to>
      <xdr:col>81</xdr:col>
      <xdr:colOff>44450</xdr:colOff>
      <xdr:row>89</xdr:row>
      <xdr:rowOff>163689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34722"/>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135766</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9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163689</xdr:rowOff>
    </xdr:from>
    <xdr:to>
      <xdr:col>81</xdr:col>
      <xdr:colOff>133350</xdr:colOff>
      <xdr:row>89</xdr:row>
      <xdr:rowOff>163689</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422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133649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67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47272</xdr:rowOff>
    </xdr:from>
    <xdr:to>
      <xdr:col>81</xdr:col>
      <xdr:colOff>133350</xdr:colOff>
      <xdr:row>81</xdr:row>
      <xdr:rowOff>47272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3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23989</xdr:rowOff>
    </xdr:from>
    <xdr:to>
      <xdr:col>81</xdr:col>
      <xdr:colOff>44450</xdr:colOff>
      <xdr:row>87</xdr:row>
      <xdr:rowOff>23989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9401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299</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735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155222</xdr:rowOff>
    </xdr:from>
    <xdr:to>
      <xdr:col>81</xdr:col>
      <xdr:colOff>95250</xdr:colOff>
      <xdr:row>86</xdr:row>
      <xdr:rowOff>85372</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2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23989</xdr:rowOff>
    </xdr:from>
    <xdr:to>
      <xdr:col>77</xdr:col>
      <xdr:colOff>44450</xdr:colOff>
      <xdr:row>87</xdr:row>
      <xdr:rowOff>37395</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49401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168628</xdr:rowOff>
    </xdr:from>
    <xdr:to>
      <xdr:col>77</xdr:col>
      <xdr:colOff>95250</xdr:colOff>
      <xdr:row>86</xdr:row>
      <xdr:rowOff>98778</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41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108955</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510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37395</xdr:rowOff>
    </xdr:from>
    <xdr:to>
      <xdr:col>72</xdr:col>
      <xdr:colOff>203200</xdr:colOff>
      <xdr:row>87</xdr:row>
      <xdr:rowOff>50800</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95354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10584</xdr:rowOff>
    </xdr:from>
    <xdr:to>
      <xdr:col>73</xdr:col>
      <xdr:colOff>44450</xdr:colOff>
      <xdr:row>86</xdr:row>
      <xdr:rowOff>112184</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55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122361</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52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50800</xdr:rowOff>
    </xdr:from>
    <xdr:to>
      <xdr:col>68</xdr:col>
      <xdr:colOff>152400</xdr:colOff>
      <xdr:row>87</xdr:row>
      <xdr:rowOff>50800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a:off x="13512800" y="14966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37395</xdr:rowOff>
    </xdr:from>
    <xdr:to>
      <xdr:col>68</xdr:col>
      <xdr:colOff>203200</xdr:colOff>
      <xdr:row>86</xdr:row>
      <xdr:rowOff>138995</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149172</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55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23989</xdr:rowOff>
    </xdr:from>
    <xdr:to>
      <xdr:col>64</xdr:col>
      <xdr:colOff>152400</xdr:colOff>
      <xdr:row>86</xdr:row>
      <xdr:rowOff>125589</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6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135766</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53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144639</xdr:rowOff>
    </xdr:from>
    <xdr:to>
      <xdr:col>81</xdr:col>
      <xdr:colOff>95250</xdr:colOff>
      <xdr:row>87</xdr:row>
      <xdr:rowOff>74789</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116716</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86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144639</xdr:rowOff>
    </xdr:from>
    <xdr:to>
      <xdr:col>77</xdr:col>
      <xdr:colOff>95250</xdr:colOff>
      <xdr:row>87</xdr:row>
      <xdr:rowOff>74789</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88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59566</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975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158045</xdr:rowOff>
    </xdr:from>
    <xdr:to>
      <xdr:col>73</xdr:col>
      <xdr:colOff>44450</xdr:colOff>
      <xdr:row>87</xdr:row>
      <xdr:rowOff>88195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90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72972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989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0</xdr:rowOff>
    </xdr:from>
    <xdr:to>
      <xdr:col>68</xdr:col>
      <xdr:colOff>203200</xdr:colOff>
      <xdr:row>87</xdr:row>
      <xdr:rowOff>101600</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86377</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0</xdr:rowOff>
    </xdr:from>
    <xdr:to>
      <xdr:col>64</xdr:col>
      <xdr:colOff>152400</xdr:colOff>
      <xdr:row>87</xdr:row>
      <xdr:rowOff>101600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86377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50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日現在の正規職員数は</a:t>
          </a:r>
          <a:r>
            <a:rPr kumimoji="1" lang="en-US" altLang="ja-JP" sz="1100">
              <a:solidFill>
                <a:schemeClr val="dk1"/>
              </a:solidFill>
              <a:effectLst/>
              <a:latin typeface="+mn-lt"/>
              <a:ea typeface="+mn-ea"/>
              <a:cs typeface="+mn-cs"/>
            </a:rPr>
            <a:t>416</a:t>
          </a:r>
          <a:r>
            <a:rPr kumimoji="1" lang="ja-JP" altLang="en-US" sz="1100">
              <a:solidFill>
                <a:schemeClr val="dk1"/>
              </a:solidFill>
              <a:effectLst/>
              <a:latin typeface="+mn-lt"/>
              <a:ea typeface="+mn-ea"/>
              <a:cs typeface="+mn-cs"/>
            </a:rPr>
            <a:t>人</a:t>
          </a:r>
          <a:r>
            <a:rPr kumimoji="1" lang="ja-JP" altLang="ja-JP" sz="1100">
              <a:solidFill>
                <a:schemeClr val="dk1"/>
              </a:solidFill>
              <a:effectLst/>
              <a:latin typeface="+mn-lt"/>
              <a:ea typeface="+mn-ea"/>
              <a:cs typeface="+mn-cs"/>
            </a:rPr>
            <a:t>となっている。合併後の平成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年度の正規職員数は</a:t>
          </a:r>
          <a:r>
            <a:rPr kumimoji="1" lang="en-US" altLang="ja-JP" sz="1100">
              <a:solidFill>
                <a:schemeClr val="dk1"/>
              </a:solidFill>
              <a:effectLst/>
              <a:latin typeface="+mn-lt"/>
              <a:ea typeface="+mn-ea"/>
              <a:cs typeface="+mn-cs"/>
            </a:rPr>
            <a:t>542</a:t>
          </a:r>
          <a:r>
            <a:rPr kumimoji="1" lang="ja-JP" altLang="ja-JP" sz="1100">
              <a:solidFill>
                <a:schemeClr val="dk1"/>
              </a:solidFill>
              <a:effectLst/>
              <a:latin typeface="+mn-lt"/>
              <a:ea typeface="+mn-ea"/>
              <a:cs typeface="+mn-cs"/>
            </a:rPr>
            <a:t>人であったが、行政改革大綱実施計画に基づく定員管理を実施し、</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年間で</a:t>
          </a:r>
          <a:r>
            <a:rPr kumimoji="1" lang="en-US" altLang="ja-JP" sz="1100">
              <a:solidFill>
                <a:schemeClr val="dk1"/>
              </a:solidFill>
              <a:effectLst/>
              <a:latin typeface="+mn-lt"/>
              <a:ea typeface="+mn-ea"/>
              <a:cs typeface="+mn-cs"/>
            </a:rPr>
            <a:t>126</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％）を削減した。その結果、類似団体平均より</a:t>
          </a:r>
          <a:r>
            <a:rPr kumimoji="1" lang="en-US" altLang="ja-JP" sz="1100">
              <a:solidFill>
                <a:schemeClr val="dk1"/>
              </a:solidFill>
              <a:effectLst/>
              <a:latin typeface="+mn-lt"/>
              <a:ea typeface="+mn-ea"/>
              <a:cs typeface="+mn-cs"/>
            </a:rPr>
            <a:t>2.50</a:t>
          </a:r>
          <a:r>
            <a:rPr kumimoji="1" lang="ja-JP" altLang="ja-JP" sz="1100">
              <a:solidFill>
                <a:schemeClr val="dk1"/>
              </a:solidFill>
              <a:effectLst/>
              <a:latin typeface="+mn-lt"/>
              <a:ea typeface="+mn-ea"/>
              <a:cs typeface="+mn-cs"/>
            </a:rPr>
            <a:t>ポイント低い数値となった。</a:t>
          </a:r>
          <a:endParaRPr lang="ja-JP" altLang="ja-JP" sz="1400">
            <a:effectLst/>
          </a:endParaRPr>
        </a:p>
        <a:p>
          <a:r>
            <a:rPr kumimoji="1" lang="ja-JP" altLang="ja-JP" sz="1100">
              <a:solidFill>
                <a:schemeClr val="dk1"/>
              </a:solidFill>
              <a:effectLst/>
              <a:latin typeface="+mn-lt"/>
              <a:ea typeface="+mn-ea"/>
              <a:cs typeface="+mn-cs"/>
            </a:rPr>
            <a:t>　 今後は、 沼田市定員適正化計画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年度）に基づき、地域の行政需要を考慮しつつ、適正な定員管理に努める。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5" name="定員管理の状況グラフ枠">
          <a:extLst>
            <a:ext uri="{FF2B5EF4-FFF2-40B4-BE49-F238E27FC236}">
              <a16:creationId xmlns:a16="http://schemas.microsoft.com/office/drawing/2014/main" id="{00000000-0008-0000-0300-00003B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163999</xdr:rowOff>
    </xdr:from>
    <xdr:to>
      <xdr:col>81</xdr:col>
      <xdr:colOff>44450</xdr:colOff>
      <xdr:row>66</xdr:row>
      <xdr:rowOff>16594</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7018000" y="10108099"/>
          <a:ext cx="0" cy="122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160121</xdr:rowOff>
    </xdr:from>
    <xdr:ext cx="762000" cy="259045"/>
    <xdr:sp macro="" textlink="">
      <xdr:nvSpPr>
        <xdr:cNvPr id="317" name="定員管理の状況最小値テキスト">
          <a:extLst>
            <a:ext uri="{FF2B5EF4-FFF2-40B4-BE49-F238E27FC236}">
              <a16:creationId xmlns:a16="http://schemas.microsoft.com/office/drawing/2014/main" id="{00000000-0008-0000-0300-00003D010000}"/>
            </a:ext>
          </a:extLst>
        </xdr:cNvPr>
        <xdr:cNvSpPr txBox="1"/>
      </xdr:nvSpPr>
      <xdr:spPr>
        <a:xfrm>
          <a:off x="17106900" y="1130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16594</xdr:rowOff>
    </xdr:from>
    <xdr:to>
      <xdr:col>81</xdr:col>
      <xdr:colOff>133350</xdr:colOff>
      <xdr:row>66</xdr:row>
      <xdr:rowOff>16594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1332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78926</xdr:rowOff>
    </xdr:from>
    <xdr:ext cx="762000" cy="259045"/>
    <xdr:sp macro="" textlink="">
      <xdr:nvSpPr>
        <xdr:cNvPr id="319" name="定員管理の状況最大値テキスト">
          <a:extLst>
            <a:ext uri="{FF2B5EF4-FFF2-40B4-BE49-F238E27FC236}">
              <a16:creationId xmlns:a16="http://schemas.microsoft.com/office/drawing/2014/main" id="{00000000-0008-0000-0300-00003F010000}"/>
            </a:ext>
          </a:extLst>
        </xdr:cNvPr>
        <xdr:cNvSpPr txBox="1"/>
      </xdr:nvSpPr>
      <xdr:spPr>
        <a:xfrm>
          <a:off x="17106900" y="9851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163999</xdr:rowOff>
    </xdr:from>
    <xdr:to>
      <xdr:col>81</xdr:col>
      <xdr:colOff>133350</xdr:colOff>
      <xdr:row>58</xdr:row>
      <xdr:rowOff>163999</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0108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138938</xdr:rowOff>
    </xdr:from>
    <xdr:to>
      <xdr:col>81</xdr:col>
      <xdr:colOff>44450</xdr:colOff>
      <xdr:row>59</xdr:row>
      <xdr:rowOff>145373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179800" y="10254488"/>
          <a:ext cx="838200" cy="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96283</xdr:rowOff>
    </xdr:from>
    <xdr:ext cx="762000" cy="259045"/>
    <xdr:sp macro="" textlink="">
      <xdr:nvSpPr>
        <xdr:cNvPr id="322" name="定員管理の状況平均値テキスト">
          <a:extLst>
            <a:ext uri="{FF2B5EF4-FFF2-40B4-BE49-F238E27FC236}">
              <a16:creationId xmlns:a16="http://schemas.microsoft.com/office/drawing/2014/main" id="{00000000-0008-0000-0300-000042010000}"/>
            </a:ext>
          </a:extLst>
        </xdr:cNvPr>
        <xdr:cNvSpPr txBox="1"/>
      </xdr:nvSpPr>
      <xdr:spPr>
        <a:xfrm>
          <a:off x="17106900" y="103832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124206</xdr:rowOff>
    </xdr:from>
    <xdr:to>
      <xdr:col>81</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9672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95504</xdr:rowOff>
    </xdr:from>
    <xdr:to>
      <xdr:col>77</xdr:col>
      <xdr:colOff>44450</xdr:colOff>
      <xdr:row>59</xdr:row>
      <xdr:rowOff>138938</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5290800" y="10211054"/>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110532</xdr:rowOff>
    </xdr:from>
    <xdr:to>
      <xdr:col>77</xdr:col>
      <xdr:colOff>95250</xdr:colOff>
      <xdr:row>61</xdr:row>
      <xdr:rowOff>40682</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129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25459</xdr:rowOff>
    </xdr:from>
    <xdr:ext cx="7366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798800" y="104839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86656</xdr:rowOff>
    </xdr:from>
    <xdr:to>
      <xdr:col>72</xdr:col>
      <xdr:colOff>203200</xdr:colOff>
      <xdr:row>59</xdr:row>
      <xdr:rowOff>95504</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4401800" y="10202206"/>
          <a:ext cx="889000" cy="8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103294</xdr:rowOff>
    </xdr:from>
    <xdr:to>
      <xdr:col>73</xdr:col>
      <xdr:colOff>44450</xdr:colOff>
      <xdr:row>61</xdr:row>
      <xdr:rowOff>33444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5240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18221</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909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86656</xdr:rowOff>
    </xdr:from>
    <xdr:to>
      <xdr:col>68</xdr:col>
      <xdr:colOff>152400</xdr:colOff>
      <xdr:row>59</xdr:row>
      <xdr:rowOff>89069</xdr:rowOff>
    </xdr:to>
    <xdr:cxnSp macro="">
      <xdr:nvCxnSpPr>
        <xdr:cNvPr id="330" name="直線コネクタ 329">
          <a:extLst>
            <a:ext uri="{FF2B5EF4-FFF2-40B4-BE49-F238E27FC236}">
              <a16:creationId xmlns:a16="http://schemas.microsoft.com/office/drawing/2014/main" id="{00000000-0008-0000-0300-00004A010000}"/>
            </a:ext>
          </a:extLst>
        </xdr:cNvPr>
        <xdr:cNvCxnSpPr/>
      </xdr:nvCxnSpPr>
      <xdr:spPr>
        <a:xfrm flipV="1">
          <a:off x="13512800" y="10202206"/>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75946</xdr:rowOff>
    </xdr:from>
    <xdr:to>
      <xdr:col>68</xdr:col>
      <xdr:colOff>203200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4351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020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69511</xdr:rowOff>
    </xdr:from>
    <xdr:to>
      <xdr:col>64</xdr:col>
      <xdr:colOff>152400</xdr:colOff>
      <xdr:row>60</xdr:row>
      <xdr:rowOff>171111</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3462000" y="103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155888</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131800" y="10442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94573</xdr:rowOff>
    </xdr:from>
    <xdr:to>
      <xdr:col>81</xdr:col>
      <xdr:colOff>95250</xdr:colOff>
      <xdr:row>60</xdr:row>
      <xdr:rowOff>24723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967200" y="10210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111100</xdr:rowOff>
    </xdr:from>
    <xdr:ext cx="762000" cy="259045"/>
    <xdr:sp macro="" textlink="">
      <xdr:nvSpPr>
        <xdr:cNvPr id="341" name="定員管理の状況該当値テキスト">
          <a:extLst>
            <a:ext uri="{FF2B5EF4-FFF2-40B4-BE49-F238E27FC236}">
              <a16:creationId xmlns:a16="http://schemas.microsoft.com/office/drawing/2014/main" id="{00000000-0008-0000-0300-000055010000}"/>
            </a:ext>
          </a:extLst>
        </xdr:cNvPr>
        <xdr:cNvSpPr txBox="1"/>
      </xdr:nvSpPr>
      <xdr:spPr>
        <a:xfrm>
          <a:off x="17106900" y="10055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88138</xdr:rowOff>
    </xdr:from>
    <xdr:to>
      <xdr:col>77</xdr:col>
      <xdr:colOff>95250</xdr:colOff>
      <xdr:row>60</xdr:row>
      <xdr:rowOff>18288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129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28465</xdr:rowOff>
    </xdr:from>
    <xdr:ext cx="7366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798800" y="9972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44704</xdr:rowOff>
    </xdr:from>
    <xdr:to>
      <xdr:col>73</xdr:col>
      <xdr:colOff>44450</xdr:colOff>
      <xdr:row>59</xdr:row>
      <xdr:rowOff>146304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5240000" y="10160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156481</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909800" y="9929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35856</xdr:rowOff>
    </xdr:from>
    <xdr:to>
      <xdr:col>68</xdr:col>
      <xdr:colOff>203200</xdr:colOff>
      <xdr:row>59</xdr:row>
      <xdr:rowOff>137456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4351000" y="1015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147633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020800" y="9920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38269</xdr:rowOff>
    </xdr:from>
    <xdr:to>
      <xdr:col>64</xdr:col>
      <xdr:colOff>152400</xdr:colOff>
      <xdr:row>59</xdr:row>
      <xdr:rowOff>139869</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3462000" y="1015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150046</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131800" y="992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起債に大きく依存することのない財政運営に努めてきたことにより、一定の改善傾向にある。今後も、地方債の借り入れに当たっては、各事業の適債性を十分勘案し厳選することで、公債費負担の抑制を図るとともに、起債に依存しすぎ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7" name="公債費負担の状況グラフ枠">
          <a:extLst>
            <a:ext uri="{FF2B5EF4-FFF2-40B4-BE49-F238E27FC236}">
              <a16:creationId xmlns:a16="http://schemas.microsoft.com/office/drawing/2014/main" id="{00000000-0008-0000-0300-000079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75353</xdr:rowOff>
    </xdr:from>
    <xdr:to>
      <xdr:col>81</xdr:col>
      <xdr:colOff>44450</xdr:colOff>
      <xdr:row>43</xdr:row>
      <xdr:rowOff>159596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flipV="1">
          <a:off x="17018000" y="6076103"/>
          <a:ext cx="0" cy="14558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131673</xdr:rowOff>
    </xdr:from>
    <xdr:ext cx="762000" cy="259045"/>
    <xdr:sp macro="" textlink="">
      <xdr:nvSpPr>
        <xdr:cNvPr id="379" name="公債費負担の状況最小値テキスト">
          <a:extLst>
            <a:ext uri="{FF2B5EF4-FFF2-40B4-BE49-F238E27FC236}">
              <a16:creationId xmlns:a16="http://schemas.microsoft.com/office/drawing/2014/main" id="{00000000-0008-0000-0300-00007B010000}"/>
            </a:ext>
          </a:extLst>
        </xdr:cNvPr>
        <xdr:cNvSpPr txBox="1"/>
      </xdr:nvSpPr>
      <xdr:spPr>
        <a:xfrm>
          <a:off x="17106900" y="7504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159596</xdr:rowOff>
    </xdr:from>
    <xdr:to>
      <xdr:col>81</xdr:col>
      <xdr:colOff>133350</xdr:colOff>
      <xdr:row>43</xdr:row>
      <xdr:rowOff>159596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7531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161730</xdr:rowOff>
    </xdr:from>
    <xdr:ext cx="762000" cy="259045"/>
    <xdr:sp macro="" textlink="">
      <xdr:nvSpPr>
        <xdr:cNvPr id="381" name="公債費負担の状況最大値テキスト">
          <a:extLst>
            <a:ext uri="{FF2B5EF4-FFF2-40B4-BE49-F238E27FC236}">
              <a16:creationId xmlns:a16="http://schemas.microsoft.com/office/drawing/2014/main" id="{00000000-0008-0000-0300-00007D010000}"/>
            </a:ext>
          </a:extLst>
        </xdr:cNvPr>
        <xdr:cNvSpPr txBox="1"/>
      </xdr:nvSpPr>
      <xdr:spPr>
        <a:xfrm>
          <a:off x="17106900" y="5819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75353</xdr:rowOff>
    </xdr:from>
    <xdr:to>
      <xdr:col>81</xdr:col>
      <xdr:colOff>133350</xdr:colOff>
      <xdr:row>35</xdr:row>
      <xdr:rowOff>75353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607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139171</xdr:rowOff>
    </xdr:from>
    <xdr:to>
      <xdr:col>81</xdr:col>
      <xdr:colOff>44450</xdr:colOff>
      <xdr:row>36</xdr:row>
      <xdr:rowOff>139171</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179800" y="63113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110719</xdr:rowOff>
    </xdr:from>
    <xdr:ext cx="762000" cy="259045"/>
    <xdr:sp macro="" textlink="">
      <xdr:nvSpPr>
        <xdr:cNvPr id="384" name="公債費負担の状況平均値テキスト">
          <a:extLst>
            <a:ext uri="{FF2B5EF4-FFF2-40B4-BE49-F238E27FC236}">
              <a16:creationId xmlns:a16="http://schemas.microsoft.com/office/drawing/2014/main" id="{00000000-0008-0000-0300-000080010000}"/>
            </a:ext>
          </a:extLst>
        </xdr:cNvPr>
        <xdr:cNvSpPr txBox="1"/>
      </xdr:nvSpPr>
      <xdr:spPr>
        <a:xfrm>
          <a:off x="17106900" y="62829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138642</xdr:rowOff>
    </xdr:from>
    <xdr:to>
      <xdr:col>81</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9672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139171</xdr:rowOff>
    </xdr:from>
    <xdr:to>
      <xdr:col>77</xdr:col>
      <xdr:colOff>44450</xdr:colOff>
      <xdr:row>36</xdr:row>
      <xdr:rowOff>141182</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5290800" y="631137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136631</xdr:rowOff>
    </xdr:from>
    <xdr:to>
      <xdr:col>77</xdr:col>
      <xdr:colOff>95250</xdr:colOff>
      <xdr:row>37</xdr:row>
      <xdr:rowOff>66781</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129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51558</xdr:rowOff>
    </xdr:from>
    <xdr:ext cx="7366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798800" y="63952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141182</xdr:rowOff>
    </xdr:from>
    <xdr:to>
      <xdr:col>72</xdr:col>
      <xdr:colOff>203200</xdr:colOff>
      <xdr:row>36</xdr:row>
      <xdr:rowOff>161290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4401800" y="631338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161290</xdr:rowOff>
    </xdr:from>
    <xdr:to>
      <xdr:col>68</xdr:col>
      <xdr:colOff>152400</xdr:colOff>
      <xdr:row>37</xdr:row>
      <xdr:rowOff>7938</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flipV="1">
          <a:off x="13512800" y="6333490"/>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142663</xdr:rowOff>
    </xdr:from>
    <xdr:to>
      <xdr:col>68</xdr:col>
      <xdr:colOff>203200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4351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020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148696</xdr:rowOff>
    </xdr:from>
    <xdr:to>
      <xdr:col>64</xdr:col>
      <xdr:colOff>152400</xdr:colOff>
      <xdr:row>37</xdr:row>
      <xdr:rowOff>78846</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3462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63623</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3131800" y="6407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88371</xdr:rowOff>
    </xdr:from>
    <xdr:to>
      <xdr:col>81</xdr:col>
      <xdr:colOff>95250</xdr:colOff>
      <xdr:row>37</xdr:row>
      <xdr:rowOff>18521</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9672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104898</xdr:rowOff>
    </xdr:from>
    <xdr:ext cx="762000" cy="259045"/>
    <xdr:sp macro="" textlink="">
      <xdr:nvSpPr>
        <xdr:cNvPr id="403" name="公債費負担の状況該当値テキスト">
          <a:extLst>
            <a:ext uri="{FF2B5EF4-FFF2-40B4-BE49-F238E27FC236}">
              <a16:creationId xmlns:a16="http://schemas.microsoft.com/office/drawing/2014/main" id="{00000000-0008-0000-0300-000093010000}"/>
            </a:ext>
          </a:extLst>
        </xdr:cNvPr>
        <xdr:cNvSpPr txBox="1"/>
      </xdr:nvSpPr>
      <xdr:spPr>
        <a:xfrm>
          <a:off x="17106900" y="6105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88371</xdr:rowOff>
    </xdr:from>
    <xdr:to>
      <xdr:col>77</xdr:col>
      <xdr:colOff>95250</xdr:colOff>
      <xdr:row>37</xdr:row>
      <xdr:rowOff>18521</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129000" y="6260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28698</xdr:rowOff>
    </xdr:from>
    <xdr:ext cx="7366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798800" y="6029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90382</xdr:rowOff>
    </xdr:from>
    <xdr:to>
      <xdr:col>73</xdr:col>
      <xdr:colOff>44450</xdr:colOff>
      <xdr:row>37</xdr:row>
      <xdr:rowOff>20532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5240000" y="626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30709</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909800" y="6031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110490</xdr:rowOff>
    </xdr:from>
    <xdr:to>
      <xdr:col>68</xdr:col>
      <xdr:colOff>203200</xdr:colOff>
      <xdr:row>37</xdr:row>
      <xdr:rowOff>40640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4351000" y="628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50817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020800" y="605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128588</xdr:rowOff>
    </xdr:from>
    <xdr:to>
      <xdr:col>64</xdr:col>
      <xdr:colOff>152400</xdr:colOff>
      <xdr:row>37</xdr:row>
      <xdr:rowOff>58738</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3462000" y="6300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68915</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131800" y="6069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近年、数値は減少傾向であ</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、今年度は</a:t>
          </a:r>
          <a:r>
            <a:rPr kumimoji="1" lang="ja-JP" altLang="en-US" sz="1100">
              <a:solidFill>
                <a:schemeClr val="dk1"/>
              </a:solidFill>
              <a:effectLst/>
              <a:latin typeface="+mn-lt"/>
              <a:ea typeface="+mn-ea"/>
              <a:cs typeface="+mn-cs"/>
            </a:rPr>
            <a:t>沼田横塚産業団地造成事業に係る債務保証により、</a:t>
          </a:r>
          <a:r>
            <a:rPr kumimoji="1" lang="en-US" altLang="ja-JP" sz="1100">
              <a:solidFill>
                <a:schemeClr val="dk1"/>
              </a:solidFill>
              <a:effectLst/>
              <a:latin typeface="+mn-lt"/>
              <a:ea typeface="+mn-ea"/>
              <a:cs typeface="+mn-cs"/>
            </a:rPr>
            <a:t>25.2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80.2</a:t>
          </a:r>
          <a:r>
            <a:rPr kumimoji="1" lang="ja-JP" altLang="ja-JP" sz="1100">
              <a:solidFill>
                <a:schemeClr val="dk1"/>
              </a:solidFill>
              <a:effectLst/>
              <a:latin typeface="+mn-lt"/>
              <a:ea typeface="+mn-ea"/>
              <a:cs typeface="+mn-cs"/>
            </a:rPr>
            <a:t>％となった。将来への負担を少しでも軽減するよう、今後も事業実施の適正化を図り、財政の健全化に努める。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151257</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70667"/>
          <a:ext cx="0" cy="138104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123334</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23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151257</xdr:rowOff>
    </xdr:from>
    <xdr:to>
      <xdr:col>81</xdr:col>
      <xdr:colOff>133350</xdr:colOff>
      <xdr:row>21</xdr:row>
      <xdr:rowOff>151257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51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69850</xdr:rowOff>
    </xdr:from>
    <xdr:to>
      <xdr:col>81</xdr:col>
      <xdr:colOff>44450</xdr:colOff>
      <xdr:row>17</xdr:row>
      <xdr:rowOff>101092</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179800" y="2813050"/>
          <a:ext cx="838200" cy="20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18136</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469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1609</xdr:rowOff>
    </xdr:from>
    <xdr:to>
      <xdr:col>81</xdr:col>
      <xdr:colOff>95250</xdr:colOff>
      <xdr:row>14</xdr:row>
      <xdr:rowOff>103209</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69850</xdr:rowOff>
    </xdr:from>
    <xdr:to>
      <xdr:col>77</xdr:col>
      <xdr:colOff>44450</xdr:colOff>
      <xdr:row>16</xdr:row>
      <xdr:rowOff>132588</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flipV="1">
          <a:off x="15290800" y="2813050"/>
          <a:ext cx="889000" cy="62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45847</xdr:rowOff>
    </xdr:from>
    <xdr:to>
      <xdr:col>77</xdr:col>
      <xdr:colOff>95250</xdr:colOff>
      <xdr:row>14</xdr:row>
      <xdr:rowOff>147447</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4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157624</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215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132588</xdr:rowOff>
    </xdr:from>
    <xdr:to>
      <xdr:col>72</xdr:col>
      <xdr:colOff>203200</xdr:colOff>
      <xdr:row>17</xdr:row>
      <xdr:rowOff>97875</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flipV="1">
          <a:off x="14401800" y="2875788"/>
          <a:ext cx="889000" cy="13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122259</xdr:rowOff>
    </xdr:from>
    <xdr:to>
      <xdr:col>73</xdr:col>
      <xdr:colOff>44450</xdr:colOff>
      <xdr:row>15</xdr:row>
      <xdr:rowOff>52409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52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62586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29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97875</xdr:rowOff>
    </xdr:from>
    <xdr:to>
      <xdr:col>68</xdr:col>
      <xdr:colOff>152400</xdr:colOff>
      <xdr:row>17</xdr:row>
      <xdr:rowOff>144526</xdr:rowOff>
    </xdr:to>
    <xdr:cxnSp macro="">
      <xdr:nvCxnSpPr>
        <xdr:cNvPr id="454" name="直線コネクタ 453">
          <a:extLst>
            <a:ext uri="{FF2B5EF4-FFF2-40B4-BE49-F238E27FC236}">
              <a16:creationId xmlns:a16="http://schemas.microsoft.com/office/drawing/2014/main" id="{00000000-0008-0000-0300-0000C6010000}"/>
            </a:ext>
          </a:extLst>
        </xdr:cNvPr>
        <xdr:cNvCxnSpPr/>
      </xdr:nvCxnSpPr>
      <xdr:spPr>
        <a:xfrm flipV="1">
          <a:off x="13512800" y="3012525"/>
          <a:ext cx="889000" cy="4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81915</xdr:rowOff>
    </xdr:from>
    <xdr:to>
      <xdr:col>68</xdr:col>
      <xdr:colOff>203200</xdr:colOff>
      <xdr:row>16</xdr:row>
      <xdr:rowOff>12065</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65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22242</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422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143044</xdr:rowOff>
    </xdr:from>
    <xdr:to>
      <xdr:col>64</xdr:col>
      <xdr:colOff>152400</xdr:colOff>
      <xdr:row>16</xdr:row>
      <xdr:rowOff>73194</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71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83371</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483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50292</xdr:rowOff>
    </xdr:from>
    <xdr:to>
      <xdr:col>81</xdr:col>
      <xdr:colOff>95250</xdr:colOff>
      <xdr:row>17</xdr:row>
      <xdr:rowOff>151892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967200" y="296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22369</xdr:rowOff>
    </xdr:from>
    <xdr:ext cx="762000" cy="259045"/>
    <xdr:sp macro="" textlink="">
      <xdr:nvSpPr>
        <xdr:cNvPr id="465" name="将来負担の状況該当値テキスト">
          <a:extLst>
            <a:ext uri="{FF2B5EF4-FFF2-40B4-BE49-F238E27FC236}">
              <a16:creationId xmlns:a16="http://schemas.microsoft.com/office/drawing/2014/main" id="{00000000-0008-0000-0300-0000D1010000}"/>
            </a:ext>
          </a:extLst>
        </xdr:cNvPr>
        <xdr:cNvSpPr txBox="1"/>
      </xdr:nvSpPr>
      <xdr:spPr>
        <a:xfrm>
          <a:off x="17106900" y="2937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19050</xdr:rowOff>
    </xdr:from>
    <xdr:to>
      <xdr:col>77</xdr:col>
      <xdr:colOff>95250</xdr:colOff>
      <xdr:row>16</xdr:row>
      <xdr:rowOff>120650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129000" y="276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105427</xdr:rowOff>
    </xdr:from>
    <xdr:ext cx="7366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5798800" y="284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81788</xdr:rowOff>
    </xdr:from>
    <xdr:to>
      <xdr:col>73</xdr:col>
      <xdr:colOff>44450</xdr:colOff>
      <xdr:row>17</xdr:row>
      <xdr:rowOff>11938</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5240000" y="282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168165</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4909800" y="291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47075</xdr:rowOff>
    </xdr:from>
    <xdr:to>
      <xdr:col>68</xdr:col>
      <xdr:colOff>203200</xdr:colOff>
      <xdr:row>17</xdr:row>
      <xdr:rowOff>148675</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4351000" y="296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133452</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020800" y="304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93726</xdr:rowOff>
    </xdr:from>
    <xdr:to>
      <xdr:col>64</xdr:col>
      <xdr:colOff>152400</xdr:colOff>
      <xdr:row>18</xdr:row>
      <xdr:rowOff>23876</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3462000" y="300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8653</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3131800" y="3094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44,361
43,473
443.46
25,328,041
24,215,889
692,041
13,963,849
26,762,332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ポイントの増となったが、類似団体平均と比較すると</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ポイント下回っている。民間委託の推進などの行政改革を行った結果、職員数を削減することができ、人件費の抑制に一定の成果をもたらしたところである。</a:t>
          </a:r>
          <a:endParaRPr lang="ja-JP" altLang="ja-JP" sz="1400">
            <a:effectLst/>
          </a:endParaRPr>
        </a:p>
        <a:p>
          <a:r>
            <a:rPr kumimoji="1" lang="ja-JP" altLang="ja-JP" sz="1100">
              <a:solidFill>
                <a:schemeClr val="dk1"/>
              </a:solidFill>
              <a:effectLst/>
              <a:latin typeface="+mn-lt"/>
              <a:ea typeface="+mn-ea"/>
              <a:cs typeface="+mn-cs"/>
            </a:rPr>
            <a:t>　 今後は、 沼田市定員適正化計画 （令和</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年度～令和</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年度）に基づき、地域の行政需要を考慮しつつ、適正な定員管理を実施するとともに人件費抑制に努める。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85090</xdr:rowOff>
    </xdr:from>
    <xdr:to>
      <xdr:col>24</xdr:col>
      <xdr:colOff>25400</xdr:colOff>
      <xdr:row>41</xdr:row>
      <xdr:rowOff>161290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4294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133367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62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161290</xdr:rowOff>
    </xdr:from>
    <xdr:to>
      <xdr:col>24</xdr:col>
      <xdr:colOff>114300</xdr:colOff>
      <xdr:row>41</xdr:row>
      <xdr:rowOff>161290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90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86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85090</xdr:rowOff>
    </xdr:from>
    <xdr:to>
      <xdr:col>24</xdr:col>
      <xdr:colOff>114300</xdr:colOff>
      <xdr:row>33</xdr:row>
      <xdr:rowOff>85090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42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149860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3220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6367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350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34290</xdr:rowOff>
    </xdr:from>
    <xdr:to>
      <xdr:col>24</xdr:col>
      <xdr:colOff>76200</xdr:colOff>
      <xdr:row>37</xdr:row>
      <xdr:rowOff>135890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7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96520</xdr:rowOff>
    </xdr:from>
    <xdr:to>
      <xdr:col>19</xdr:col>
      <xdr:colOff>187325</xdr:colOff>
      <xdr:row>36</xdr:row>
      <xdr:rowOff>149860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26872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19050</xdr:rowOff>
    </xdr:from>
    <xdr:to>
      <xdr:col>20</xdr:col>
      <xdr:colOff>38100</xdr:colOff>
      <xdr:row>37</xdr:row>
      <xdr:rowOff>120650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105427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449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96520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687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59707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54610</xdr:rowOff>
    </xdr:from>
    <xdr:to>
      <xdr:col>11</xdr:col>
      <xdr:colOff>9525</xdr:colOff>
      <xdr:row>37</xdr:row>
      <xdr:rowOff>138430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3982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72390</xdr:rowOff>
    </xdr:from>
    <xdr:to>
      <xdr:col>11</xdr:col>
      <xdr:colOff>60325</xdr:colOff>
      <xdr:row>38</xdr:row>
      <xdr:rowOff>2540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12717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8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153687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99060</xdr:rowOff>
    </xdr:from>
    <xdr:to>
      <xdr:col>20</xdr:col>
      <xdr:colOff>38100</xdr:colOff>
      <xdr:row>37</xdr:row>
      <xdr:rowOff>29210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39387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45720</xdr:rowOff>
    </xdr:from>
    <xdr:to>
      <xdr:col>15</xdr:col>
      <xdr:colOff>149225</xdr:colOff>
      <xdr:row>36</xdr:row>
      <xdr:rowOff>147320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1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157497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5986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87630</xdr:rowOff>
    </xdr:from>
    <xdr:to>
      <xdr:col>11</xdr:col>
      <xdr:colOff>60325</xdr:colOff>
      <xdr:row>38</xdr:row>
      <xdr:rowOff>17780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2557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90187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3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物件費に係る経常収支比率は、電子地域通貨事業業務委託料の増等により前年度に比べ</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ポイント上昇し、類似団体平均を</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上回る数値となった。職員人件費抑制のため、業務の民間委託化を推進していることから、今後は委託料が増加する見込みであるが、施設の集約化・複合化の推進や、公共施設等の適正管理に努めることにより、物件費全体の経費の節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165100</xdr:rowOff>
    </xdr:from>
    <xdr:to>
      <xdr:col>82</xdr:col>
      <xdr:colOff>107950</xdr:colOff>
      <xdr:row>21</xdr:row>
      <xdr:rowOff>1270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225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144797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73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1270</xdr:rowOff>
    </xdr:from>
    <xdr:to>
      <xdr:col>82</xdr:col>
      <xdr:colOff>196850</xdr:colOff>
      <xdr:row>21</xdr:row>
      <xdr:rowOff>1270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01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80027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165100</xdr:rowOff>
    </xdr:from>
    <xdr:to>
      <xdr:col>82</xdr:col>
      <xdr:colOff>196850</xdr:colOff>
      <xdr:row>12</xdr:row>
      <xdr:rowOff>165100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22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20320</xdr:rowOff>
    </xdr:from>
    <xdr:to>
      <xdr:col>82</xdr:col>
      <xdr:colOff>107950</xdr:colOff>
      <xdr:row>18</xdr:row>
      <xdr:rowOff>58420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1064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100347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720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83820</xdr:rowOff>
    </xdr:from>
    <xdr:to>
      <xdr:col>82</xdr:col>
      <xdr:colOff>158750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100330</xdr:rowOff>
    </xdr:from>
    <xdr:to>
      <xdr:col>78</xdr:col>
      <xdr:colOff>69850</xdr:colOff>
      <xdr:row>18</xdr:row>
      <xdr:rowOff>20320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49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60960</xdr:rowOff>
    </xdr:from>
    <xdr:to>
      <xdr:col>78</xdr:col>
      <xdr:colOff>120650</xdr:colOff>
      <xdr:row>16</xdr:row>
      <xdr:rowOff>162560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73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62230</xdr:rowOff>
    </xdr:from>
    <xdr:to>
      <xdr:col>73</xdr:col>
      <xdr:colOff>180975</xdr:colOff>
      <xdr:row>17</xdr:row>
      <xdr:rowOff>100330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9768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148590</xdr:rowOff>
    </xdr:from>
    <xdr:to>
      <xdr:col>74</xdr:col>
      <xdr:colOff>31750</xdr:colOff>
      <xdr:row>16</xdr:row>
      <xdr:rowOff>78740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88917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62230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9616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22860</xdr:rowOff>
    </xdr:from>
    <xdr:to>
      <xdr:col>69</xdr:col>
      <xdr:colOff>142875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106680</xdr:rowOff>
    </xdr:from>
    <xdr:to>
      <xdr:col>65</xdr:col>
      <xdr:colOff>53975</xdr:colOff>
      <xdr:row>17</xdr:row>
      <xdr:rowOff>36830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4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47007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61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140970</xdr:rowOff>
    </xdr:from>
    <xdr:to>
      <xdr:col>78</xdr:col>
      <xdr:colOff>120650</xdr:colOff>
      <xdr:row>18</xdr:row>
      <xdr:rowOff>71120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5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55897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41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49530</xdr:rowOff>
    </xdr:from>
    <xdr:to>
      <xdr:col>74</xdr:col>
      <xdr:colOff>31750</xdr:colOff>
      <xdr:row>17</xdr:row>
      <xdr:rowOff>151130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135907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11430</xdr:rowOff>
    </xdr:from>
    <xdr:to>
      <xdr:col>69</xdr:col>
      <xdr:colOff>142875</xdr:colOff>
      <xdr:row>17</xdr:row>
      <xdr:rowOff>113030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97807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01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扶助費に係る経常収支比率は、前年度と比較して</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ポイント増加し、類似団体平均と比較して</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ポイント上回っている。今後も高齢化の進展などにより、総体的には増加が予想されるため、事業の見直しや健康増進施策の推進等により経費の抑制に努め、財政圧迫に歯止めをかけるよう努める。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12700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31750</xdr:rowOff>
    </xdr:from>
    <xdr:to>
      <xdr:col>24</xdr:col>
      <xdr:colOff>25400</xdr:colOff>
      <xdr:row>57</xdr:row>
      <xdr:rowOff>44450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804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127000</xdr:rowOff>
    </xdr:from>
    <xdr:to>
      <xdr:col>24</xdr:col>
      <xdr:colOff>76200</xdr:colOff>
      <xdr:row>57</xdr:row>
      <xdr:rowOff>57150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19050</xdr:rowOff>
    </xdr:from>
    <xdr:to>
      <xdr:col>19</xdr:col>
      <xdr:colOff>187325</xdr:colOff>
      <xdr:row>57</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791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88900</xdr:rowOff>
    </xdr:from>
    <xdr:to>
      <xdr:col>20</xdr:col>
      <xdr:colOff>38100</xdr:colOff>
      <xdr:row>57</xdr:row>
      <xdr:rowOff>19050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29227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458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19050</xdr:rowOff>
    </xdr:from>
    <xdr:to>
      <xdr:col>15</xdr:col>
      <xdr:colOff>98425</xdr:colOff>
      <xdr:row>57</xdr:row>
      <xdr:rowOff>69850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7917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50800</xdr:rowOff>
    </xdr:from>
    <xdr:to>
      <xdr:col>15</xdr:col>
      <xdr:colOff>149225</xdr:colOff>
      <xdr:row>56</xdr:row>
      <xdr:rowOff>152400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5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162577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69850</xdr:rowOff>
    </xdr:from>
    <xdr:to>
      <xdr:col>11</xdr:col>
      <xdr:colOff>9525</xdr:colOff>
      <xdr:row>58</xdr:row>
      <xdr:rowOff>25400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8425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114300</xdr:rowOff>
    </xdr:from>
    <xdr:to>
      <xdr:col>11</xdr:col>
      <xdr:colOff>60325</xdr:colOff>
      <xdr:row>57</xdr:row>
      <xdr:rowOff>44450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54627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82550</xdr:rowOff>
    </xdr:from>
    <xdr:to>
      <xdr:col>6</xdr:col>
      <xdr:colOff>171450</xdr:colOff>
      <xdr:row>58</xdr:row>
      <xdr:rowOff>12700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22877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62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766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137177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152400</xdr:rowOff>
    </xdr:from>
    <xdr:to>
      <xdr:col>20</xdr:col>
      <xdr:colOff>38100</xdr:colOff>
      <xdr:row>57</xdr:row>
      <xdr:rowOff>82550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67327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83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139700</xdr:rowOff>
    </xdr:from>
    <xdr:to>
      <xdr:col>15</xdr:col>
      <xdr:colOff>149225</xdr:colOff>
      <xdr:row>57</xdr:row>
      <xdr:rowOff>69850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7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54627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19050</xdr:rowOff>
    </xdr:from>
    <xdr:to>
      <xdr:col>11</xdr:col>
      <xdr:colOff>60325</xdr:colOff>
      <xdr:row>57</xdr:row>
      <xdr:rowOff>120650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105427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146050</xdr:rowOff>
    </xdr:from>
    <xdr:to>
      <xdr:col>6</xdr:col>
      <xdr:colOff>171450</xdr:colOff>
      <xdr:row>58</xdr:row>
      <xdr:rowOff>76200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60977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その他に係る経常収支比率は、前年度に比べ</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、類似団体平均との差が</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ポイントに縮まった。経費を節減するとともに、独立採算の原則に立ち返った料金の見直しなどを行って健全化を図ることにより、普通会計の負担額を減らしていくように努める。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62</xdr:row>
      <xdr:rowOff>18143</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156700"/>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161670</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620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18143</xdr:rowOff>
    </xdr:from>
    <xdr:to>
      <xdr:col>82</xdr:col>
      <xdr:colOff>196850</xdr:colOff>
      <xdr:row>62</xdr:row>
      <xdr:rowOff>18143</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116115</xdr:rowOff>
    </xdr:from>
    <xdr:to>
      <xdr:col>82</xdr:col>
      <xdr:colOff>107950</xdr:colOff>
      <xdr:row>58</xdr:row>
      <xdr:rowOff>127000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5671800" y="10060215"/>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58</xdr:row>
      <xdr:rowOff>127000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100602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157843</xdr:rowOff>
    </xdr:from>
    <xdr:to>
      <xdr:col>78</xdr:col>
      <xdr:colOff>120650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98170</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5279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58</xdr:row>
      <xdr:rowOff>170543</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flipV="1">
          <a:off x="13893800" y="100602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125185</xdr:rowOff>
    </xdr:from>
    <xdr:to>
      <xdr:col>74</xdr:col>
      <xdr:colOff>31750</xdr:colOff>
      <xdr:row>57</xdr:row>
      <xdr:rowOff>55335</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65512</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170543</xdr:rowOff>
    </xdr:from>
    <xdr:to>
      <xdr:col>69</xdr:col>
      <xdr:colOff>92075</xdr:colOff>
      <xdr:row>62</xdr:row>
      <xdr:rowOff>50800</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flipV="1">
          <a:off x="13004800" y="10114643"/>
          <a:ext cx="889000" cy="56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157843</xdr:rowOff>
    </xdr:from>
    <xdr:to>
      <xdr:col>69</xdr:col>
      <xdr:colOff>142875</xdr:colOff>
      <xdr:row>57</xdr:row>
      <xdr:rowOff>87993</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98170</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65315</xdr:rowOff>
    </xdr:from>
    <xdr:to>
      <xdr:col>82</xdr:col>
      <xdr:colOff>158750</xdr:colOff>
      <xdr:row>58</xdr:row>
      <xdr:rowOff>166915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37392</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981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76200</xdr:rowOff>
    </xdr:from>
    <xdr:to>
      <xdr:col>78</xdr:col>
      <xdr:colOff>120650</xdr:colOff>
      <xdr:row>59</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162577</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1010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119743</xdr:rowOff>
    </xdr:from>
    <xdr:to>
      <xdr:col>69</xdr:col>
      <xdr:colOff>142875</xdr:colOff>
      <xdr:row>59</xdr:row>
      <xdr:rowOff>49893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34670</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10150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62</xdr:row>
      <xdr:rowOff>0</xdr:rowOff>
    </xdr:from>
    <xdr:to>
      <xdr:col>65</xdr:col>
      <xdr:colOff>53975</xdr:colOff>
      <xdr:row>62</xdr:row>
      <xdr:rowOff>101600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1062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62</xdr:row>
      <xdr:rowOff>86377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1071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補助費等に係る経常収支比率は、前年度から</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ポイントの増となり、類似団体平均を</a:t>
          </a:r>
          <a:r>
            <a:rPr kumimoji="1" lang="en-US" altLang="ja-JP" sz="1100">
              <a:solidFill>
                <a:schemeClr val="dk1"/>
              </a:solidFill>
              <a:effectLst/>
              <a:latin typeface="+mn-lt"/>
              <a:ea typeface="+mn-ea"/>
              <a:cs typeface="+mn-cs"/>
            </a:rPr>
            <a:t>5.5</a:t>
          </a:r>
          <a:r>
            <a:rPr kumimoji="1" lang="ja-JP" altLang="ja-JP" sz="1100">
              <a:solidFill>
                <a:schemeClr val="dk1"/>
              </a:solidFill>
              <a:effectLst/>
              <a:latin typeface="+mn-lt"/>
              <a:ea typeface="+mn-ea"/>
              <a:cs typeface="+mn-cs"/>
            </a:rPr>
            <a:t>ポイント上回る数値となった。</a:t>
          </a:r>
          <a:endParaRPr lang="ja-JP" altLang="ja-JP" sz="1400">
            <a:effectLst/>
          </a:endParaRPr>
        </a:p>
        <a:p>
          <a:r>
            <a:rPr kumimoji="1" lang="ja-JP" altLang="ja-JP" sz="1100">
              <a:solidFill>
                <a:schemeClr val="dk1"/>
              </a:solidFill>
              <a:effectLst/>
              <a:latin typeface="+mn-lt"/>
              <a:ea typeface="+mn-ea"/>
              <a:cs typeface="+mn-cs"/>
            </a:rPr>
            <a:t>　 今後は、各種団体の補助金も含め、公益上の必要性や効果などを十分勘案したうえで、比率を注視しつつ引き続き適正な財政運営に努める。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3" name="補助費等グラフ枠">
          <a:extLst>
            <a:ext uri="{FF2B5EF4-FFF2-40B4-BE49-F238E27FC236}">
              <a16:creationId xmlns:a16="http://schemas.microsoft.com/office/drawing/2014/main" id="{00000000-0008-0000-0400-00002F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xdr:rowOff>
    </xdr:from>
    <xdr:to>
      <xdr:col>82</xdr:col>
      <xdr:colOff>107950</xdr:colOff>
      <xdr:row>41</xdr:row>
      <xdr:rowOff>28702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6510000" y="5842000"/>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779</xdr:rowOff>
    </xdr:from>
    <xdr:ext cx="762000" cy="259045"/>
    <xdr:sp macro="" textlink="">
      <xdr:nvSpPr>
        <xdr:cNvPr id="305" name="補助費等最小値テキスト">
          <a:extLst>
            <a:ext uri="{FF2B5EF4-FFF2-40B4-BE49-F238E27FC236}">
              <a16:creationId xmlns:a16="http://schemas.microsoft.com/office/drawing/2014/main" id="{00000000-0008-0000-0400-000031010000}"/>
            </a:ext>
          </a:extLst>
        </xdr:cNvPr>
        <xdr:cNvSpPr txBox="1"/>
      </xdr:nvSpPr>
      <xdr:spPr>
        <a:xfrm>
          <a:off x="16598900" y="703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28702</xdr:rowOff>
    </xdr:from>
    <xdr:to>
      <xdr:col>82</xdr:col>
      <xdr:colOff>196850</xdr:colOff>
      <xdr:row>41</xdr:row>
      <xdr:rowOff>28702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7058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99077</xdr:rowOff>
    </xdr:from>
    <xdr:ext cx="762000" cy="259045"/>
    <xdr:sp macro="" textlink="">
      <xdr:nvSpPr>
        <xdr:cNvPr id="307" name="補助費等最大値テキスト">
          <a:extLst>
            <a:ext uri="{FF2B5EF4-FFF2-40B4-BE49-F238E27FC236}">
              <a16:creationId xmlns:a16="http://schemas.microsoft.com/office/drawing/2014/main" id="{00000000-0008-0000-0400-000033010000}"/>
            </a:ext>
          </a:extLst>
        </xdr:cNvPr>
        <xdr:cNvSpPr txBox="1"/>
      </xdr:nvSpPr>
      <xdr:spPr>
        <a:xfrm>
          <a:off x="16598900" y="558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xdr:rowOff>
    </xdr:from>
    <xdr:to>
      <xdr:col>82</xdr:col>
      <xdr:colOff>196850</xdr:colOff>
      <xdr:row>34</xdr:row>
      <xdr:rowOff>12700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67564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5671800" y="6514084"/>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0" name="補助費等平均値テキスト">
          <a:extLst>
            <a:ext uri="{FF2B5EF4-FFF2-40B4-BE49-F238E27FC236}">
              <a16:creationId xmlns:a16="http://schemas.microsoft.com/office/drawing/2014/main" id="{00000000-0008-0000-0400-000036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37</xdr:row>
      <xdr:rowOff>170434</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4782800" y="650494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99060</xdr:rowOff>
    </xdr:from>
    <xdr:to>
      <xdr:col>78</xdr:col>
      <xdr:colOff>120650</xdr:colOff>
      <xdr:row>37</xdr:row>
      <xdr:rowOff>29210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5621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39387</xdr:rowOff>
    </xdr:from>
    <xdr:ext cx="7366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5290800" y="604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161290</xdr:rowOff>
    </xdr:from>
    <xdr:to>
      <xdr:col>73</xdr:col>
      <xdr:colOff>180975</xdr:colOff>
      <xdr:row>38</xdr:row>
      <xdr:rowOff>3556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3893800" y="650494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80772</xdr:rowOff>
    </xdr:from>
    <xdr:to>
      <xdr:col>74</xdr:col>
      <xdr:colOff>31750</xdr:colOff>
      <xdr:row>37</xdr:row>
      <xdr:rowOff>10922</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4732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21099</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4401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67564</xdr:rowOff>
    </xdr:from>
    <xdr:to>
      <xdr:col>69</xdr:col>
      <xdr:colOff>92075</xdr:colOff>
      <xdr:row>38</xdr:row>
      <xdr:rowOff>3556</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a:off x="13004800" y="6239764"/>
          <a:ext cx="889000" cy="278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112776</xdr:rowOff>
    </xdr:from>
    <xdr:to>
      <xdr:col>69</xdr:col>
      <xdr:colOff>142875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3843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3512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16764</xdr:rowOff>
    </xdr:from>
    <xdr:to>
      <xdr:col>82</xdr:col>
      <xdr:colOff>158750</xdr:colOff>
      <xdr:row>38</xdr:row>
      <xdr:rowOff>118364</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64592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160291</xdr:rowOff>
    </xdr:from>
    <xdr:ext cx="762000" cy="259045"/>
    <xdr:sp macro="" textlink="">
      <xdr:nvSpPr>
        <xdr:cNvPr id="329" name="補助費等該当値テキスト">
          <a:extLst>
            <a:ext uri="{FF2B5EF4-FFF2-40B4-BE49-F238E27FC236}">
              <a16:creationId xmlns:a16="http://schemas.microsoft.com/office/drawing/2014/main" id="{00000000-0008-0000-0400-000049010000}"/>
            </a:ext>
          </a:extLst>
        </xdr:cNvPr>
        <xdr:cNvSpPr txBox="1"/>
      </xdr:nvSpPr>
      <xdr:spPr>
        <a:xfrm>
          <a:off x="165989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119634</xdr:rowOff>
    </xdr:from>
    <xdr:to>
      <xdr:col>78</xdr:col>
      <xdr:colOff>120650</xdr:colOff>
      <xdr:row>38</xdr:row>
      <xdr:rowOff>49785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5621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34561</xdr:rowOff>
    </xdr:from>
    <xdr:ext cx="7366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5290800" y="65496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2954000" y="6188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大型ハード事業であった</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仮称</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利南運動広場整備事業の償還が終わったことにより、今年度は</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ポイントの減となった。</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公債費の増額が見込まれるため、事業の適債性を十分勘案・厳選し、地方債の発行には最小限にとどめるよう努める。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41275</xdr:rowOff>
    </xdr:from>
    <xdr:to>
      <xdr:col>24</xdr:col>
      <xdr:colOff>25400</xdr:colOff>
      <xdr:row>80</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28575"/>
          <a:ext cx="0" cy="1030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15257</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31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43180</xdr:rowOff>
    </xdr:from>
    <xdr:to>
      <xdr:col>24</xdr:col>
      <xdr:colOff>114300</xdr:colOff>
      <xdr:row>80</xdr:row>
      <xdr:rowOff>43180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59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127652</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472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41275</xdr:rowOff>
    </xdr:from>
    <xdr:to>
      <xdr:col>24</xdr:col>
      <xdr:colOff>114300</xdr:colOff>
      <xdr:row>74</xdr:row>
      <xdr:rowOff>41275</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28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73660</xdr:rowOff>
    </xdr:from>
    <xdr:to>
      <xdr:col>24</xdr:col>
      <xdr:colOff>25400</xdr:colOff>
      <xdr:row>74</xdr:row>
      <xdr:rowOff>88900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27609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111142</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27984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139065</xdr:rowOff>
    </xdr:from>
    <xdr:to>
      <xdr:col>24</xdr:col>
      <xdr:colOff>76200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71755</xdr:rowOff>
    </xdr:from>
    <xdr:to>
      <xdr:col>19</xdr:col>
      <xdr:colOff>187325</xdr:colOff>
      <xdr:row>74</xdr:row>
      <xdr:rowOff>88900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275905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144780</xdr:rowOff>
    </xdr:from>
    <xdr:to>
      <xdr:col>20</xdr:col>
      <xdr:colOff>38100</xdr:colOff>
      <xdr:row>75</xdr:row>
      <xdr:rowOff>74930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59707</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2918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71755</xdr:rowOff>
    </xdr:from>
    <xdr:to>
      <xdr:col>15</xdr:col>
      <xdr:colOff>98425</xdr:colOff>
      <xdr:row>74</xdr:row>
      <xdr:rowOff>98425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27590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123825</xdr:rowOff>
    </xdr:from>
    <xdr:to>
      <xdr:col>15</xdr:col>
      <xdr:colOff>149225</xdr:colOff>
      <xdr:row>75</xdr:row>
      <xdr:rowOff>53975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38752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98425</xdr:rowOff>
    </xdr:from>
    <xdr:to>
      <xdr:col>11</xdr:col>
      <xdr:colOff>9525</xdr:colOff>
      <xdr:row>74</xdr:row>
      <xdr:rowOff>113665</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2785725"/>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135255</xdr:rowOff>
    </xdr:from>
    <xdr:to>
      <xdr:col>11</xdr:col>
      <xdr:colOff>60325</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137160</xdr:rowOff>
    </xdr:from>
    <xdr:to>
      <xdr:col>6</xdr:col>
      <xdr:colOff>171450</xdr:colOff>
      <xdr:row>75</xdr:row>
      <xdr:rowOff>67310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52087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291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22860</xdr:rowOff>
    </xdr:from>
    <xdr:to>
      <xdr:col>24</xdr:col>
      <xdr:colOff>76200</xdr:colOff>
      <xdr:row>74</xdr:row>
      <xdr:rowOff>124460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2710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102887</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261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20955</xdr:rowOff>
    </xdr:from>
    <xdr:to>
      <xdr:col>15</xdr:col>
      <xdr:colOff>149225</xdr:colOff>
      <xdr:row>74</xdr:row>
      <xdr:rowOff>122555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270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132732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247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47625</xdr:rowOff>
    </xdr:from>
    <xdr:to>
      <xdr:col>11</xdr:col>
      <xdr:colOff>60325</xdr:colOff>
      <xdr:row>74</xdr:row>
      <xdr:rowOff>149225</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2734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159402</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250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62865</xdr:rowOff>
    </xdr:from>
    <xdr:to>
      <xdr:col>6</xdr:col>
      <xdr:colOff>171450</xdr:colOff>
      <xdr:row>74</xdr:row>
      <xdr:rowOff>164465</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27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3192</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2519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公債費以外の経費にかかる経常収支比率は、前年度と比べると</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増加し、類似団体平均を大幅に上回っている。主な要因としては、年々増加傾向にある施設の維持管理経費などが挙げられる。今後、公共施設適正管理計画の推進をはじめ、事務事業の見直しや各種事業の優先度を適切に判断し、歳出の抑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79</xdr:row>
      <xdr:rowOff>156718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448540"/>
          <a:ext cx="0" cy="1252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128795</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673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156718</xdr:rowOff>
    </xdr:from>
    <xdr:to>
      <xdr:col>82</xdr:col>
      <xdr:colOff>196850</xdr:colOff>
      <xdr:row>79</xdr:row>
      <xdr:rowOff>156718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3701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42418</xdr:rowOff>
    </xdr:from>
    <xdr:to>
      <xdr:col>82</xdr:col>
      <xdr:colOff>107950</xdr:colOff>
      <xdr:row>79</xdr:row>
      <xdr:rowOff>156718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86968"/>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147590</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0063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131063</xdr:rowOff>
    </xdr:from>
    <xdr:to>
      <xdr:col>82</xdr:col>
      <xdr:colOff>158750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108713</xdr:rowOff>
    </xdr:from>
    <xdr:to>
      <xdr:col>78</xdr:col>
      <xdr:colOff>69850</xdr:colOff>
      <xdr:row>79</xdr:row>
      <xdr:rowOff>42418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481813"/>
          <a:ext cx="889000" cy="10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85344</xdr:rowOff>
    </xdr:from>
    <xdr:to>
      <xdr:col>78</xdr:col>
      <xdr:colOff>120650</xdr:colOff>
      <xdr:row>77</xdr:row>
      <xdr:rowOff>15494</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25671</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2884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108713</xdr:rowOff>
    </xdr:from>
    <xdr:to>
      <xdr:col>73</xdr:col>
      <xdr:colOff>180975</xdr:colOff>
      <xdr:row>79</xdr:row>
      <xdr:rowOff>97282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481813"/>
          <a:ext cx="889000" cy="160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73677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42418</xdr:rowOff>
    </xdr:from>
    <xdr:to>
      <xdr:col>69</xdr:col>
      <xdr:colOff>92075</xdr:colOff>
      <xdr:row>79</xdr:row>
      <xdr:rowOff>97282</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58696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167639</xdr:rowOff>
    </xdr:from>
    <xdr:to>
      <xdr:col>65</xdr:col>
      <xdr:colOff>53975</xdr:colOff>
      <xdr:row>77</xdr:row>
      <xdr:rowOff>97789</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107966</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105918</xdr:rowOff>
    </xdr:from>
    <xdr:to>
      <xdr:col>82</xdr:col>
      <xdr:colOff>158750</xdr:colOff>
      <xdr:row>80</xdr:row>
      <xdr:rowOff>36068</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14495</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559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163068</xdr:rowOff>
    </xdr:from>
    <xdr:to>
      <xdr:col>78</xdr:col>
      <xdr:colOff>120650</xdr:colOff>
      <xdr:row>79</xdr:row>
      <xdr:rowOff>93218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77995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622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57913</xdr:rowOff>
    </xdr:from>
    <xdr:to>
      <xdr:col>74</xdr:col>
      <xdr:colOff>31750</xdr:colOff>
      <xdr:row>78</xdr:row>
      <xdr:rowOff>159513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144290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46482</xdr:rowOff>
    </xdr:from>
    <xdr:to>
      <xdr:col>69</xdr:col>
      <xdr:colOff>142875</xdr:colOff>
      <xdr:row>79</xdr:row>
      <xdr:rowOff>148082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591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132859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677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163068</xdr:rowOff>
    </xdr:from>
    <xdr:to>
      <xdr:col>65</xdr:col>
      <xdr:colOff>53975</xdr:colOff>
      <xdr:row>79</xdr:row>
      <xdr:rowOff>93218</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77995</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162988</xdr:rowOff>
    </xdr:from>
    <xdr:to>
      <xdr:col>29</xdr:col>
      <xdr:colOff>127000</xdr:colOff>
      <xdr:row>20</xdr:row>
      <xdr:rowOff>34537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096563"/>
          <a:ext cx="0" cy="141459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6614</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83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34537</xdr:rowOff>
    </xdr:from>
    <xdr:to>
      <xdr:col>30</xdr:col>
      <xdr:colOff>25400</xdr:colOff>
      <xdr:row>20</xdr:row>
      <xdr:rowOff>34537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1116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77915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840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162988</xdr:rowOff>
    </xdr:from>
    <xdr:to>
      <xdr:col>30</xdr:col>
      <xdr:colOff>25400</xdr:colOff>
      <xdr:row>11</xdr:row>
      <xdr:rowOff>162988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0965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168638</xdr:rowOff>
    </xdr:from>
    <xdr:to>
      <xdr:col>29</xdr:col>
      <xdr:colOff>127000</xdr:colOff>
      <xdr:row>18</xdr:row>
      <xdr:rowOff>59541</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30913"/>
          <a:ext cx="647700" cy="623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136716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560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120189</xdr:rowOff>
    </xdr:from>
    <xdr:to>
      <xdr:col>29</xdr:col>
      <xdr:colOff>177800</xdr:colOff>
      <xdr:row>17</xdr:row>
      <xdr:rowOff>50339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11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59541</xdr:rowOff>
    </xdr:from>
    <xdr:to>
      <xdr:col>26</xdr:col>
      <xdr:colOff>50800</xdr:colOff>
      <xdr:row>18</xdr:row>
      <xdr:rowOff>84056</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193266"/>
          <a:ext cx="698500" cy="245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164483</xdr:rowOff>
    </xdr:from>
    <xdr:to>
      <xdr:col>26</xdr:col>
      <xdr:colOff>101600</xdr:colOff>
      <xdr:row>17</xdr:row>
      <xdr:rowOff>94633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553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104810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241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68805</xdr:rowOff>
    </xdr:from>
    <xdr:to>
      <xdr:col>22</xdr:col>
      <xdr:colOff>114300</xdr:colOff>
      <xdr:row>18</xdr:row>
      <xdr:rowOff>84056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a:off x="3606800" y="3202530"/>
          <a:ext cx="698500" cy="15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4692</xdr:rowOff>
    </xdr:from>
    <xdr:to>
      <xdr:col>22</xdr:col>
      <xdr:colOff>165100</xdr:colOff>
      <xdr:row>17</xdr:row>
      <xdr:rowOff>106292</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669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116469</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35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68805</xdr:rowOff>
    </xdr:from>
    <xdr:to>
      <xdr:col>18</xdr:col>
      <xdr:colOff>177800</xdr:colOff>
      <xdr:row>18</xdr:row>
      <xdr:rowOff>93603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202530"/>
          <a:ext cx="698500" cy="2479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49933</xdr:rowOff>
    </xdr:from>
    <xdr:to>
      <xdr:col>19</xdr:col>
      <xdr:colOff>38100</xdr:colOff>
      <xdr:row>17</xdr:row>
      <xdr:rowOff>151533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161710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82220</xdr:rowOff>
    </xdr:from>
    <xdr:to>
      <xdr:col>15</xdr:col>
      <xdr:colOff>101600</xdr:colOff>
      <xdr:row>18</xdr:row>
      <xdr:rowOff>12370</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22547</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81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117838</xdr:rowOff>
    </xdr:from>
    <xdr:to>
      <xdr:col>29</xdr:col>
      <xdr:colOff>177800</xdr:colOff>
      <xdr:row>18</xdr:row>
      <xdr:rowOff>47988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0801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89915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52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8741</xdr:rowOff>
    </xdr:from>
    <xdr:to>
      <xdr:col>26</xdr:col>
      <xdr:colOff>101600</xdr:colOff>
      <xdr:row>18</xdr:row>
      <xdr:rowOff>110341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424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95118</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28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33256</xdr:rowOff>
    </xdr:from>
    <xdr:to>
      <xdr:col>22</xdr:col>
      <xdr:colOff>165100</xdr:colOff>
      <xdr:row>18</xdr:row>
      <xdr:rowOff>134856</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669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119633</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53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18005</xdr:rowOff>
    </xdr:from>
    <xdr:to>
      <xdr:col>19</xdr:col>
      <xdr:colOff>38100</xdr:colOff>
      <xdr:row>18</xdr:row>
      <xdr:rowOff>119605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517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104382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38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42803</xdr:rowOff>
    </xdr:from>
    <xdr:to>
      <xdr:col>15</xdr:col>
      <xdr:colOff>101600</xdr:colOff>
      <xdr:row>18</xdr:row>
      <xdr:rowOff>144403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765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129180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62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0" name="人口1人当たり決算額の推移グラフ枠445">
          <a:extLst>
            <a:ext uri="{FF2B5EF4-FFF2-40B4-BE49-F238E27FC236}">
              <a16:creationId xmlns:a16="http://schemas.microsoft.com/office/drawing/2014/main" id="{00000000-0008-0000-0500-00006E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249196</xdr:rowOff>
    </xdr:from>
    <xdr:to>
      <xdr:col>29</xdr:col>
      <xdr:colOff>127000</xdr:colOff>
      <xdr:row>39</xdr:row>
      <xdr:rowOff>40037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651500" y="6173746"/>
          <a:ext cx="0" cy="15053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12114</xdr:rowOff>
    </xdr:from>
    <xdr:ext cx="762000" cy="259045"/>
    <xdr:sp macro="" textlink="">
      <xdr:nvSpPr>
        <xdr:cNvPr id="112" name="人口1人当たり決算額の推移最小値テキスト445">
          <a:extLst>
            <a:ext uri="{FF2B5EF4-FFF2-40B4-BE49-F238E27FC236}">
              <a16:creationId xmlns:a16="http://schemas.microsoft.com/office/drawing/2014/main" id="{00000000-0008-0000-0500-000070000000}"/>
            </a:ext>
          </a:extLst>
        </xdr:cNvPr>
        <xdr:cNvSpPr txBox="1"/>
      </xdr:nvSpPr>
      <xdr:spPr>
        <a:xfrm>
          <a:off x="5740400" y="7651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40037</xdr:rowOff>
    </xdr:from>
    <xdr:to>
      <xdr:col>30</xdr:col>
      <xdr:colOff>25400</xdr:colOff>
      <xdr:row>39</xdr:row>
      <xdr:rowOff>40037</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7679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164123</xdr:rowOff>
    </xdr:from>
    <xdr:ext cx="762000" cy="259045"/>
    <xdr:sp macro="" textlink="">
      <xdr:nvSpPr>
        <xdr:cNvPr id="114" name="人口1人当たり決算額の推移最大値テキスト445">
          <a:extLst>
            <a:ext uri="{FF2B5EF4-FFF2-40B4-BE49-F238E27FC236}">
              <a16:creationId xmlns:a16="http://schemas.microsoft.com/office/drawing/2014/main" id="{00000000-0008-0000-0500-000072000000}"/>
            </a:ext>
          </a:extLst>
        </xdr:cNvPr>
        <xdr:cNvSpPr txBox="1"/>
      </xdr:nvSpPr>
      <xdr:spPr>
        <a:xfrm>
          <a:off x="5740400" y="59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249196</xdr:rowOff>
    </xdr:from>
    <xdr:to>
      <xdr:col>30</xdr:col>
      <xdr:colOff>25400</xdr:colOff>
      <xdr:row>33</xdr:row>
      <xdr:rowOff>249196</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617374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82338</xdr:rowOff>
    </xdr:from>
    <xdr:to>
      <xdr:col>29</xdr:col>
      <xdr:colOff>127000</xdr:colOff>
      <xdr:row>38</xdr:row>
      <xdr:rowOff>84879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5003800" y="7549938"/>
          <a:ext cx="647700" cy="25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188461</xdr:rowOff>
    </xdr:from>
    <xdr:ext cx="762000" cy="259045"/>
    <xdr:sp macro="" textlink="">
      <xdr:nvSpPr>
        <xdr:cNvPr id="117" name="人口1人当たり決算額の推移平均値テキスト445">
          <a:extLst>
            <a:ext uri="{FF2B5EF4-FFF2-40B4-BE49-F238E27FC236}">
              <a16:creationId xmlns:a16="http://schemas.microsoft.com/office/drawing/2014/main" id="{00000000-0008-0000-0500-000075000000}"/>
            </a:ext>
          </a:extLst>
        </xdr:cNvPr>
        <xdr:cNvSpPr txBox="1"/>
      </xdr:nvSpPr>
      <xdr:spPr>
        <a:xfrm>
          <a:off x="5740400" y="7313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484</xdr:rowOff>
    </xdr:from>
    <xdr:to>
      <xdr:col>29</xdr:col>
      <xdr:colOff>177800</xdr:colOff>
      <xdr:row>38</xdr:row>
      <xdr:rowOff>102084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5600700" y="74680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84879</xdr:rowOff>
    </xdr:from>
    <xdr:to>
      <xdr:col>26</xdr:col>
      <xdr:colOff>50800</xdr:colOff>
      <xdr:row>38</xdr:row>
      <xdr:rowOff>87416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4305300" y="7552479"/>
          <a:ext cx="698500" cy="25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1536</xdr:rowOff>
    </xdr:from>
    <xdr:to>
      <xdr:col>26</xdr:col>
      <xdr:colOff>101600</xdr:colOff>
      <xdr:row>38</xdr:row>
      <xdr:rowOff>103136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9530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113313</xdr:rowOff>
    </xdr:from>
    <xdr:ext cx="7366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4622800" y="7238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87116</xdr:rowOff>
    </xdr:from>
    <xdr:to>
      <xdr:col>22</xdr:col>
      <xdr:colOff>114300</xdr:colOff>
      <xdr:row>38</xdr:row>
      <xdr:rowOff>87416</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a:off x="3606800" y="7554716"/>
          <a:ext cx="698500" cy="3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5034</xdr:rowOff>
    </xdr:from>
    <xdr:to>
      <xdr:col>22</xdr:col>
      <xdr:colOff>165100</xdr:colOff>
      <xdr:row>38</xdr:row>
      <xdr:rowOff>106634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42545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116811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9243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86068</xdr:rowOff>
    </xdr:from>
    <xdr:to>
      <xdr:col>18</xdr:col>
      <xdr:colOff>177800</xdr:colOff>
      <xdr:row>38</xdr:row>
      <xdr:rowOff>87116</xdr:rowOff>
    </xdr:to>
    <xdr:cxnSp macro="">
      <xdr:nvCxnSpPr>
        <xdr:cNvPr id="125" name="直線コネクタ 124">
          <a:extLst>
            <a:ext uri="{FF2B5EF4-FFF2-40B4-BE49-F238E27FC236}">
              <a16:creationId xmlns:a16="http://schemas.microsoft.com/office/drawing/2014/main" id="{00000000-0008-0000-0500-00007D000000}"/>
            </a:ext>
          </a:extLst>
        </xdr:cNvPr>
        <xdr:cNvCxnSpPr/>
      </xdr:nvCxnSpPr>
      <xdr:spPr bwMode="auto">
        <a:xfrm>
          <a:off x="2908300" y="7553668"/>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10699</xdr:rowOff>
    </xdr:from>
    <xdr:to>
      <xdr:col>19</xdr:col>
      <xdr:colOff>38100</xdr:colOff>
      <xdr:row>38</xdr:row>
      <xdr:rowOff>112299</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35560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122476</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2258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8466</xdr:rowOff>
    </xdr:from>
    <xdr:to>
      <xdr:col>15</xdr:col>
      <xdr:colOff>101600</xdr:colOff>
      <xdr:row>38</xdr:row>
      <xdr:rowOff>110066</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2857500" y="74760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120243</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527300" y="724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31538</xdr:rowOff>
    </xdr:from>
    <xdr:to>
      <xdr:col>29</xdr:col>
      <xdr:colOff>177800</xdr:colOff>
      <xdr:row>38</xdr:row>
      <xdr:rowOff>133138</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5600700" y="74991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38</xdr:row>
      <xdr:rowOff>3615</xdr:rowOff>
    </xdr:from>
    <xdr:ext cx="762000" cy="259045"/>
    <xdr:sp macro="" textlink="">
      <xdr:nvSpPr>
        <xdr:cNvPr id="136" name="人口1人当たり決算額の推移該当値テキスト445">
          <a:extLst>
            <a:ext uri="{FF2B5EF4-FFF2-40B4-BE49-F238E27FC236}">
              <a16:creationId xmlns:a16="http://schemas.microsoft.com/office/drawing/2014/main" id="{00000000-0008-0000-0500-000088000000}"/>
            </a:ext>
          </a:extLst>
        </xdr:cNvPr>
        <xdr:cNvSpPr txBox="1"/>
      </xdr:nvSpPr>
      <xdr:spPr>
        <a:xfrm>
          <a:off x="5740400" y="7471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34079</xdr:rowOff>
    </xdr:from>
    <xdr:to>
      <xdr:col>26</xdr:col>
      <xdr:colOff>101600</xdr:colOff>
      <xdr:row>38</xdr:row>
      <xdr:rowOff>135679</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953000" y="75016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120456</xdr:rowOff>
    </xdr:from>
    <xdr:ext cx="7366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4622800" y="75880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36616</xdr:rowOff>
    </xdr:from>
    <xdr:to>
      <xdr:col>22</xdr:col>
      <xdr:colOff>165100</xdr:colOff>
      <xdr:row>38</xdr:row>
      <xdr:rowOff>138216</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254500" y="75042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122993</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924300" y="7590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36316</xdr:rowOff>
    </xdr:from>
    <xdr:to>
      <xdr:col>19</xdr:col>
      <xdr:colOff>38100</xdr:colOff>
      <xdr:row>38</xdr:row>
      <xdr:rowOff>137916</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3556000" y="75039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122693</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225800" y="7590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35268</xdr:rowOff>
    </xdr:from>
    <xdr:to>
      <xdr:col>15</xdr:col>
      <xdr:colOff>101600</xdr:colOff>
      <xdr:row>38</xdr:row>
      <xdr:rowOff>136868</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2857500" y="75028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121645</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2527300" y="7589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44,361
43,473
443.46
25,328,041
24,215,889
692,041
13,963,849
26,762,332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30516</xdr:rowOff>
    </xdr:from>
    <xdr:to>
      <xdr:col>24</xdr:col>
      <xdr:colOff>62865</xdr:colOff>
      <xdr:row>39</xdr:row>
      <xdr:rowOff>84227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45466"/>
          <a:ext cx="1270" cy="1425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88054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74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84227</xdr:rowOff>
    </xdr:from>
    <xdr:to>
      <xdr:col>24</xdr:col>
      <xdr:colOff>152400</xdr:colOff>
      <xdr:row>39</xdr:row>
      <xdr:rowOff>84227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148643</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0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30516</xdr:rowOff>
    </xdr:from>
    <xdr:to>
      <xdr:col>24</xdr:col>
      <xdr:colOff>152400</xdr:colOff>
      <xdr:row>31</xdr:row>
      <xdr:rowOff>30516</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4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162048</xdr:rowOff>
    </xdr:from>
    <xdr:to>
      <xdr:col>24</xdr:col>
      <xdr:colOff>63500</xdr:colOff>
      <xdr:row>38</xdr:row>
      <xdr:rowOff>32007</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05698"/>
          <a:ext cx="838200" cy="4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66971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677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44094</xdr:rowOff>
    </xdr:from>
    <xdr:to>
      <xdr:col>24</xdr:col>
      <xdr:colOff>114300</xdr:colOff>
      <xdr:row>36</xdr:row>
      <xdr:rowOff>145694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20142</xdr:rowOff>
    </xdr:from>
    <xdr:to>
      <xdr:col>19</xdr:col>
      <xdr:colOff>177800</xdr:colOff>
      <xdr:row>38</xdr:row>
      <xdr:rowOff>32007</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535242"/>
          <a:ext cx="889000" cy="11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69099</xdr:rowOff>
    </xdr:from>
    <xdr:to>
      <xdr:col>20</xdr:col>
      <xdr:colOff>38100</xdr:colOff>
      <xdr:row>36</xdr:row>
      <xdr:rowOff>170699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15776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13186</xdr:rowOff>
    </xdr:from>
    <xdr:to>
      <xdr:col>15</xdr:col>
      <xdr:colOff>50800</xdr:colOff>
      <xdr:row>38</xdr:row>
      <xdr:rowOff>20142</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528286"/>
          <a:ext cx="889000" cy="6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76653</xdr:rowOff>
    </xdr:from>
    <xdr:to>
      <xdr:col>15</xdr:col>
      <xdr:colOff>101600</xdr:colOff>
      <xdr:row>37</xdr:row>
      <xdr:rowOff>6803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23330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13186</xdr:rowOff>
    </xdr:from>
    <xdr:to>
      <xdr:col>10</xdr:col>
      <xdr:colOff>114300</xdr:colOff>
      <xdr:row>38</xdr:row>
      <xdr:rowOff>80286</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28286"/>
          <a:ext cx="889000" cy="67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125073</xdr:rowOff>
    </xdr:from>
    <xdr:to>
      <xdr:col>10</xdr:col>
      <xdr:colOff>165100</xdr:colOff>
      <xdr:row>37</xdr:row>
      <xdr:rowOff>55223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71750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57734</xdr:rowOff>
    </xdr:from>
    <xdr:to>
      <xdr:col>6</xdr:col>
      <xdr:colOff>38100</xdr:colOff>
      <xdr:row>37</xdr:row>
      <xdr:rowOff>159334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401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4411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76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111248</xdr:rowOff>
    </xdr:from>
    <xdr:to>
      <xdr:col>24</xdr:col>
      <xdr:colOff>114300</xdr:colOff>
      <xdr:row>38</xdr:row>
      <xdr:rowOff>41398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54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89675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33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152658</xdr:rowOff>
    </xdr:from>
    <xdr:to>
      <xdr:col>20</xdr:col>
      <xdr:colOff>38100</xdr:colOff>
      <xdr:row>38</xdr:row>
      <xdr:rowOff>82807</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9630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73934</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589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140792</xdr:rowOff>
    </xdr:from>
    <xdr:to>
      <xdr:col>15</xdr:col>
      <xdr:colOff>101600</xdr:colOff>
      <xdr:row>38</xdr:row>
      <xdr:rowOff>70942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8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62069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577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133836</xdr:rowOff>
    </xdr:from>
    <xdr:to>
      <xdr:col>10</xdr:col>
      <xdr:colOff>165100</xdr:colOff>
      <xdr:row>38</xdr:row>
      <xdr:rowOff>63987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7748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55113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57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29486</xdr:rowOff>
    </xdr:from>
    <xdr:to>
      <xdr:col>6</xdr:col>
      <xdr:colOff>38100</xdr:colOff>
      <xdr:row>38</xdr:row>
      <xdr:rowOff>131086</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544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122213</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63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13433</xdr:rowOff>
    </xdr:from>
    <xdr:to>
      <xdr:col>24</xdr:col>
      <xdr:colOff>62865</xdr:colOff>
      <xdr:row>58</xdr:row>
      <xdr:rowOff>123521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757383"/>
          <a:ext cx="1270" cy="1310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127348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07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123521</xdr:rowOff>
    </xdr:from>
    <xdr:to>
      <xdr:col>24</xdr:col>
      <xdr:colOff>152400</xdr:colOff>
      <xdr:row>58</xdr:row>
      <xdr:rowOff>123521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0676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131560</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532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13433</xdr:rowOff>
    </xdr:from>
    <xdr:to>
      <xdr:col>24</xdr:col>
      <xdr:colOff>152400</xdr:colOff>
      <xdr:row>51</xdr:row>
      <xdr:rowOff>13433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757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26558</xdr:rowOff>
    </xdr:from>
    <xdr:to>
      <xdr:col>24</xdr:col>
      <xdr:colOff>63500</xdr:colOff>
      <xdr:row>58</xdr:row>
      <xdr:rowOff>33265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9970658"/>
          <a:ext cx="838200" cy="6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160497</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1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137620</xdr:rowOff>
    </xdr:from>
    <xdr:to>
      <xdr:col>24</xdr:col>
      <xdr:colOff>114300</xdr:colOff>
      <xdr:row>58</xdr:row>
      <xdr:rowOff>67770</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0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33265</xdr:rowOff>
    </xdr:from>
    <xdr:to>
      <xdr:col>19</xdr:col>
      <xdr:colOff>177800</xdr:colOff>
      <xdr:row>58</xdr:row>
      <xdr:rowOff>60267</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9977365"/>
          <a:ext cx="889000" cy="27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140884</xdr:rowOff>
    </xdr:from>
    <xdr:to>
      <xdr:col>20</xdr:col>
      <xdr:colOff>38100</xdr:colOff>
      <xdr:row>58</xdr:row>
      <xdr:rowOff>71034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1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87561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8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60267</xdr:rowOff>
    </xdr:from>
    <xdr:to>
      <xdr:col>15</xdr:col>
      <xdr:colOff>50800</xdr:colOff>
      <xdr:row>58</xdr:row>
      <xdr:rowOff>65468</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2019300" y="10004367"/>
          <a:ext cx="889000" cy="5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151940</xdr:rowOff>
    </xdr:from>
    <xdr:to>
      <xdr:col>15</xdr:col>
      <xdr:colOff>101600</xdr:colOff>
      <xdr:row>58</xdr:row>
      <xdr:rowOff>82090</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24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98617</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41111" y="9699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65468</xdr:rowOff>
    </xdr:from>
    <xdr:to>
      <xdr:col>10</xdr:col>
      <xdr:colOff>114300</xdr:colOff>
      <xdr:row>58</xdr:row>
      <xdr:rowOff>87661</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09568"/>
          <a:ext cx="889000" cy="22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163686</xdr:rowOff>
    </xdr:from>
    <xdr:to>
      <xdr:col>10</xdr:col>
      <xdr:colOff>165100</xdr:colOff>
      <xdr:row>58</xdr:row>
      <xdr:rowOff>93836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3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110363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52111" y="971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170125</xdr:rowOff>
    </xdr:from>
    <xdr:to>
      <xdr:col>6</xdr:col>
      <xdr:colOff>38100</xdr:colOff>
      <xdr:row>58</xdr:row>
      <xdr:rowOff>100275</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994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116802</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9718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147208</xdr:rowOff>
    </xdr:from>
    <xdr:to>
      <xdr:col>24</xdr:col>
      <xdr:colOff>114300</xdr:colOff>
      <xdr:row>58</xdr:row>
      <xdr:rowOff>77358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1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116047</xdr:rowOff>
    </xdr:from>
    <xdr:ext cx="534377"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8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153915</xdr:rowOff>
    </xdr:from>
    <xdr:to>
      <xdr:col>20</xdr:col>
      <xdr:colOff>38100</xdr:colOff>
      <xdr:row>58</xdr:row>
      <xdr:rowOff>84065</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2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75192</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530111" y="1001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9467</xdr:rowOff>
    </xdr:from>
    <xdr:to>
      <xdr:col>15</xdr:col>
      <xdr:colOff>101600</xdr:colOff>
      <xdr:row>58</xdr:row>
      <xdr:rowOff>111067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9953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102194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46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14668</xdr:rowOff>
    </xdr:from>
    <xdr:to>
      <xdr:col>10</xdr:col>
      <xdr:colOff>165100</xdr:colOff>
      <xdr:row>58</xdr:row>
      <xdr:rowOff>116268</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58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107395</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52111" y="10051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36861</xdr:rowOff>
    </xdr:from>
    <xdr:to>
      <xdr:col>6</xdr:col>
      <xdr:colOff>38100</xdr:colOff>
      <xdr:row>58</xdr:row>
      <xdr:rowOff>138461</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8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129588</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63111" y="1007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101753</xdr:rowOff>
    </xdr:from>
    <xdr:to>
      <xdr:col>24</xdr:col>
      <xdr:colOff>62865</xdr:colOff>
      <xdr:row>79</xdr:row>
      <xdr:rowOff>33306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103253"/>
          <a:ext cx="1270" cy="147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37133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816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33306</xdr:rowOff>
    </xdr:from>
    <xdr:to>
      <xdr:col>24</xdr:col>
      <xdr:colOff>152400</xdr:colOff>
      <xdr:row>79</xdr:row>
      <xdr:rowOff>33306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48430</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1878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101753</xdr:rowOff>
    </xdr:from>
    <xdr:to>
      <xdr:col>24</xdr:col>
      <xdr:colOff>152400</xdr:colOff>
      <xdr:row>70</xdr:row>
      <xdr:rowOff>101753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103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166732</xdr:rowOff>
    </xdr:from>
    <xdr:to>
      <xdr:col>24</xdr:col>
      <xdr:colOff>63500</xdr:colOff>
      <xdr:row>78</xdr:row>
      <xdr:rowOff>36221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368382"/>
          <a:ext cx="838200" cy="40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165061</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95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142184</xdr:rowOff>
    </xdr:from>
    <xdr:to>
      <xdr:col>24</xdr:col>
      <xdr:colOff>114300</xdr:colOff>
      <xdr:row>78</xdr:row>
      <xdr:rowOff>72334</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34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129832</xdr:rowOff>
    </xdr:from>
    <xdr:to>
      <xdr:col>19</xdr:col>
      <xdr:colOff>177800</xdr:colOff>
      <xdr:row>77</xdr:row>
      <xdr:rowOff>166732</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a:off x="2908300" y="13331482"/>
          <a:ext cx="889000" cy="36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131629</xdr:rowOff>
    </xdr:from>
    <xdr:to>
      <xdr:col>20</xdr:col>
      <xdr:colOff>38100</xdr:colOff>
      <xdr:row>78</xdr:row>
      <xdr:rowOff>61779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3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52906</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42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129832</xdr:rowOff>
    </xdr:from>
    <xdr:to>
      <xdr:col>15</xdr:col>
      <xdr:colOff>50800</xdr:colOff>
      <xdr:row>78</xdr:row>
      <xdr:rowOff>4063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331482"/>
          <a:ext cx="889000" cy="45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128829</xdr:rowOff>
    </xdr:from>
    <xdr:to>
      <xdr:col>15</xdr:col>
      <xdr:colOff>101600</xdr:colOff>
      <xdr:row>78</xdr:row>
      <xdr:rowOff>58979</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30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50106</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423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4063</xdr:rowOff>
    </xdr:from>
    <xdr:to>
      <xdr:col>10</xdr:col>
      <xdr:colOff>114300</xdr:colOff>
      <xdr:row>78</xdr:row>
      <xdr:rowOff>26791</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377163"/>
          <a:ext cx="889000" cy="22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155823</xdr:rowOff>
    </xdr:from>
    <xdr:to>
      <xdr:col>10</xdr:col>
      <xdr:colOff>165100</xdr:colOff>
      <xdr:row>78</xdr:row>
      <xdr:rowOff>85973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77100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84428" y="13450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37636</xdr:rowOff>
    </xdr:from>
    <xdr:to>
      <xdr:col>6</xdr:col>
      <xdr:colOff>38100</xdr:colOff>
      <xdr:row>78</xdr:row>
      <xdr:rowOff>139236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130363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5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156871</xdr:rowOff>
    </xdr:from>
    <xdr:to>
      <xdr:col>24</xdr:col>
      <xdr:colOff>114300</xdr:colOff>
      <xdr:row>78</xdr:row>
      <xdr:rowOff>87021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358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135298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336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115932</xdr:rowOff>
    </xdr:from>
    <xdr:to>
      <xdr:col>20</xdr:col>
      <xdr:colOff>38100</xdr:colOff>
      <xdr:row>78</xdr:row>
      <xdr:rowOff>46082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31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62609</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30111" y="13092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79032</xdr:rowOff>
    </xdr:from>
    <xdr:to>
      <xdr:col>15</xdr:col>
      <xdr:colOff>101600</xdr:colOff>
      <xdr:row>78</xdr:row>
      <xdr:rowOff>9182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28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25709</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41111" y="1305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124713</xdr:rowOff>
    </xdr:from>
    <xdr:to>
      <xdr:col>10</xdr:col>
      <xdr:colOff>165100</xdr:colOff>
      <xdr:row>78</xdr:row>
      <xdr:rowOff>54863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32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71390</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52111" y="13101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147441</xdr:rowOff>
    </xdr:from>
    <xdr:to>
      <xdr:col>6</xdr:col>
      <xdr:colOff>38100</xdr:colOff>
      <xdr:row>78</xdr:row>
      <xdr:rowOff>77591</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3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94118</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124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扶助費グラフ枠">
          <a:extLst>
            <a:ext uri="{FF2B5EF4-FFF2-40B4-BE49-F238E27FC236}">
              <a16:creationId xmlns:a16="http://schemas.microsoft.com/office/drawing/2014/main" id="{00000000-0008-0000-06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114790</xdr:rowOff>
    </xdr:from>
    <xdr:to>
      <xdr:col>24</xdr:col>
      <xdr:colOff>62865</xdr:colOff>
      <xdr:row>98</xdr:row>
      <xdr:rowOff>44777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4633595" y="15545290"/>
          <a:ext cx="1270" cy="1301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48604</xdr:rowOff>
    </xdr:from>
    <xdr:ext cx="534377" cy="259045"/>
    <xdr:sp macro="" textlink="">
      <xdr:nvSpPr>
        <xdr:cNvPr id="231" name="扶助費最小値テキスト">
          <a:extLst>
            <a:ext uri="{FF2B5EF4-FFF2-40B4-BE49-F238E27FC236}">
              <a16:creationId xmlns:a16="http://schemas.microsoft.com/office/drawing/2014/main" id="{00000000-0008-0000-0600-0000E7000000}"/>
            </a:ext>
          </a:extLst>
        </xdr:cNvPr>
        <xdr:cNvSpPr txBox="1"/>
      </xdr:nvSpPr>
      <xdr:spPr>
        <a:xfrm>
          <a:off x="4686300" y="16850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44777</xdr:rowOff>
    </xdr:from>
    <xdr:to>
      <xdr:col>24</xdr:col>
      <xdr:colOff>152400</xdr:colOff>
      <xdr:row>98</xdr:row>
      <xdr:rowOff>44777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684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61467</xdr:rowOff>
    </xdr:from>
    <xdr:ext cx="599010" cy="259045"/>
    <xdr:sp macro="" textlink="">
      <xdr:nvSpPr>
        <xdr:cNvPr id="233" name="扶助費最大値テキスト">
          <a:extLst>
            <a:ext uri="{FF2B5EF4-FFF2-40B4-BE49-F238E27FC236}">
              <a16:creationId xmlns:a16="http://schemas.microsoft.com/office/drawing/2014/main" id="{00000000-0008-0000-0600-0000E9000000}"/>
            </a:ext>
          </a:extLst>
        </xdr:cNvPr>
        <xdr:cNvSpPr txBox="1"/>
      </xdr:nvSpPr>
      <xdr:spPr>
        <a:xfrm>
          <a:off x="4686300" y="15320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114790</xdr:rowOff>
    </xdr:from>
    <xdr:to>
      <xdr:col>24</xdr:col>
      <xdr:colOff>152400</xdr:colOff>
      <xdr:row>90</xdr:row>
      <xdr:rowOff>114790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5545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6144</xdr:rowOff>
    </xdr:from>
    <xdr:to>
      <xdr:col>24</xdr:col>
      <xdr:colOff>63500</xdr:colOff>
      <xdr:row>97</xdr:row>
      <xdr:rowOff>17788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3797300" y="16636794"/>
          <a:ext cx="838200" cy="1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135346</xdr:rowOff>
    </xdr:from>
    <xdr:ext cx="599010" cy="259045"/>
    <xdr:sp macro="" textlink="">
      <xdr:nvSpPr>
        <xdr:cNvPr id="236" name="扶助費平均値テキスト">
          <a:extLst>
            <a:ext uri="{FF2B5EF4-FFF2-40B4-BE49-F238E27FC236}">
              <a16:creationId xmlns:a16="http://schemas.microsoft.com/office/drawing/2014/main" id="{00000000-0008-0000-0600-0000EC000000}"/>
            </a:ext>
          </a:extLst>
        </xdr:cNvPr>
        <xdr:cNvSpPr txBox="1"/>
      </xdr:nvSpPr>
      <xdr:spPr>
        <a:xfrm>
          <a:off x="4686300" y="1625164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112469</xdr:rowOff>
    </xdr:from>
    <xdr:to>
      <xdr:col>24</xdr:col>
      <xdr:colOff>114300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45847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114173</xdr:rowOff>
    </xdr:from>
    <xdr:to>
      <xdr:col>19</xdr:col>
      <xdr:colOff>177800</xdr:colOff>
      <xdr:row>97</xdr:row>
      <xdr:rowOff>17788</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908300" y="16573373"/>
          <a:ext cx="889000" cy="75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10544</xdr:rowOff>
    </xdr:from>
    <xdr:to>
      <xdr:col>20</xdr:col>
      <xdr:colOff>38100</xdr:colOff>
      <xdr:row>96</xdr:row>
      <xdr:rowOff>112144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3746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128671</xdr:rowOff>
    </xdr:from>
    <xdr:ext cx="59901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497795" y="16244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114173</xdr:rowOff>
    </xdr:from>
    <xdr:to>
      <xdr:col>15</xdr:col>
      <xdr:colOff>50800</xdr:colOff>
      <xdr:row>97</xdr:row>
      <xdr:rowOff>40762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2019300" y="16573373"/>
          <a:ext cx="889000" cy="98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102053</xdr:rowOff>
    </xdr:from>
    <xdr:to>
      <xdr:col>15</xdr:col>
      <xdr:colOff>101600</xdr:colOff>
      <xdr:row>96</xdr:row>
      <xdr:rowOff>32203</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2857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48730</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2608795" y="16165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40762</xdr:rowOff>
    </xdr:from>
    <xdr:to>
      <xdr:col>10</xdr:col>
      <xdr:colOff>114300</xdr:colOff>
      <xdr:row>97</xdr:row>
      <xdr:rowOff>48961</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1130300" y="16671412"/>
          <a:ext cx="889000" cy="8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108156</xdr:rowOff>
    </xdr:from>
    <xdr:to>
      <xdr:col>10</xdr:col>
      <xdr:colOff>165100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968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54833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719795" y="16342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107668</xdr:rowOff>
    </xdr:from>
    <xdr:to>
      <xdr:col>6</xdr:col>
      <xdr:colOff>38100</xdr:colOff>
      <xdr:row>97</xdr:row>
      <xdr:rowOff>37818</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079500" y="16566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54345</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830795" y="16342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126794</xdr:rowOff>
    </xdr:from>
    <xdr:to>
      <xdr:col>24</xdr:col>
      <xdr:colOff>114300</xdr:colOff>
      <xdr:row>97</xdr:row>
      <xdr:rowOff>56944</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4584700" y="1658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105221</xdr:rowOff>
    </xdr:from>
    <xdr:ext cx="599010" cy="259045"/>
    <xdr:sp macro="" textlink="">
      <xdr:nvSpPr>
        <xdr:cNvPr id="255" name="扶助費該当値テキスト">
          <a:extLst>
            <a:ext uri="{FF2B5EF4-FFF2-40B4-BE49-F238E27FC236}">
              <a16:creationId xmlns:a16="http://schemas.microsoft.com/office/drawing/2014/main" id="{00000000-0008-0000-0600-0000FF000000}"/>
            </a:ext>
          </a:extLst>
        </xdr:cNvPr>
        <xdr:cNvSpPr txBox="1"/>
      </xdr:nvSpPr>
      <xdr:spPr>
        <a:xfrm>
          <a:off x="4686300" y="16564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138438</xdr:rowOff>
    </xdr:from>
    <xdr:to>
      <xdr:col>20</xdr:col>
      <xdr:colOff>38100</xdr:colOff>
      <xdr:row>97</xdr:row>
      <xdr:rowOff>68588</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3746500" y="16597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59715</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3530111" y="16690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63373</xdr:rowOff>
    </xdr:from>
    <xdr:to>
      <xdr:col>15</xdr:col>
      <xdr:colOff>101600</xdr:colOff>
      <xdr:row>96</xdr:row>
      <xdr:rowOff>164973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2857500" y="16522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156100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2608795" y="16615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161412</xdr:rowOff>
    </xdr:from>
    <xdr:to>
      <xdr:col>10</xdr:col>
      <xdr:colOff>165100</xdr:colOff>
      <xdr:row>97</xdr:row>
      <xdr:rowOff>91562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968500" y="16620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82689</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1752111" y="167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169611</xdr:rowOff>
    </xdr:from>
    <xdr:to>
      <xdr:col>6</xdr:col>
      <xdr:colOff>38100</xdr:colOff>
      <xdr:row>97</xdr:row>
      <xdr:rowOff>99761</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079500" y="16628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90888</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863111" y="16721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18523</xdr:rowOff>
    </xdr:from>
    <xdr:to>
      <xdr:col>54</xdr:col>
      <xdr:colOff>189865</xdr:colOff>
      <xdr:row>38</xdr:row>
      <xdr:rowOff>106400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333473"/>
          <a:ext cx="1270" cy="1288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110227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25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106400</xdr:rowOff>
    </xdr:from>
    <xdr:to>
      <xdr:col>55</xdr:col>
      <xdr:colOff>88900</xdr:colOff>
      <xdr:row>38</xdr:row>
      <xdr:rowOff>106400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2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136650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5108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18523</xdr:rowOff>
    </xdr:from>
    <xdr:to>
      <xdr:col>55</xdr:col>
      <xdr:colOff>88900</xdr:colOff>
      <xdr:row>31</xdr:row>
      <xdr:rowOff>18523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333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41913</xdr:rowOff>
    </xdr:from>
    <xdr:to>
      <xdr:col>55</xdr:col>
      <xdr:colOff>0</xdr:colOff>
      <xdr:row>37</xdr:row>
      <xdr:rowOff>76035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9639300" y="6385563"/>
          <a:ext cx="838200" cy="3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128770</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1295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105893</xdr:rowOff>
    </xdr:from>
    <xdr:to>
      <xdr:col>55</xdr:col>
      <xdr:colOff>50800</xdr:colOff>
      <xdr:row>37</xdr:row>
      <xdr:rowOff>36043</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7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136126</xdr:rowOff>
    </xdr:from>
    <xdr:to>
      <xdr:col>50</xdr:col>
      <xdr:colOff>114300</xdr:colOff>
      <xdr:row>37</xdr:row>
      <xdr:rowOff>76035</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308326"/>
          <a:ext cx="889000" cy="111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111151</xdr:rowOff>
    </xdr:from>
    <xdr:to>
      <xdr:col>50</xdr:col>
      <xdr:colOff>165100</xdr:colOff>
      <xdr:row>37</xdr:row>
      <xdr:rowOff>41301</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8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57828</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058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61054</xdr:rowOff>
    </xdr:from>
    <xdr:to>
      <xdr:col>45</xdr:col>
      <xdr:colOff>177800</xdr:colOff>
      <xdr:row>36</xdr:row>
      <xdr:rowOff>136126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6061804"/>
          <a:ext cx="889000" cy="246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122181</xdr:rowOff>
    </xdr:from>
    <xdr:to>
      <xdr:col>46</xdr:col>
      <xdr:colOff>38100</xdr:colOff>
      <xdr:row>37</xdr:row>
      <xdr:rowOff>52331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43458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387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61054</xdr:rowOff>
    </xdr:from>
    <xdr:to>
      <xdr:col>41</xdr:col>
      <xdr:colOff>50800</xdr:colOff>
      <xdr:row>38</xdr:row>
      <xdr:rowOff>43570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6061804"/>
          <a:ext cx="889000" cy="496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88458</xdr:rowOff>
    </xdr:from>
    <xdr:to>
      <xdr:col>41</xdr:col>
      <xdr:colOff>101600</xdr:colOff>
      <xdr:row>35</xdr:row>
      <xdr:rowOff>18608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17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35135</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5692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47032</xdr:rowOff>
    </xdr:from>
    <xdr:to>
      <xdr:col>36</xdr:col>
      <xdr:colOff>165100</xdr:colOff>
      <xdr:row>37</xdr:row>
      <xdr:rowOff>148632</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39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165159</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165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162563</xdr:rowOff>
    </xdr:from>
    <xdr:to>
      <xdr:col>55</xdr:col>
      <xdr:colOff>50800</xdr:colOff>
      <xdr:row>37</xdr:row>
      <xdr:rowOff>92713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33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140990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313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25235</xdr:rowOff>
    </xdr:from>
    <xdr:to>
      <xdr:col>50</xdr:col>
      <xdr:colOff>165100</xdr:colOff>
      <xdr:row>37</xdr:row>
      <xdr:rowOff>126835</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36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117962</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461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85326</xdr:rowOff>
    </xdr:from>
    <xdr:to>
      <xdr:col>46</xdr:col>
      <xdr:colOff>38100</xdr:colOff>
      <xdr:row>37</xdr:row>
      <xdr:rowOff>15476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57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32003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032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10254</xdr:rowOff>
    </xdr:from>
    <xdr:to>
      <xdr:col>41</xdr:col>
      <xdr:colOff>101600</xdr:colOff>
      <xdr:row>35</xdr:row>
      <xdr:rowOff>111854</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01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102981</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610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164220</xdr:rowOff>
    </xdr:from>
    <xdr:to>
      <xdr:col>36</xdr:col>
      <xdr:colOff>165100</xdr:colOff>
      <xdr:row>38</xdr:row>
      <xdr:rowOff>94370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507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85497</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705111" y="6600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45391</xdr:rowOff>
    </xdr:from>
    <xdr:to>
      <xdr:col>54</xdr:col>
      <xdr:colOff>189865</xdr:colOff>
      <xdr:row>58</xdr:row>
      <xdr:rowOff>102342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89341"/>
          <a:ext cx="1270" cy="12571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106169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5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102342</xdr:rowOff>
    </xdr:from>
    <xdr:to>
      <xdr:col>55</xdr:col>
      <xdr:colOff>88900</xdr:colOff>
      <xdr:row>58</xdr:row>
      <xdr:rowOff>102342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46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163518</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645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45391</xdr:rowOff>
    </xdr:from>
    <xdr:to>
      <xdr:col>55</xdr:col>
      <xdr:colOff>88900</xdr:colOff>
      <xdr:row>51</xdr:row>
      <xdr:rowOff>45391</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8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22367</xdr:rowOff>
    </xdr:from>
    <xdr:to>
      <xdr:col>55</xdr:col>
      <xdr:colOff>0</xdr:colOff>
      <xdr:row>58</xdr:row>
      <xdr:rowOff>57361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966467"/>
          <a:ext cx="838200" cy="3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71752</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6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48875</xdr:rowOff>
    </xdr:from>
    <xdr:to>
      <xdr:col>55</xdr:col>
      <xdr:colOff>50800</xdr:colOff>
      <xdr:row>57</xdr:row>
      <xdr:rowOff>150475</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8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20126</xdr:rowOff>
    </xdr:from>
    <xdr:to>
      <xdr:col>50</xdr:col>
      <xdr:colOff>114300</xdr:colOff>
      <xdr:row>58</xdr:row>
      <xdr:rowOff>57361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8750300" y="9964226"/>
          <a:ext cx="889000" cy="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64342</xdr:rowOff>
    </xdr:from>
    <xdr:to>
      <xdr:col>50</xdr:col>
      <xdr:colOff>165100</xdr:colOff>
      <xdr:row>57</xdr:row>
      <xdr:rowOff>165942</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836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11019</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612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151500</xdr:rowOff>
    </xdr:from>
    <xdr:to>
      <xdr:col>45</xdr:col>
      <xdr:colOff>177800</xdr:colOff>
      <xdr:row>58</xdr:row>
      <xdr:rowOff>20126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924150"/>
          <a:ext cx="889000" cy="40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39822</xdr:rowOff>
    </xdr:from>
    <xdr:to>
      <xdr:col>46</xdr:col>
      <xdr:colOff>38100</xdr:colOff>
      <xdr:row>57</xdr:row>
      <xdr:rowOff>141422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81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157949</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58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103067</xdr:rowOff>
    </xdr:from>
    <xdr:to>
      <xdr:col>41</xdr:col>
      <xdr:colOff>50800</xdr:colOff>
      <xdr:row>57</xdr:row>
      <xdr:rowOff>151500</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6972300" y="9875717"/>
          <a:ext cx="889000" cy="48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48593</xdr:rowOff>
    </xdr:from>
    <xdr:to>
      <xdr:col>41</xdr:col>
      <xdr:colOff>101600</xdr:colOff>
      <xdr:row>57</xdr:row>
      <xdr:rowOff>150193</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821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166720</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596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45281</xdr:rowOff>
    </xdr:from>
    <xdr:to>
      <xdr:col>36</xdr:col>
      <xdr:colOff>165100</xdr:colOff>
      <xdr:row>57</xdr:row>
      <xdr:rowOff>146881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8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163408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59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143017</xdr:rowOff>
    </xdr:from>
    <xdr:to>
      <xdr:col>55</xdr:col>
      <xdr:colOff>50800</xdr:colOff>
      <xdr:row>58</xdr:row>
      <xdr:rowOff>73167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915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57944</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830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6561</xdr:rowOff>
    </xdr:from>
    <xdr:to>
      <xdr:col>50</xdr:col>
      <xdr:colOff>165100</xdr:colOff>
      <xdr:row>58</xdr:row>
      <xdr:rowOff>108161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950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99288</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10043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140776</xdr:rowOff>
    </xdr:from>
    <xdr:to>
      <xdr:col>46</xdr:col>
      <xdr:colOff>38100</xdr:colOff>
      <xdr:row>58</xdr:row>
      <xdr:rowOff>70926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1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62053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1000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100700</xdr:rowOff>
    </xdr:from>
    <xdr:to>
      <xdr:col>41</xdr:col>
      <xdr:colOff>101600</xdr:colOff>
      <xdr:row>58</xdr:row>
      <xdr:rowOff>30850</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87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21977</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94111" y="996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52267</xdr:rowOff>
    </xdr:from>
    <xdr:to>
      <xdr:col>36</xdr:col>
      <xdr:colOff>165100</xdr:colOff>
      <xdr:row>57</xdr:row>
      <xdr:rowOff>153867</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824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144994</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917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58598</xdr:rowOff>
    </xdr:from>
    <xdr:to>
      <xdr:col>54</xdr:col>
      <xdr:colOff>189865</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10475595" y="12231548"/>
          <a:ext cx="1270" cy="1357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0" name="普通建設事業費 （ うち新規整備　）最小値テキスト">
          <a:extLst>
            <a:ext uri="{FF2B5EF4-FFF2-40B4-BE49-F238E27FC236}">
              <a16:creationId xmlns:a16="http://schemas.microsoft.com/office/drawing/2014/main" id="{00000000-0008-0000-0600-000090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5275</xdr:rowOff>
    </xdr:from>
    <xdr:ext cx="599010" cy="259045"/>
    <xdr:sp macro="" textlink="">
      <xdr:nvSpPr>
        <xdr:cNvPr id="402" name="普通建設事業費 （ うち新規整備　）最大値テキスト">
          <a:extLst>
            <a:ext uri="{FF2B5EF4-FFF2-40B4-BE49-F238E27FC236}">
              <a16:creationId xmlns:a16="http://schemas.microsoft.com/office/drawing/2014/main" id="{00000000-0008-0000-0600-000092010000}"/>
            </a:ext>
          </a:extLst>
        </xdr:cNvPr>
        <xdr:cNvSpPr txBox="1"/>
      </xdr:nvSpPr>
      <xdr:spPr>
        <a:xfrm>
          <a:off x="10528300" y="12006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58598</xdr:rowOff>
    </xdr:from>
    <xdr:to>
      <xdr:col>55</xdr:col>
      <xdr:colOff>88900</xdr:colOff>
      <xdr:row>71</xdr:row>
      <xdr:rowOff>58598</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2231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60744</xdr:rowOff>
    </xdr:from>
    <xdr:to>
      <xdr:col>55</xdr:col>
      <xdr:colOff>0</xdr:colOff>
      <xdr:row>78</xdr:row>
      <xdr:rowOff>127749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9639300" y="13433844"/>
          <a:ext cx="838200" cy="67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117746</xdr:rowOff>
    </xdr:from>
    <xdr:ext cx="534377" cy="259045"/>
    <xdr:sp macro="" textlink="">
      <xdr:nvSpPr>
        <xdr:cNvPr id="405" name="普通建設事業費 （ うち新規整備　）平均値テキスト">
          <a:extLst>
            <a:ext uri="{FF2B5EF4-FFF2-40B4-BE49-F238E27FC236}">
              <a16:creationId xmlns:a16="http://schemas.microsoft.com/office/drawing/2014/main" id="{00000000-0008-0000-0600-000095010000}"/>
            </a:ext>
          </a:extLst>
        </xdr:cNvPr>
        <xdr:cNvSpPr txBox="1"/>
      </xdr:nvSpPr>
      <xdr:spPr>
        <a:xfrm>
          <a:off x="10528300" y="131479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94869</xdr:rowOff>
    </xdr:from>
    <xdr:to>
      <xdr:col>55</xdr:col>
      <xdr:colOff>50800</xdr:colOff>
      <xdr:row>78</xdr:row>
      <xdr:rowOff>25019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10426700" y="13296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61976</xdr:rowOff>
    </xdr:from>
    <xdr:to>
      <xdr:col>50</xdr:col>
      <xdr:colOff>114300</xdr:colOff>
      <xdr:row>78</xdr:row>
      <xdr:rowOff>127749</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8750300" y="13435076"/>
          <a:ext cx="889000" cy="6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101612</xdr:rowOff>
    </xdr:from>
    <xdr:to>
      <xdr:col>50</xdr:col>
      <xdr:colOff>165100</xdr:colOff>
      <xdr:row>78</xdr:row>
      <xdr:rowOff>31762</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9588500" y="13303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48289</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9372111" y="1307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74740</xdr:rowOff>
    </xdr:from>
    <xdr:to>
      <xdr:col>45</xdr:col>
      <xdr:colOff>177800</xdr:colOff>
      <xdr:row>78</xdr:row>
      <xdr:rowOff>61976</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7861300" y="13104940"/>
          <a:ext cx="889000" cy="330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23292</xdr:rowOff>
    </xdr:from>
    <xdr:to>
      <xdr:col>46</xdr:col>
      <xdr:colOff>38100</xdr:colOff>
      <xdr:row>77</xdr:row>
      <xdr:rowOff>124892</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8699500" y="1322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141419</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483111" y="1300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74740</xdr:rowOff>
    </xdr:from>
    <xdr:to>
      <xdr:col>41</xdr:col>
      <xdr:colOff>50800</xdr:colOff>
      <xdr:row>79</xdr:row>
      <xdr:rowOff>38557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flipV="1">
          <a:off x="6972300" y="13104940"/>
          <a:ext cx="889000" cy="47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168123</xdr:rowOff>
    </xdr:from>
    <xdr:to>
      <xdr:col>41</xdr:col>
      <xdr:colOff>101600</xdr:colOff>
      <xdr:row>77</xdr:row>
      <xdr:rowOff>98273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7810500" y="13198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89400</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594111" y="13291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6198</xdr:rowOff>
    </xdr:from>
    <xdr:to>
      <xdr:col>36</xdr:col>
      <xdr:colOff>165100</xdr:colOff>
      <xdr:row>77</xdr:row>
      <xdr:rowOff>107798</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6921500" y="13207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124325</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05111" y="1298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9944</xdr:rowOff>
    </xdr:from>
    <xdr:to>
      <xdr:col>55</xdr:col>
      <xdr:colOff>50800</xdr:colOff>
      <xdr:row>78</xdr:row>
      <xdr:rowOff>111544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10426700" y="13383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159821</xdr:rowOff>
    </xdr:from>
    <xdr:ext cx="534377" cy="259045"/>
    <xdr:sp macro="" textlink="">
      <xdr:nvSpPr>
        <xdr:cNvPr id="424" name="普通建設事業費 （ うち新規整備　）該当値テキスト">
          <a:extLst>
            <a:ext uri="{FF2B5EF4-FFF2-40B4-BE49-F238E27FC236}">
              <a16:creationId xmlns:a16="http://schemas.microsoft.com/office/drawing/2014/main" id="{00000000-0008-0000-0600-0000A8010000}"/>
            </a:ext>
          </a:extLst>
        </xdr:cNvPr>
        <xdr:cNvSpPr txBox="1"/>
      </xdr:nvSpPr>
      <xdr:spPr>
        <a:xfrm>
          <a:off x="10528300" y="1336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76949</xdr:rowOff>
    </xdr:from>
    <xdr:to>
      <xdr:col>50</xdr:col>
      <xdr:colOff>165100</xdr:colOff>
      <xdr:row>79</xdr:row>
      <xdr:rowOff>7099</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9588500" y="13450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169676</xdr:rowOff>
    </xdr:from>
    <xdr:ext cx="469744"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04428" y="13542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11176</xdr:rowOff>
    </xdr:from>
    <xdr:to>
      <xdr:col>46</xdr:col>
      <xdr:colOff>38100</xdr:colOff>
      <xdr:row>78</xdr:row>
      <xdr:rowOff>112776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8699500" y="1338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103903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483111" y="13477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23940</xdr:rowOff>
    </xdr:from>
    <xdr:to>
      <xdr:col>41</xdr:col>
      <xdr:colOff>101600</xdr:colOff>
      <xdr:row>76</xdr:row>
      <xdr:rowOff>125540</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7810500" y="130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142067</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7594111" y="12829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159207</xdr:rowOff>
    </xdr:from>
    <xdr:to>
      <xdr:col>36</xdr:col>
      <xdr:colOff>165100</xdr:colOff>
      <xdr:row>79</xdr:row>
      <xdr:rowOff>89357</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6921500" y="13532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80484</xdr:rowOff>
    </xdr:from>
    <xdr:ext cx="378565"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3017" y="13625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3040</xdr:rowOff>
    </xdr:from>
    <xdr:to>
      <xdr:col>54</xdr:col>
      <xdr:colOff>189865</xdr:colOff>
      <xdr:row>98</xdr:row>
      <xdr:rowOff>126222</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776440"/>
          <a:ext cx="1270" cy="115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130049</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932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126222</xdr:rowOff>
    </xdr:from>
    <xdr:to>
      <xdr:col>55</xdr:col>
      <xdr:colOff>88900</xdr:colOff>
      <xdr:row>98</xdr:row>
      <xdr:rowOff>126222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9283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121167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551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3040</xdr:rowOff>
    </xdr:from>
    <xdr:to>
      <xdr:col>55</xdr:col>
      <xdr:colOff>88900</xdr:colOff>
      <xdr:row>92</xdr:row>
      <xdr:rowOff>3040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7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56462</xdr:rowOff>
    </xdr:from>
    <xdr:to>
      <xdr:col>55</xdr:col>
      <xdr:colOff>0</xdr:colOff>
      <xdr:row>98</xdr:row>
      <xdr:rowOff>79177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9639300" y="16858562"/>
          <a:ext cx="838200" cy="2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149962</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609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127085</xdr:rowOff>
    </xdr:from>
    <xdr:to>
      <xdr:col>55</xdr:col>
      <xdr:colOff>50800</xdr:colOff>
      <xdr:row>98</xdr:row>
      <xdr:rowOff>57235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75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62906</xdr:rowOff>
    </xdr:from>
    <xdr:to>
      <xdr:col>50</xdr:col>
      <xdr:colOff>114300</xdr:colOff>
      <xdr:row>98</xdr:row>
      <xdr:rowOff>79177</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8750300" y="16865006"/>
          <a:ext cx="889000" cy="16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140360</xdr:rowOff>
    </xdr:from>
    <xdr:to>
      <xdr:col>50</xdr:col>
      <xdr:colOff>165100</xdr:colOff>
      <xdr:row>98</xdr:row>
      <xdr:rowOff>70510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77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87037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54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62906</xdr:rowOff>
    </xdr:from>
    <xdr:to>
      <xdr:col>45</xdr:col>
      <xdr:colOff>177800</xdr:colOff>
      <xdr:row>98</xdr:row>
      <xdr:rowOff>89712</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flipV="1">
          <a:off x="7861300" y="16865006"/>
          <a:ext cx="889000" cy="26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134119</xdr:rowOff>
    </xdr:from>
    <xdr:to>
      <xdr:col>46</xdr:col>
      <xdr:colOff>38100</xdr:colOff>
      <xdr:row>98</xdr:row>
      <xdr:rowOff>64269</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764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80796</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539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124479</xdr:rowOff>
    </xdr:from>
    <xdr:to>
      <xdr:col>41</xdr:col>
      <xdr:colOff>50800</xdr:colOff>
      <xdr:row>98</xdr:row>
      <xdr:rowOff>89712</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6972300" y="16755129"/>
          <a:ext cx="889000" cy="136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144157</xdr:rowOff>
    </xdr:from>
    <xdr:to>
      <xdr:col>41</xdr:col>
      <xdr:colOff>101600</xdr:colOff>
      <xdr:row>98</xdr:row>
      <xdr:rowOff>74307</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774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90834</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0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140466</xdr:rowOff>
    </xdr:from>
    <xdr:to>
      <xdr:col>36</xdr:col>
      <xdr:colOff>165100</xdr:colOff>
      <xdr:row>98</xdr:row>
      <xdr:rowOff>70616</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771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61743</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86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5662</xdr:rowOff>
    </xdr:from>
    <xdr:to>
      <xdr:col>55</xdr:col>
      <xdr:colOff>50800</xdr:colOff>
      <xdr:row>98</xdr:row>
      <xdr:rowOff>107262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80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105512</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73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28377</xdr:rowOff>
    </xdr:from>
    <xdr:to>
      <xdr:col>50</xdr:col>
      <xdr:colOff>165100</xdr:colOff>
      <xdr:row>98</xdr:row>
      <xdr:rowOff>129977</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83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121104</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923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12106</xdr:rowOff>
    </xdr:from>
    <xdr:to>
      <xdr:col>46</xdr:col>
      <xdr:colOff>38100</xdr:colOff>
      <xdr:row>98</xdr:row>
      <xdr:rowOff>113706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81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104833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90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38912</xdr:rowOff>
    </xdr:from>
    <xdr:to>
      <xdr:col>41</xdr:col>
      <xdr:colOff>101600</xdr:colOff>
      <xdr:row>98</xdr:row>
      <xdr:rowOff>140512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84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131639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94111" y="16933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73679</xdr:rowOff>
    </xdr:from>
    <xdr:to>
      <xdr:col>36</xdr:col>
      <xdr:colOff>165100</xdr:colOff>
      <xdr:row>98</xdr:row>
      <xdr:rowOff>3829</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704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20356</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47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00000000-0008-0000-0600-0000FE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151168</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6317595" y="5294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00000000-0008-0000-0600-000000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97845</xdr:rowOff>
    </xdr:from>
    <xdr:ext cx="599010" cy="259045"/>
    <xdr:sp macro="" textlink="">
      <xdr:nvSpPr>
        <xdr:cNvPr id="514" name="災害復旧事業費最大値テキスト">
          <a:extLst>
            <a:ext uri="{FF2B5EF4-FFF2-40B4-BE49-F238E27FC236}">
              <a16:creationId xmlns:a16="http://schemas.microsoft.com/office/drawing/2014/main" id="{00000000-0008-0000-0600-000002020000}"/>
            </a:ext>
          </a:extLst>
        </xdr:cNvPr>
        <xdr:cNvSpPr txBox="1"/>
      </xdr:nvSpPr>
      <xdr:spPr>
        <a:xfrm>
          <a:off x="16370300" y="5069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151168</xdr:rowOff>
    </xdr:from>
    <xdr:to>
      <xdr:col>86</xdr:col>
      <xdr:colOff>25400</xdr:colOff>
      <xdr:row>30</xdr:row>
      <xdr:rowOff>151168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5294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3887</xdr:rowOff>
    </xdr:from>
    <xdr:to>
      <xdr:col>85</xdr:col>
      <xdr:colOff>127000</xdr:colOff>
      <xdr:row>39</xdr:row>
      <xdr:rowOff>43891</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5481300" y="6690437"/>
          <a:ext cx="838200" cy="40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89095</xdr:rowOff>
    </xdr:from>
    <xdr:ext cx="469744" cy="259045"/>
    <xdr:sp macro="" textlink="">
      <xdr:nvSpPr>
        <xdr:cNvPr id="517" name="災害復旧事業費平均値テキスト">
          <a:extLst>
            <a:ext uri="{FF2B5EF4-FFF2-40B4-BE49-F238E27FC236}">
              <a16:creationId xmlns:a16="http://schemas.microsoft.com/office/drawing/2014/main" id="{00000000-0008-0000-0600-000005020000}"/>
            </a:ext>
          </a:extLst>
        </xdr:cNvPr>
        <xdr:cNvSpPr txBox="1"/>
      </xdr:nvSpPr>
      <xdr:spPr>
        <a:xfrm>
          <a:off x="16370300" y="643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66218</xdr:rowOff>
    </xdr:from>
    <xdr:to>
      <xdr:col>85</xdr:col>
      <xdr:colOff>177800</xdr:colOff>
      <xdr:row>38</xdr:row>
      <xdr:rowOff>167818</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6268700" y="65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3887</xdr:rowOff>
    </xdr:from>
    <xdr:to>
      <xdr:col>81</xdr:col>
      <xdr:colOff>50800</xdr:colOff>
      <xdr:row>39</xdr:row>
      <xdr:rowOff>33172</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flipV="1">
          <a:off x="14592300" y="6690437"/>
          <a:ext cx="889000" cy="29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52756</xdr:rowOff>
    </xdr:from>
    <xdr:to>
      <xdr:col>81</xdr:col>
      <xdr:colOff>101600</xdr:colOff>
      <xdr:row>38</xdr:row>
      <xdr:rowOff>154356</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5430500" y="6567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170883</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46428" y="6343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33172</xdr:rowOff>
    </xdr:from>
    <xdr:to>
      <xdr:col>76</xdr:col>
      <xdr:colOff>114300</xdr:colOff>
      <xdr:row>39</xdr:row>
      <xdr:rowOff>43917</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3703300" y="6719722"/>
          <a:ext cx="889000" cy="10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37287</xdr:rowOff>
    </xdr:from>
    <xdr:to>
      <xdr:col>76</xdr:col>
      <xdr:colOff>165100</xdr:colOff>
      <xdr:row>38</xdr:row>
      <xdr:rowOff>138887</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4541500" y="655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155414</xdr:rowOff>
    </xdr:from>
    <xdr:ext cx="534377"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4325111" y="632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28511</xdr:rowOff>
    </xdr:from>
    <xdr:to>
      <xdr:col>71</xdr:col>
      <xdr:colOff>177800</xdr:colOff>
      <xdr:row>39</xdr:row>
      <xdr:rowOff>43917</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814300" y="6715061"/>
          <a:ext cx="8890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48133</xdr:rowOff>
    </xdr:from>
    <xdr:to>
      <xdr:col>72</xdr:col>
      <xdr:colOff>38100</xdr:colOff>
      <xdr:row>38</xdr:row>
      <xdr:rowOff>149733</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36525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166260</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3468428" y="6338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36614</xdr:rowOff>
    </xdr:from>
    <xdr:to>
      <xdr:col>67</xdr:col>
      <xdr:colOff>101600</xdr:colOff>
      <xdr:row>38</xdr:row>
      <xdr:rowOff>138214</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2763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154741</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2547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164541</xdr:rowOff>
    </xdr:from>
    <xdr:to>
      <xdr:col>85</xdr:col>
      <xdr:colOff>177800</xdr:colOff>
      <xdr:row>39</xdr:row>
      <xdr:rowOff>94691</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6268700" y="6679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79468</xdr:rowOff>
    </xdr:from>
    <xdr:ext cx="313932" cy="259045"/>
    <xdr:sp macro="" textlink="">
      <xdr:nvSpPr>
        <xdr:cNvPr id="536" name="災害復旧事業費該当値テキスト">
          <a:extLst>
            <a:ext uri="{FF2B5EF4-FFF2-40B4-BE49-F238E27FC236}">
              <a16:creationId xmlns:a16="http://schemas.microsoft.com/office/drawing/2014/main" id="{00000000-0008-0000-0600-000018020000}"/>
            </a:ext>
          </a:extLst>
        </xdr:cNvPr>
        <xdr:cNvSpPr txBox="1"/>
      </xdr:nvSpPr>
      <xdr:spPr>
        <a:xfrm>
          <a:off x="16370300" y="6594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124537</xdr:rowOff>
    </xdr:from>
    <xdr:to>
      <xdr:col>81</xdr:col>
      <xdr:colOff>101600</xdr:colOff>
      <xdr:row>39</xdr:row>
      <xdr:rowOff>54687</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5430500" y="663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45814</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46428" y="6732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153822</xdr:rowOff>
    </xdr:from>
    <xdr:to>
      <xdr:col>76</xdr:col>
      <xdr:colOff>165100</xdr:colOff>
      <xdr:row>39</xdr:row>
      <xdr:rowOff>83972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4541500" y="6668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75099</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4403017" y="6761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164567</xdr:rowOff>
    </xdr:from>
    <xdr:to>
      <xdr:col>72</xdr:col>
      <xdr:colOff>38100</xdr:colOff>
      <xdr:row>39</xdr:row>
      <xdr:rowOff>94717</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3652500" y="6679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85844</xdr:rowOff>
    </xdr:from>
    <xdr:ext cx="313932"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3546333" y="6772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149161</xdr:rowOff>
    </xdr:from>
    <xdr:to>
      <xdr:col>67</xdr:col>
      <xdr:colOff>101600</xdr:colOff>
      <xdr:row>39</xdr:row>
      <xdr:rowOff>79311</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2763500" y="6664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70438</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579428" y="6756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00000000-0008-0000-0600-000031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00000000-0008-0000-0600-000033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00000000-0008-0000-0600-000036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00000000-0008-0000-0600-000049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103917</xdr:rowOff>
    </xdr:from>
    <xdr:to>
      <xdr:col>85</xdr:col>
      <xdr:colOff>126364</xdr:colOff>
      <xdr:row>78</xdr:row>
      <xdr:rowOff>64548</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276867"/>
          <a:ext cx="1269" cy="1160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68375</xdr:rowOff>
    </xdr:from>
    <xdr:ext cx="534377"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41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64548</xdr:rowOff>
    </xdr:from>
    <xdr:to>
      <xdr:col>86</xdr:col>
      <xdr:colOff>25400</xdr:colOff>
      <xdr:row>78</xdr:row>
      <xdr:rowOff>64548</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37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50594</xdr:rowOff>
    </xdr:from>
    <xdr:ext cx="599010"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205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103917</xdr:rowOff>
    </xdr:from>
    <xdr:to>
      <xdr:col>86</xdr:col>
      <xdr:colOff>25400</xdr:colOff>
      <xdr:row>71</xdr:row>
      <xdr:rowOff>103917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276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39365</xdr:rowOff>
    </xdr:from>
    <xdr:to>
      <xdr:col>85</xdr:col>
      <xdr:colOff>127000</xdr:colOff>
      <xdr:row>78</xdr:row>
      <xdr:rowOff>43145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5481300" y="13412465"/>
          <a:ext cx="8382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106459</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31366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83582</xdr:rowOff>
    </xdr:from>
    <xdr:to>
      <xdr:col>85</xdr:col>
      <xdr:colOff>177800</xdr:colOff>
      <xdr:row>78</xdr:row>
      <xdr:rowOff>13732</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39365</xdr:rowOff>
    </xdr:from>
    <xdr:to>
      <xdr:col>81</xdr:col>
      <xdr:colOff>50800</xdr:colOff>
      <xdr:row>78</xdr:row>
      <xdr:rowOff>41748</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3412465"/>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83063</xdr:rowOff>
    </xdr:from>
    <xdr:to>
      <xdr:col>81</xdr:col>
      <xdr:colOff>101600</xdr:colOff>
      <xdr:row>78</xdr:row>
      <xdr:rowOff>13213</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29740</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40179</xdr:rowOff>
    </xdr:from>
    <xdr:to>
      <xdr:col>76</xdr:col>
      <xdr:colOff>114300</xdr:colOff>
      <xdr:row>78</xdr:row>
      <xdr:rowOff>41748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3703300" y="13413279"/>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88832</xdr:rowOff>
    </xdr:from>
    <xdr:to>
      <xdr:col>76</xdr:col>
      <xdr:colOff>165100</xdr:colOff>
      <xdr:row>78</xdr:row>
      <xdr:rowOff>18982</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35509</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36897</xdr:rowOff>
    </xdr:from>
    <xdr:to>
      <xdr:col>71</xdr:col>
      <xdr:colOff>177800</xdr:colOff>
      <xdr:row>78</xdr:row>
      <xdr:rowOff>40179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2814300" y="13409997"/>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99155</xdr:rowOff>
    </xdr:from>
    <xdr:to>
      <xdr:col>72</xdr:col>
      <xdr:colOff>38100</xdr:colOff>
      <xdr:row>78</xdr:row>
      <xdr:rowOff>29305</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45832</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102211</xdr:rowOff>
    </xdr:from>
    <xdr:to>
      <xdr:col>67</xdr:col>
      <xdr:colOff>101600</xdr:colOff>
      <xdr:row>78</xdr:row>
      <xdr:rowOff>32361</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3303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48888</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30790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163795</xdr:rowOff>
    </xdr:from>
    <xdr:to>
      <xdr:col>85</xdr:col>
      <xdr:colOff>177800</xdr:colOff>
      <xdr:row>78</xdr:row>
      <xdr:rowOff>93945</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336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78722</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3280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160015</xdr:rowOff>
    </xdr:from>
    <xdr:to>
      <xdr:col>81</xdr:col>
      <xdr:colOff>101600</xdr:colOff>
      <xdr:row>78</xdr:row>
      <xdr:rowOff>90165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3361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81292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3454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162398</xdr:rowOff>
    </xdr:from>
    <xdr:to>
      <xdr:col>76</xdr:col>
      <xdr:colOff>165100</xdr:colOff>
      <xdr:row>78</xdr:row>
      <xdr:rowOff>92548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3364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83675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3456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160829</xdr:rowOff>
    </xdr:from>
    <xdr:to>
      <xdr:col>72</xdr:col>
      <xdr:colOff>38100</xdr:colOff>
      <xdr:row>78</xdr:row>
      <xdr:rowOff>90979</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3362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82106</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455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157547</xdr:rowOff>
    </xdr:from>
    <xdr:to>
      <xdr:col>67</xdr:col>
      <xdr:colOff>101600</xdr:colOff>
      <xdr:row>78</xdr:row>
      <xdr:rowOff>87697</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335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78824</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451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163598</xdr:rowOff>
    </xdr:from>
    <xdr:to>
      <xdr:col>85</xdr:col>
      <xdr:colOff>126364</xdr:colOff>
      <xdr:row>98</xdr:row>
      <xdr:rowOff>138312</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6317595" y="15594098"/>
          <a:ext cx="1269" cy="1346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142139</xdr:rowOff>
    </xdr:from>
    <xdr:ext cx="378565" cy="259045"/>
    <xdr:sp macro="" textlink="">
      <xdr:nvSpPr>
        <xdr:cNvPr id="671" name="積立金最小値テキスト">
          <a:extLst>
            <a:ext uri="{FF2B5EF4-FFF2-40B4-BE49-F238E27FC236}">
              <a16:creationId xmlns:a16="http://schemas.microsoft.com/office/drawing/2014/main" id="{00000000-0008-0000-0600-00009F020000}"/>
            </a:ext>
          </a:extLst>
        </xdr:cNvPr>
        <xdr:cNvSpPr txBox="1"/>
      </xdr:nvSpPr>
      <xdr:spPr>
        <a:xfrm>
          <a:off x="16370300" y="169442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138312</xdr:rowOff>
    </xdr:from>
    <xdr:to>
      <xdr:col>86</xdr:col>
      <xdr:colOff>25400</xdr:colOff>
      <xdr:row>98</xdr:row>
      <xdr:rowOff>138312</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6940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110275</xdr:rowOff>
    </xdr:from>
    <xdr:ext cx="599010" cy="259045"/>
    <xdr:sp macro="" textlink="">
      <xdr:nvSpPr>
        <xdr:cNvPr id="673" name="積立金最大値テキスト">
          <a:extLst>
            <a:ext uri="{FF2B5EF4-FFF2-40B4-BE49-F238E27FC236}">
              <a16:creationId xmlns:a16="http://schemas.microsoft.com/office/drawing/2014/main" id="{00000000-0008-0000-0600-0000A1020000}"/>
            </a:ext>
          </a:extLst>
        </xdr:cNvPr>
        <xdr:cNvSpPr txBox="1"/>
      </xdr:nvSpPr>
      <xdr:spPr>
        <a:xfrm>
          <a:off x="16370300" y="1536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163598</xdr:rowOff>
    </xdr:from>
    <xdr:to>
      <xdr:col>86</xdr:col>
      <xdr:colOff>25400</xdr:colOff>
      <xdr:row>90</xdr:row>
      <xdr:rowOff>163598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5594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110074</xdr:rowOff>
    </xdr:from>
    <xdr:to>
      <xdr:col>85</xdr:col>
      <xdr:colOff>127000</xdr:colOff>
      <xdr:row>98</xdr:row>
      <xdr:rowOff>113933</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5481300" y="16912174"/>
          <a:ext cx="838200" cy="3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8996</xdr:rowOff>
    </xdr:from>
    <xdr:ext cx="534377" cy="259045"/>
    <xdr:sp macro="" textlink="">
      <xdr:nvSpPr>
        <xdr:cNvPr id="676" name="積立金平均値テキスト">
          <a:extLst>
            <a:ext uri="{FF2B5EF4-FFF2-40B4-BE49-F238E27FC236}">
              <a16:creationId xmlns:a16="http://schemas.microsoft.com/office/drawing/2014/main" id="{00000000-0008-0000-0600-0000A4020000}"/>
            </a:ext>
          </a:extLst>
        </xdr:cNvPr>
        <xdr:cNvSpPr txBox="1"/>
      </xdr:nvSpPr>
      <xdr:spPr>
        <a:xfrm>
          <a:off x="16370300" y="166396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157569</xdr:rowOff>
    </xdr:from>
    <xdr:to>
      <xdr:col>85</xdr:col>
      <xdr:colOff>177800</xdr:colOff>
      <xdr:row>98</xdr:row>
      <xdr:rowOff>87719</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6268700" y="1678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102093</xdr:rowOff>
    </xdr:from>
    <xdr:to>
      <xdr:col>81</xdr:col>
      <xdr:colOff>50800</xdr:colOff>
      <xdr:row>98</xdr:row>
      <xdr:rowOff>110074</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4592300" y="16904193"/>
          <a:ext cx="889000" cy="7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159846</xdr:rowOff>
    </xdr:from>
    <xdr:to>
      <xdr:col>81</xdr:col>
      <xdr:colOff>101600</xdr:colOff>
      <xdr:row>98</xdr:row>
      <xdr:rowOff>89996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5430500" y="1679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106523</xdr:rowOff>
    </xdr:from>
    <xdr:ext cx="534377"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5214111" y="16565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102093</xdr:rowOff>
    </xdr:from>
    <xdr:to>
      <xdr:col>76</xdr:col>
      <xdr:colOff>114300</xdr:colOff>
      <xdr:row>98</xdr:row>
      <xdr:rowOff>133711</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3703300" y="16904193"/>
          <a:ext cx="889000" cy="31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149320</xdr:rowOff>
    </xdr:from>
    <xdr:to>
      <xdr:col>76</xdr:col>
      <xdr:colOff>165100</xdr:colOff>
      <xdr:row>98</xdr:row>
      <xdr:rowOff>79470</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4541500" y="16779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95997</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4325111" y="1655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133711</xdr:rowOff>
    </xdr:from>
    <xdr:to>
      <xdr:col>71</xdr:col>
      <xdr:colOff>177800</xdr:colOff>
      <xdr:row>98</xdr:row>
      <xdr:rowOff>135745</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2814300" y="16935811"/>
          <a:ext cx="8890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16365</xdr:rowOff>
    </xdr:from>
    <xdr:to>
      <xdr:col>72</xdr:col>
      <xdr:colOff>38100</xdr:colOff>
      <xdr:row>98</xdr:row>
      <xdr:rowOff>117965</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36525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134492</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3436111" y="16593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30578</xdr:rowOff>
    </xdr:from>
    <xdr:to>
      <xdr:col>67</xdr:col>
      <xdr:colOff>101600</xdr:colOff>
      <xdr:row>98</xdr:row>
      <xdr:rowOff>132178</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2763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148705</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547111" y="1660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63133</xdr:rowOff>
    </xdr:from>
    <xdr:to>
      <xdr:col>85</xdr:col>
      <xdr:colOff>177800</xdr:colOff>
      <xdr:row>98</xdr:row>
      <xdr:rowOff>164733</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6268700" y="1686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149510</xdr:rowOff>
    </xdr:from>
    <xdr:ext cx="534377" cy="259045"/>
    <xdr:sp macro="" textlink="">
      <xdr:nvSpPr>
        <xdr:cNvPr id="695" name="積立金該当値テキスト">
          <a:extLst>
            <a:ext uri="{FF2B5EF4-FFF2-40B4-BE49-F238E27FC236}">
              <a16:creationId xmlns:a16="http://schemas.microsoft.com/office/drawing/2014/main" id="{00000000-0008-0000-0600-0000B7020000}"/>
            </a:ext>
          </a:extLst>
        </xdr:cNvPr>
        <xdr:cNvSpPr txBox="1"/>
      </xdr:nvSpPr>
      <xdr:spPr>
        <a:xfrm>
          <a:off x="16370300" y="16780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59274</xdr:rowOff>
    </xdr:from>
    <xdr:to>
      <xdr:col>81</xdr:col>
      <xdr:colOff>101600</xdr:colOff>
      <xdr:row>98</xdr:row>
      <xdr:rowOff>160874</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5430500" y="16861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152001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954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51293</xdr:rowOff>
    </xdr:from>
    <xdr:to>
      <xdr:col>76</xdr:col>
      <xdr:colOff>165100</xdr:colOff>
      <xdr:row>98</xdr:row>
      <xdr:rowOff>152893</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4541500" y="16853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144020</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4325111" y="16946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82911</xdr:rowOff>
    </xdr:from>
    <xdr:to>
      <xdr:col>72</xdr:col>
      <xdr:colOff>38100</xdr:colOff>
      <xdr:row>99</xdr:row>
      <xdr:rowOff>13061</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3652500" y="16885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4188</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68428" y="16977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84945</xdr:rowOff>
    </xdr:from>
    <xdr:to>
      <xdr:col>67</xdr:col>
      <xdr:colOff>101600</xdr:colOff>
      <xdr:row>99</xdr:row>
      <xdr:rowOff>15095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2763500" y="1688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6222</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79428" y="16979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96190</xdr:rowOff>
    </xdr:from>
    <xdr:to>
      <xdr:col>116</xdr:col>
      <xdr:colOff>62864</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flipV="1">
          <a:off x="22159595" y="5411140"/>
          <a:ext cx="1269" cy="1319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28" name="投資及び出資金最小値テキスト">
          <a:extLst>
            <a:ext uri="{FF2B5EF4-FFF2-40B4-BE49-F238E27FC236}">
              <a16:creationId xmlns:a16="http://schemas.microsoft.com/office/drawing/2014/main" id="{00000000-0008-0000-0600-0000D8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42867</xdr:rowOff>
    </xdr:from>
    <xdr:ext cx="534377" cy="259045"/>
    <xdr:sp macro="" textlink="">
      <xdr:nvSpPr>
        <xdr:cNvPr id="730" name="投資及び出資金最大値テキスト">
          <a:extLst>
            <a:ext uri="{FF2B5EF4-FFF2-40B4-BE49-F238E27FC236}">
              <a16:creationId xmlns:a16="http://schemas.microsoft.com/office/drawing/2014/main" id="{00000000-0008-0000-0600-0000DA020000}"/>
            </a:ext>
          </a:extLst>
        </xdr:cNvPr>
        <xdr:cNvSpPr txBox="1"/>
      </xdr:nvSpPr>
      <xdr:spPr>
        <a:xfrm>
          <a:off x="22212300" y="5186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96190</xdr:rowOff>
    </xdr:from>
    <xdr:to>
      <xdr:col>116</xdr:col>
      <xdr:colOff>152400</xdr:colOff>
      <xdr:row>31</xdr:row>
      <xdr:rowOff>96190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541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101871</xdr:rowOff>
    </xdr:from>
    <xdr:ext cx="469744" cy="259045"/>
    <xdr:sp macro="" textlink="">
      <xdr:nvSpPr>
        <xdr:cNvPr id="733" name="投資及び出資金平均値テキスト">
          <a:extLst>
            <a:ext uri="{FF2B5EF4-FFF2-40B4-BE49-F238E27FC236}">
              <a16:creationId xmlns:a16="http://schemas.microsoft.com/office/drawing/2014/main" id="{00000000-0008-0000-0600-0000DD020000}"/>
            </a:ext>
          </a:extLst>
        </xdr:cNvPr>
        <xdr:cNvSpPr txBox="1"/>
      </xdr:nvSpPr>
      <xdr:spPr>
        <a:xfrm>
          <a:off x="22212300" y="6445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78994</xdr:rowOff>
    </xdr:from>
    <xdr:to>
      <xdr:col>116</xdr:col>
      <xdr:colOff>114300</xdr:colOff>
      <xdr:row>39</xdr:row>
      <xdr:rowOff>9144</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2110700" y="6594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91834</xdr:rowOff>
    </xdr:from>
    <xdr:to>
      <xdr:col>112</xdr:col>
      <xdr:colOff>38100</xdr:colOff>
      <xdr:row>39</xdr:row>
      <xdr:rowOff>21984</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1272500" y="660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38511</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1088428" y="638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95968</xdr:rowOff>
    </xdr:from>
    <xdr:to>
      <xdr:col>107</xdr:col>
      <xdr:colOff>101600</xdr:colOff>
      <xdr:row>39</xdr:row>
      <xdr:rowOff>26118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20383500" y="661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42644</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0199428" y="638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90539</xdr:rowOff>
    </xdr:from>
    <xdr:to>
      <xdr:col>102</xdr:col>
      <xdr:colOff>165100</xdr:colOff>
      <xdr:row>39</xdr:row>
      <xdr:rowOff>20689</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9494500" y="6605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37215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9310428" y="6380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116808</xdr:rowOff>
    </xdr:from>
    <xdr:to>
      <xdr:col>98</xdr:col>
      <xdr:colOff>38100</xdr:colOff>
      <xdr:row>39</xdr:row>
      <xdr:rowOff>46958</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8605500" y="663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63485</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8421428" y="640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2" name="投資及び出資金該当値テキスト">
          <a:extLst>
            <a:ext uri="{FF2B5EF4-FFF2-40B4-BE49-F238E27FC236}">
              <a16:creationId xmlns:a16="http://schemas.microsoft.com/office/drawing/2014/main" id="{00000000-0008-0000-0600-0000F0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貸付金グラフ枠">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143106</xdr:rowOff>
    </xdr:from>
    <xdr:to>
      <xdr:col>116</xdr:col>
      <xdr:colOff>62864</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2159595" y="8715606"/>
          <a:ext cx="1269" cy="1368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3" name="貸付金最小値テキスト">
          <a:extLst>
            <a:ext uri="{FF2B5EF4-FFF2-40B4-BE49-F238E27FC236}">
              <a16:creationId xmlns:a16="http://schemas.microsoft.com/office/drawing/2014/main" id="{00000000-0008-0000-0600-00000F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89783</xdr:rowOff>
    </xdr:from>
    <xdr:ext cx="534377" cy="259045"/>
    <xdr:sp macro="" textlink="">
      <xdr:nvSpPr>
        <xdr:cNvPr id="785" name="貸付金最大値テキスト">
          <a:extLst>
            <a:ext uri="{FF2B5EF4-FFF2-40B4-BE49-F238E27FC236}">
              <a16:creationId xmlns:a16="http://schemas.microsoft.com/office/drawing/2014/main" id="{00000000-0008-0000-0600-000011030000}"/>
            </a:ext>
          </a:extLst>
        </xdr:cNvPr>
        <xdr:cNvSpPr txBox="1"/>
      </xdr:nvSpPr>
      <xdr:spPr>
        <a:xfrm>
          <a:off x="22212300" y="849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143106</xdr:rowOff>
    </xdr:from>
    <xdr:to>
      <xdr:col>116</xdr:col>
      <xdr:colOff>152400</xdr:colOff>
      <xdr:row>50</xdr:row>
      <xdr:rowOff>143106</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2072600" y="8715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58547</xdr:rowOff>
    </xdr:from>
    <xdr:to>
      <xdr:col>116</xdr:col>
      <xdr:colOff>63500</xdr:colOff>
      <xdr:row>58</xdr:row>
      <xdr:rowOff>60399</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flipV="1">
          <a:off x="21323300" y="10002647"/>
          <a:ext cx="8382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145496</xdr:rowOff>
    </xdr:from>
    <xdr:ext cx="469744" cy="259045"/>
    <xdr:sp macro="" textlink="">
      <xdr:nvSpPr>
        <xdr:cNvPr id="788" name="貸付金平均値テキスト">
          <a:extLst>
            <a:ext uri="{FF2B5EF4-FFF2-40B4-BE49-F238E27FC236}">
              <a16:creationId xmlns:a16="http://schemas.microsoft.com/office/drawing/2014/main" id="{00000000-0008-0000-0600-000014030000}"/>
            </a:ext>
          </a:extLst>
        </xdr:cNvPr>
        <xdr:cNvSpPr txBox="1"/>
      </xdr:nvSpPr>
      <xdr:spPr>
        <a:xfrm>
          <a:off x="22212300" y="97466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122619</xdr:rowOff>
    </xdr:from>
    <xdr:to>
      <xdr:col>116</xdr:col>
      <xdr:colOff>114300</xdr:colOff>
      <xdr:row>58</xdr:row>
      <xdr:rowOff>52769</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2110700" y="9895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60399</xdr:rowOff>
    </xdr:from>
    <xdr:to>
      <xdr:col>111</xdr:col>
      <xdr:colOff>177800</xdr:colOff>
      <xdr:row>58</xdr:row>
      <xdr:rowOff>61656</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0434300" y="10004499"/>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125042</xdr:rowOff>
    </xdr:from>
    <xdr:to>
      <xdr:col>112</xdr:col>
      <xdr:colOff>38100</xdr:colOff>
      <xdr:row>58</xdr:row>
      <xdr:rowOff>55192</xdr:rowOff>
    </xdr:to>
    <xdr:sp macro="" textlink="">
      <xdr:nvSpPr>
        <xdr:cNvPr id="791" name="フローチャート: 判断 790">
          <a:extLst>
            <a:ext uri="{FF2B5EF4-FFF2-40B4-BE49-F238E27FC236}">
              <a16:creationId xmlns:a16="http://schemas.microsoft.com/office/drawing/2014/main" id="{00000000-0008-0000-0600-000017030000}"/>
            </a:ext>
          </a:extLst>
        </xdr:cNvPr>
        <xdr:cNvSpPr/>
      </xdr:nvSpPr>
      <xdr:spPr>
        <a:xfrm>
          <a:off x="21272500" y="989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71719</xdr:rowOff>
    </xdr:from>
    <xdr:ext cx="469744"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21088428" y="9672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61656</xdr:rowOff>
    </xdr:from>
    <xdr:to>
      <xdr:col>107</xdr:col>
      <xdr:colOff>50800</xdr:colOff>
      <xdr:row>58</xdr:row>
      <xdr:rowOff>62799</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19545300" y="10005756"/>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132083</xdr:rowOff>
    </xdr:from>
    <xdr:to>
      <xdr:col>107</xdr:col>
      <xdr:colOff>101600</xdr:colOff>
      <xdr:row>58</xdr:row>
      <xdr:rowOff>62233</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20383500" y="9904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78760</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20199428" y="967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62799</xdr:rowOff>
    </xdr:from>
    <xdr:to>
      <xdr:col>102</xdr:col>
      <xdr:colOff>114300</xdr:colOff>
      <xdr:row>58</xdr:row>
      <xdr:rowOff>63759</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18656300" y="10006899"/>
          <a:ext cx="889000" cy="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116606</xdr:rowOff>
    </xdr:from>
    <xdr:to>
      <xdr:col>102</xdr:col>
      <xdr:colOff>165100</xdr:colOff>
      <xdr:row>58</xdr:row>
      <xdr:rowOff>46756</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9494500" y="988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63283</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9310428" y="9664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135192</xdr:rowOff>
    </xdr:from>
    <xdr:to>
      <xdr:col>98</xdr:col>
      <xdr:colOff>38100</xdr:colOff>
      <xdr:row>58</xdr:row>
      <xdr:rowOff>65342</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18605500" y="99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81869</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21428" y="9683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7747</xdr:rowOff>
    </xdr:from>
    <xdr:to>
      <xdr:col>116</xdr:col>
      <xdr:colOff>114300</xdr:colOff>
      <xdr:row>58</xdr:row>
      <xdr:rowOff>109347</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2110700" y="9951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101046</xdr:rowOff>
    </xdr:from>
    <xdr:ext cx="469744" cy="259045"/>
    <xdr:sp macro="" textlink="">
      <xdr:nvSpPr>
        <xdr:cNvPr id="807" name="貸付金該当値テキスト">
          <a:extLst>
            <a:ext uri="{FF2B5EF4-FFF2-40B4-BE49-F238E27FC236}">
              <a16:creationId xmlns:a16="http://schemas.microsoft.com/office/drawing/2014/main" id="{00000000-0008-0000-0600-000027030000}"/>
            </a:ext>
          </a:extLst>
        </xdr:cNvPr>
        <xdr:cNvSpPr txBox="1"/>
      </xdr:nvSpPr>
      <xdr:spPr>
        <a:xfrm>
          <a:off x="22212300" y="9873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9599</xdr:rowOff>
    </xdr:from>
    <xdr:to>
      <xdr:col>112</xdr:col>
      <xdr:colOff>38100</xdr:colOff>
      <xdr:row>58</xdr:row>
      <xdr:rowOff>111199</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1272500" y="9953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102326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4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10856</xdr:rowOff>
    </xdr:from>
    <xdr:to>
      <xdr:col>107</xdr:col>
      <xdr:colOff>101600</xdr:colOff>
      <xdr:row>58</xdr:row>
      <xdr:rowOff>112456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0383500" y="995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103583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199428" y="10047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11999</xdr:rowOff>
    </xdr:from>
    <xdr:to>
      <xdr:col>102</xdr:col>
      <xdr:colOff>165100</xdr:colOff>
      <xdr:row>58</xdr:row>
      <xdr:rowOff>113599</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9494500" y="9956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104726</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10428" y="10048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12959</xdr:rowOff>
    </xdr:from>
    <xdr:to>
      <xdr:col>98</xdr:col>
      <xdr:colOff>38100</xdr:colOff>
      <xdr:row>58</xdr:row>
      <xdr:rowOff>114559</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18605500" y="99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105686</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8421428" y="10049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9" name="繰出金グラフ枠">
          <a:extLst>
            <a:ext uri="{FF2B5EF4-FFF2-40B4-BE49-F238E27FC236}">
              <a16:creationId xmlns:a16="http://schemas.microsoft.com/office/drawing/2014/main" id="{00000000-0008-0000-0600-000047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39598</xdr:rowOff>
    </xdr:from>
    <xdr:to>
      <xdr:col>116</xdr:col>
      <xdr:colOff>62864</xdr:colOff>
      <xdr:row>79</xdr:row>
      <xdr:rowOff>43548</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flipV="1">
          <a:off x="22159595" y="12041098"/>
          <a:ext cx="1269" cy="154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47375</xdr:rowOff>
    </xdr:from>
    <xdr:ext cx="534377" cy="259045"/>
    <xdr:sp macro="" textlink="">
      <xdr:nvSpPr>
        <xdr:cNvPr id="841" name="繰出金最小値テキスト">
          <a:extLst>
            <a:ext uri="{FF2B5EF4-FFF2-40B4-BE49-F238E27FC236}">
              <a16:creationId xmlns:a16="http://schemas.microsoft.com/office/drawing/2014/main" id="{00000000-0008-0000-0600-000049030000}"/>
            </a:ext>
          </a:extLst>
        </xdr:cNvPr>
        <xdr:cNvSpPr txBox="1"/>
      </xdr:nvSpPr>
      <xdr:spPr>
        <a:xfrm>
          <a:off x="22212300" y="1359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43548</xdr:rowOff>
    </xdr:from>
    <xdr:to>
      <xdr:col>116</xdr:col>
      <xdr:colOff>152400</xdr:colOff>
      <xdr:row>79</xdr:row>
      <xdr:rowOff>43548</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2072600" y="13588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157725</xdr:rowOff>
    </xdr:from>
    <xdr:ext cx="599010" cy="259045"/>
    <xdr:sp macro="" textlink="">
      <xdr:nvSpPr>
        <xdr:cNvPr id="843" name="繰出金最大値テキスト">
          <a:extLst>
            <a:ext uri="{FF2B5EF4-FFF2-40B4-BE49-F238E27FC236}">
              <a16:creationId xmlns:a16="http://schemas.microsoft.com/office/drawing/2014/main" id="{00000000-0008-0000-0600-00004B030000}"/>
            </a:ext>
          </a:extLst>
        </xdr:cNvPr>
        <xdr:cNvSpPr txBox="1"/>
      </xdr:nvSpPr>
      <xdr:spPr>
        <a:xfrm>
          <a:off x="22212300" y="11816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39598</xdr:rowOff>
    </xdr:from>
    <xdr:to>
      <xdr:col>116</xdr:col>
      <xdr:colOff>152400</xdr:colOff>
      <xdr:row>70</xdr:row>
      <xdr:rowOff>39598</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2041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104953</xdr:rowOff>
    </xdr:from>
    <xdr:to>
      <xdr:col>116</xdr:col>
      <xdr:colOff>63500</xdr:colOff>
      <xdr:row>77</xdr:row>
      <xdr:rowOff>132792</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21323300" y="13306603"/>
          <a:ext cx="838200" cy="2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10253</xdr:rowOff>
    </xdr:from>
    <xdr:ext cx="534377" cy="259045"/>
    <xdr:sp macro="" textlink="">
      <xdr:nvSpPr>
        <xdr:cNvPr id="846" name="繰出金平均値テキスト">
          <a:extLst>
            <a:ext uri="{FF2B5EF4-FFF2-40B4-BE49-F238E27FC236}">
              <a16:creationId xmlns:a16="http://schemas.microsoft.com/office/drawing/2014/main" id="{00000000-0008-0000-0600-00004E030000}"/>
            </a:ext>
          </a:extLst>
        </xdr:cNvPr>
        <xdr:cNvSpPr txBox="1"/>
      </xdr:nvSpPr>
      <xdr:spPr>
        <a:xfrm>
          <a:off x="22212300" y="13040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158826</xdr:rowOff>
    </xdr:from>
    <xdr:to>
      <xdr:col>116</xdr:col>
      <xdr:colOff>114300</xdr:colOff>
      <xdr:row>77</xdr:row>
      <xdr:rowOff>88976</xdr:rowOff>
    </xdr:to>
    <xdr:sp macro="" textlink="">
      <xdr:nvSpPr>
        <xdr:cNvPr id="847" name="フローチャート: 判断 846">
          <a:extLst>
            <a:ext uri="{FF2B5EF4-FFF2-40B4-BE49-F238E27FC236}">
              <a16:creationId xmlns:a16="http://schemas.microsoft.com/office/drawing/2014/main" id="{00000000-0008-0000-0600-00004F030000}"/>
            </a:ext>
          </a:extLst>
        </xdr:cNvPr>
        <xdr:cNvSpPr/>
      </xdr:nvSpPr>
      <xdr:spPr>
        <a:xfrm>
          <a:off x="22110700" y="1318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132792</xdr:rowOff>
    </xdr:from>
    <xdr:to>
      <xdr:col>111</xdr:col>
      <xdr:colOff>177800</xdr:colOff>
      <xdr:row>77</xdr:row>
      <xdr:rowOff>137516</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0434300" y="13334442"/>
          <a:ext cx="889000" cy="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9716</xdr:rowOff>
    </xdr:from>
    <xdr:to>
      <xdr:col>112</xdr:col>
      <xdr:colOff>38100</xdr:colOff>
      <xdr:row>77</xdr:row>
      <xdr:rowOff>111316</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1272500" y="13211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127843</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21056111" y="1298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137516</xdr:rowOff>
    </xdr:from>
    <xdr:to>
      <xdr:col>107</xdr:col>
      <xdr:colOff>50800</xdr:colOff>
      <xdr:row>77</xdr:row>
      <xdr:rowOff>148095</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19545300" y="13339166"/>
          <a:ext cx="889000" cy="10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16396</xdr:rowOff>
    </xdr:from>
    <xdr:to>
      <xdr:col>107</xdr:col>
      <xdr:colOff>101600</xdr:colOff>
      <xdr:row>77</xdr:row>
      <xdr:rowOff>117996</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0383500" y="1321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134523</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0167111" y="1299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99237</xdr:rowOff>
    </xdr:from>
    <xdr:to>
      <xdr:col>102</xdr:col>
      <xdr:colOff>114300</xdr:colOff>
      <xdr:row>77</xdr:row>
      <xdr:rowOff>148095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656300" y="13129437"/>
          <a:ext cx="889000" cy="2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40742</xdr:rowOff>
    </xdr:from>
    <xdr:to>
      <xdr:col>102</xdr:col>
      <xdr:colOff>165100</xdr:colOff>
      <xdr:row>77</xdr:row>
      <xdr:rowOff>142342</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19494500" y="13242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158869</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278111" y="1301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115596</xdr:rowOff>
    </xdr:from>
    <xdr:to>
      <xdr:col>98</xdr:col>
      <xdr:colOff>38100</xdr:colOff>
      <xdr:row>77</xdr:row>
      <xdr:rowOff>45746</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8605500" y="1314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36873</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8389111" y="13238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54153</xdr:rowOff>
    </xdr:from>
    <xdr:to>
      <xdr:col>116</xdr:col>
      <xdr:colOff>114300</xdr:colOff>
      <xdr:row>77</xdr:row>
      <xdr:rowOff>155753</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2110700" y="1325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32580</xdr:rowOff>
    </xdr:from>
    <xdr:ext cx="534377" cy="259045"/>
    <xdr:sp macro="" textlink="">
      <xdr:nvSpPr>
        <xdr:cNvPr id="865" name="繰出金該当値テキスト">
          <a:extLst>
            <a:ext uri="{FF2B5EF4-FFF2-40B4-BE49-F238E27FC236}">
              <a16:creationId xmlns:a16="http://schemas.microsoft.com/office/drawing/2014/main" id="{00000000-0008-0000-0600-000061030000}"/>
            </a:ext>
          </a:extLst>
        </xdr:cNvPr>
        <xdr:cNvSpPr txBox="1"/>
      </xdr:nvSpPr>
      <xdr:spPr>
        <a:xfrm>
          <a:off x="22212300" y="1323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81992</xdr:rowOff>
    </xdr:from>
    <xdr:to>
      <xdr:col>112</xdr:col>
      <xdr:colOff>38100</xdr:colOff>
      <xdr:row>78</xdr:row>
      <xdr:rowOff>12142</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1272500" y="1328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3269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337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86716</xdr:rowOff>
    </xdr:from>
    <xdr:to>
      <xdr:col>107</xdr:col>
      <xdr:colOff>101600</xdr:colOff>
      <xdr:row>78</xdr:row>
      <xdr:rowOff>16866</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0383500" y="13288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7993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167111" y="13381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97295</xdr:rowOff>
    </xdr:from>
    <xdr:to>
      <xdr:col>102</xdr:col>
      <xdr:colOff>165100</xdr:colOff>
      <xdr:row>78</xdr:row>
      <xdr:rowOff>27445</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19494500" y="1329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18572</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278111" y="13391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48437</xdr:rowOff>
    </xdr:from>
    <xdr:to>
      <xdr:col>98</xdr:col>
      <xdr:colOff>38100</xdr:colOff>
      <xdr:row>76</xdr:row>
      <xdr:rowOff>150037</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8605500" y="13078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166565</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389111" y="1285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98879</xdr:rowOff>
    </xdr:from>
    <xdr:to>
      <xdr:col>120</xdr:col>
      <xdr:colOff>114300</xdr:colOff>
      <xdr:row>99</xdr:row>
      <xdr:rowOff>98879</xdr:rowOff>
    </xdr:to>
    <xdr:cxnSp macro="">
      <xdr:nvCxnSpPr>
        <xdr:cNvPr id="884" name="直線コネクタ 883">
          <a:extLst>
            <a:ext uri="{FF2B5EF4-FFF2-40B4-BE49-F238E27FC236}">
              <a16:creationId xmlns:a16="http://schemas.microsoft.com/office/drawing/2014/main" id="{00000000-0008-0000-0600-000074030000}"/>
            </a:ext>
          </a:extLst>
        </xdr:cNvPr>
        <xdr:cNvCxnSpPr/>
      </xdr:nvCxnSpPr>
      <xdr:spPr>
        <a:xfrm>
          <a:off x="18288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128106</xdr:rowOff>
    </xdr:from>
    <xdr:ext cx="248786"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039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115207</xdr:rowOff>
    </xdr:from>
    <xdr:to>
      <xdr:col>120</xdr:col>
      <xdr:colOff>114300</xdr:colOff>
      <xdr:row>97</xdr:row>
      <xdr:rowOff>115207</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144434</xdr:rowOff>
    </xdr:from>
    <xdr:ext cx="467179"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7820821" y="16603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95</xdr:row>
      <xdr:rowOff>131536</xdr:rowOff>
    </xdr:from>
    <xdr:to>
      <xdr:col>120</xdr:col>
      <xdr:colOff>114300</xdr:colOff>
      <xdr:row>95</xdr:row>
      <xdr:rowOff>131536</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94</xdr:row>
      <xdr:rowOff>160763</xdr:rowOff>
    </xdr:from>
    <xdr:ext cx="467179"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7820821" y="16277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93</xdr:row>
      <xdr:rowOff>147864</xdr:rowOff>
    </xdr:from>
    <xdr:to>
      <xdr:col>120</xdr:col>
      <xdr:colOff>114300</xdr:colOff>
      <xdr:row>93</xdr:row>
      <xdr:rowOff>147864</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5641</xdr:rowOff>
    </xdr:from>
    <xdr:ext cx="467179"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7820821" y="15950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164193</xdr:rowOff>
    </xdr:from>
    <xdr:to>
      <xdr:col>120</xdr:col>
      <xdr:colOff>114300</xdr:colOff>
      <xdr:row>91</xdr:row>
      <xdr:rowOff>164193</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21970</xdr:rowOff>
    </xdr:from>
    <xdr:ext cx="46717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7820821" y="1562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9071</xdr:rowOff>
    </xdr:from>
    <xdr:to>
      <xdr:col>120</xdr:col>
      <xdr:colOff>114300</xdr:colOff>
      <xdr:row>90</xdr:row>
      <xdr:rowOff>9071</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38298</xdr:rowOff>
    </xdr:from>
    <xdr:ext cx="531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756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153580</xdr:rowOff>
    </xdr:from>
    <xdr:to>
      <xdr:col>116</xdr:col>
      <xdr:colOff>62864</xdr:colOff>
      <xdr:row>99</xdr:row>
      <xdr:rowOff>98879</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flipV="1">
          <a:off x="22159595" y="15584080"/>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146158</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7119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98879</xdr:rowOff>
    </xdr:from>
    <xdr:to>
      <xdr:col>116</xdr:col>
      <xdr:colOff>152400</xdr:colOff>
      <xdr:row>99</xdr:row>
      <xdr:rowOff>98879</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100257</xdr:rowOff>
    </xdr:from>
    <xdr:ext cx="469744"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3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153580</xdr:rowOff>
    </xdr:from>
    <xdr:to>
      <xdr:col>116</xdr:col>
      <xdr:colOff>152400</xdr:colOff>
      <xdr:row>90</xdr:row>
      <xdr:rowOff>153580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55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98879</xdr:rowOff>
    </xdr:from>
    <xdr:to>
      <xdr:col>116</xdr:col>
      <xdr:colOff>63500</xdr:colOff>
      <xdr:row>99</xdr:row>
      <xdr:rowOff>98879</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7072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63608</xdr:rowOff>
    </xdr:from>
    <xdr:ext cx="313932"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865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40731</xdr:rowOff>
    </xdr:from>
    <xdr:to>
      <xdr:col>116</xdr:col>
      <xdr:colOff>114300</xdr:colOff>
      <xdr:row>99</xdr:row>
      <xdr:rowOff>142331</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701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98879</xdr:rowOff>
    </xdr:from>
    <xdr:to>
      <xdr:col>111</xdr:col>
      <xdr:colOff>177800</xdr:colOff>
      <xdr:row>99</xdr:row>
      <xdr:rowOff>98879</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99</xdr:row>
      <xdr:rowOff>40404</xdr:rowOff>
    </xdr:from>
    <xdr:to>
      <xdr:col>112</xdr:col>
      <xdr:colOff>38100</xdr:colOff>
      <xdr:row>99</xdr:row>
      <xdr:rowOff>142004</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7013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158531</xdr:rowOff>
    </xdr:from>
    <xdr:ext cx="313932"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66333" y="167891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98879</xdr:rowOff>
    </xdr:from>
    <xdr:to>
      <xdr:col>107</xdr:col>
      <xdr:colOff>50800</xdr:colOff>
      <xdr:row>99</xdr:row>
      <xdr:rowOff>98879</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39914</xdr:rowOff>
    </xdr:from>
    <xdr:to>
      <xdr:col>107</xdr:col>
      <xdr:colOff>101600</xdr:colOff>
      <xdr:row>99</xdr:row>
      <xdr:rowOff>141514</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701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158041</xdr:rowOff>
    </xdr:from>
    <xdr:ext cx="313932"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77333" y="1678869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98879</xdr:rowOff>
    </xdr:from>
    <xdr:to>
      <xdr:col>102</xdr:col>
      <xdr:colOff>114300</xdr:colOff>
      <xdr:row>99</xdr:row>
      <xdr:rowOff>98879</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7072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99</xdr:row>
      <xdr:rowOff>39261</xdr:rowOff>
    </xdr:from>
    <xdr:to>
      <xdr:col>102</xdr:col>
      <xdr:colOff>165100</xdr:colOff>
      <xdr:row>99</xdr:row>
      <xdr:rowOff>140861</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701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157388</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88333" y="16788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37629</xdr:rowOff>
    </xdr:from>
    <xdr:to>
      <xdr:col>98</xdr:col>
      <xdr:colOff>38100</xdr:colOff>
      <xdr:row>99</xdr:row>
      <xdr:rowOff>139229</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701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155756</xdr:rowOff>
    </xdr:from>
    <xdr:ext cx="313932"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499333" y="1678640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48079</xdr:rowOff>
    </xdr:from>
    <xdr:to>
      <xdr:col>116</xdr:col>
      <xdr:colOff>114300</xdr:colOff>
      <xdr:row>99</xdr:row>
      <xdr:rowOff>149679</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99</xdr:row>
      <xdr:rowOff>19158</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99270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48079</xdr:rowOff>
    </xdr:from>
    <xdr:to>
      <xdr:col>112</xdr:col>
      <xdr:colOff>38100</xdr:colOff>
      <xdr:row>99</xdr:row>
      <xdr:rowOff>149679</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140806</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99</xdr:row>
      <xdr:rowOff>48079</xdr:rowOff>
    </xdr:from>
    <xdr:to>
      <xdr:col>107</xdr:col>
      <xdr:colOff>101600</xdr:colOff>
      <xdr:row>99</xdr:row>
      <xdr:rowOff>149679</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140806</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99</xdr:row>
      <xdr:rowOff>48079</xdr:rowOff>
    </xdr:from>
    <xdr:to>
      <xdr:col>102</xdr:col>
      <xdr:colOff>165100</xdr:colOff>
      <xdr:row>99</xdr:row>
      <xdr:rowOff>149679</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140806</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99</xdr:row>
      <xdr:rowOff>48079</xdr:rowOff>
    </xdr:from>
    <xdr:to>
      <xdr:col>98</xdr:col>
      <xdr:colOff>38100</xdr:colOff>
      <xdr:row>99</xdr:row>
      <xdr:rowOff>149679</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7021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140806</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7114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補助費等は、住民一人当たり</a:t>
          </a:r>
          <a:r>
            <a:rPr kumimoji="1" lang="en-US" altLang="ja-JP" sz="1100">
              <a:solidFill>
                <a:schemeClr val="dk1"/>
              </a:solidFill>
              <a:effectLst/>
              <a:latin typeface="+mn-lt"/>
              <a:ea typeface="+mn-ea"/>
              <a:cs typeface="+mn-cs"/>
            </a:rPr>
            <a:t>90,666</a:t>
          </a:r>
          <a:r>
            <a:rPr kumimoji="1" lang="ja-JP" altLang="ja-JP" sz="1100">
              <a:solidFill>
                <a:schemeClr val="dk1"/>
              </a:solidFill>
              <a:effectLst/>
              <a:latin typeface="+mn-lt"/>
              <a:ea typeface="+mn-ea"/>
              <a:cs typeface="+mn-cs"/>
            </a:rPr>
            <a:t>円で前年度に比べて</a:t>
          </a:r>
          <a:r>
            <a:rPr kumimoji="1" lang="en-US" altLang="ja-JP" sz="1100">
              <a:solidFill>
                <a:schemeClr val="dk1"/>
              </a:solidFill>
              <a:effectLst/>
              <a:latin typeface="+mn-lt"/>
              <a:ea typeface="+mn-ea"/>
              <a:cs typeface="+mn-cs"/>
            </a:rPr>
            <a:t>8,956</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14,874</a:t>
          </a:r>
          <a:r>
            <a:rPr kumimoji="1" lang="ja-JP" altLang="ja-JP" sz="1100">
              <a:solidFill>
                <a:schemeClr val="dk1"/>
              </a:solidFill>
              <a:effectLst/>
              <a:latin typeface="+mn-lt"/>
              <a:ea typeface="+mn-ea"/>
              <a:cs typeface="+mn-cs"/>
            </a:rPr>
            <a:t>円下回った。主な要因は、</a:t>
          </a:r>
          <a:r>
            <a:rPr kumimoji="1" lang="ja-JP" altLang="en-US" sz="1100">
              <a:solidFill>
                <a:schemeClr val="dk1"/>
              </a:solidFill>
              <a:effectLst/>
              <a:latin typeface="+mn-lt"/>
              <a:ea typeface="+mn-ea"/>
              <a:cs typeface="+mn-cs"/>
            </a:rPr>
            <a:t>物価高騰対応重点支援給付金</a:t>
          </a:r>
          <a:r>
            <a:rPr kumimoji="1" lang="ja-JP" altLang="ja-JP" sz="1100">
              <a:solidFill>
                <a:schemeClr val="dk1"/>
              </a:solidFill>
              <a:effectLst/>
              <a:latin typeface="+mn-lt"/>
              <a:ea typeface="+mn-ea"/>
              <a:cs typeface="+mn-cs"/>
            </a:rPr>
            <a:t>によるものである。　</a:t>
          </a:r>
          <a:endParaRPr lang="ja-JP" altLang="ja-JP" sz="1400">
            <a:effectLst/>
          </a:endParaRPr>
        </a:p>
        <a:p>
          <a:r>
            <a:rPr kumimoji="1" lang="ja-JP" altLang="ja-JP" sz="1100">
              <a:solidFill>
                <a:schemeClr val="dk1"/>
              </a:solidFill>
              <a:effectLst/>
              <a:latin typeface="+mn-lt"/>
              <a:ea typeface="+mn-ea"/>
              <a:cs typeface="+mn-cs"/>
            </a:rPr>
            <a:t>　普通建設事業費は、住民一人当たり</a:t>
          </a:r>
          <a:r>
            <a:rPr kumimoji="1" lang="en-US" altLang="ja-JP" sz="1100">
              <a:solidFill>
                <a:schemeClr val="dk1"/>
              </a:solidFill>
              <a:effectLst/>
              <a:latin typeface="+mn-lt"/>
              <a:ea typeface="+mn-ea"/>
              <a:cs typeface="+mn-cs"/>
            </a:rPr>
            <a:t>51,327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て</a:t>
          </a:r>
          <a:r>
            <a:rPr kumimoji="1" lang="en-US" altLang="ja-JP" sz="1100">
              <a:solidFill>
                <a:schemeClr val="dk1"/>
              </a:solidFill>
              <a:effectLst/>
              <a:latin typeface="+mn-lt"/>
              <a:ea typeface="+mn-ea"/>
              <a:cs typeface="+mn-cs"/>
            </a:rPr>
            <a:t>15,308</a:t>
          </a:r>
          <a:r>
            <a:rPr kumimoji="1" lang="ja-JP" altLang="en-US" sz="1100">
              <a:solidFill>
                <a:schemeClr val="dk1"/>
              </a:solidFill>
              <a:effectLst/>
              <a:latin typeface="+mn-lt"/>
              <a:ea typeface="+mn-ea"/>
              <a:cs typeface="+mn-cs"/>
            </a:rPr>
            <a:t>円増加となったが</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41,182</a:t>
          </a:r>
          <a:r>
            <a:rPr kumimoji="1" lang="ja-JP" altLang="ja-JP" sz="1100">
              <a:solidFill>
                <a:schemeClr val="dk1"/>
              </a:solidFill>
              <a:effectLst/>
              <a:latin typeface="+mn-lt"/>
              <a:ea typeface="+mn-ea"/>
              <a:cs typeface="+mn-cs"/>
            </a:rPr>
            <a:t>円下回った</a:t>
          </a:r>
          <a:r>
            <a:rPr kumimoji="1" lang="ja-JP" altLang="en-US" sz="1100">
              <a:solidFill>
                <a:schemeClr val="dk1"/>
              </a:solidFill>
              <a:effectLst/>
              <a:latin typeface="+mn-lt"/>
              <a:ea typeface="+mn-ea"/>
              <a:cs typeface="+mn-cs"/>
            </a:rPr>
            <a:t>。今年度は利根支所建築工事があったため新規整備が増額となったが、それ以上に</a:t>
          </a:r>
          <a:r>
            <a:rPr kumimoji="1" lang="ja-JP" altLang="ja-JP" sz="1100">
              <a:solidFill>
                <a:schemeClr val="dk1"/>
              </a:solidFill>
              <a:effectLst/>
              <a:latin typeface="+mn-lt"/>
              <a:ea typeface="+mn-ea"/>
              <a:cs typeface="+mn-cs"/>
            </a:rPr>
            <a:t>更新整備に係る費用が</a:t>
          </a:r>
          <a:r>
            <a:rPr kumimoji="1" lang="ja-JP" altLang="en-US" sz="1100">
              <a:solidFill>
                <a:schemeClr val="dk1"/>
              </a:solidFill>
              <a:effectLst/>
              <a:latin typeface="+mn-lt"/>
              <a:ea typeface="+mn-ea"/>
              <a:cs typeface="+mn-cs"/>
            </a:rPr>
            <a:t>多くなって</a:t>
          </a:r>
          <a:r>
            <a:rPr kumimoji="1" lang="ja-JP" altLang="ja-JP" sz="1100">
              <a:solidFill>
                <a:schemeClr val="dk1"/>
              </a:solidFill>
              <a:effectLst/>
              <a:latin typeface="+mn-lt"/>
              <a:ea typeface="+mn-ea"/>
              <a:cs typeface="+mn-cs"/>
            </a:rPr>
            <a:t>いる。</a:t>
          </a:r>
          <a:endParaRPr lang="ja-JP" altLang="ja-JP" sz="1400">
            <a:effectLst/>
          </a:endParaRPr>
        </a:p>
        <a:p>
          <a:r>
            <a:rPr kumimoji="1" lang="ja-JP" altLang="ja-JP" sz="1100">
              <a:solidFill>
                <a:schemeClr val="dk1"/>
              </a:solidFill>
              <a:effectLst/>
              <a:latin typeface="+mn-lt"/>
              <a:ea typeface="+mn-ea"/>
              <a:cs typeface="+mn-cs"/>
            </a:rPr>
            <a:t>　また、本市は、市有施設の多くが老朽化しており、物件費のうち修繕費や、維持補修費が増加傾向にあることから公共施設等総合管理計画に基づくアクションプランを策定し、市有施設の統廃合、民営化への取り組みを推進してい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群馬県沼田市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44,361
43,473
443.46
25,328,041
24,215,889
692,041
13,963,849
26,762,332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80.2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9970</xdr:rowOff>
    </xdr:from>
    <xdr:to>
      <xdr:col>24</xdr:col>
      <xdr:colOff>62865</xdr:colOff>
      <xdr:row>37</xdr:row>
      <xdr:rowOff>120650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53470"/>
          <a:ext cx="1270" cy="13108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124477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6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120650</xdr:rowOff>
    </xdr:from>
    <xdr:to>
      <xdr:col>24</xdr:col>
      <xdr:colOff>152400</xdr:colOff>
      <xdr:row>37</xdr:row>
      <xdr:rowOff>120650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6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128097</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28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9970</xdr:rowOff>
    </xdr:from>
    <xdr:to>
      <xdr:col>24</xdr:col>
      <xdr:colOff>152400</xdr:colOff>
      <xdr:row>30</xdr:row>
      <xdr:rowOff>9970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53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151130</xdr:rowOff>
    </xdr:from>
    <xdr:to>
      <xdr:col>24</xdr:col>
      <xdr:colOff>63500</xdr:colOff>
      <xdr:row>36</xdr:row>
      <xdr:rowOff>163703</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23330"/>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89488</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8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66611</xdr:rowOff>
    </xdr:from>
    <xdr:to>
      <xdr:col>24</xdr:col>
      <xdr:colOff>114300</xdr:colOff>
      <xdr:row>35</xdr:row>
      <xdr:rowOff>168211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134366</xdr:rowOff>
    </xdr:from>
    <xdr:to>
      <xdr:col>19</xdr:col>
      <xdr:colOff>177800</xdr:colOff>
      <xdr:row>36</xdr:row>
      <xdr:rowOff>151130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306566"/>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89853</xdr:rowOff>
    </xdr:from>
    <xdr:to>
      <xdr:col>20</xdr:col>
      <xdr:colOff>38100</xdr:colOff>
      <xdr:row>36</xdr:row>
      <xdr:rowOff>20003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0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36530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65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134366</xdr:rowOff>
    </xdr:from>
    <xdr:to>
      <xdr:col>15</xdr:col>
      <xdr:colOff>50800</xdr:colOff>
      <xdr:row>36</xdr:row>
      <xdr:rowOff>158750</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06566"/>
          <a:ext cx="889000" cy="24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100521</xdr:rowOff>
    </xdr:from>
    <xdr:to>
      <xdr:col>15</xdr:col>
      <xdr:colOff>101600</xdr:colOff>
      <xdr:row>36</xdr:row>
      <xdr:rowOff>30671</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1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47198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76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126936</xdr:rowOff>
    </xdr:from>
    <xdr:to>
      <xdr:col>10</xdr:col>
      <xdr:colOff>114300</xdr:colOff>
      <xdr:row>36</xdr:row>
      <xdr:rowOff>158750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99136"/>
          <a:ext cx="889000" cy="31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125666</xdr:rowOff>
    </xdr:from>
    <xdr:to>
      <xdr:col>10</xdr:col>
      <xdr:colOff>165100</xdr:colOff>
      <xdr:row>36</xdr:row>
      <xdr:rowOff>55816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72343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01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86233</xdr:rowOff>
    </xdr:from>
    <xdr:to>
      <xdr:col>6</xdr:col>
      <xdr:colOff>38100</xdr:colOff>
      <xdr:row>36</xdr:row>
      <xdr:rowOff>16383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32910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62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112903</xdr:rowOff>
    </xdr:from>
    <xdr:to>
      <xdr:col>24</xdr:col>
      <xdr:colOff>114300</xdr:colOff>
      <xdr:row>37</xdr:row>
      <xdr:rowOff>43053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8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91330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63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100330</xdr:rowOff>
    </xdr:from>
    <xdr:to>
      <xdr:col>20</xdr:col>
      <xdr:colOff>38100</xdr:colOff>
      <xdr:row>37</xdr:row>
      <xdr:rowOff>30480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7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21607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83566</xdr:rowOff>
    </xdr:from>
    <xdr:to>
      <xdr:col>15</xdr:col>
      <xdr:colOff>101600</xdr:colOff>
      <xdr:row>37</xdr:row>
      <xdr:rowOff>13716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55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4843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48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107950</xdr:rowOff>
    </xdr:from>
    <xdr:to>
      <xdr:col>10</xdr:col>
      <xdr:colOff>165100</xdr:colOff>
      <xdr:row>37</xdr:row>
      <xdr:rowOff>38100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80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29227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76136</xdr:rowOff>
    </xdr:from>
    <xdr:to>
      <xdr:col>6</xdr:col>
      <xdr:colOff>38100</xdr:colOff>
      <xdr:row>37</xdr:row>
      <xdr:rowOff>6286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4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168863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4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88775</xdr:rowOff>
    </xdr:from>
    <xdr:to>
      <xdr:col>24</xdr:col>
      <xdr:colOff>62865</xdr:colOff>
      <xdr:row>58</xdr:row>
      <xdr:rowOff>163379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61275"/>
          <a:ext cx="1270" cy="144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167206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11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163379</xdr:rowOff>
    </xdr:from>
    <xdr:to>
      <xdr:col>24</xdr:col>
      <xdr:colOff>152400</xdr:colOff>
      <xdr:row>58</xdr:row>
      <xdr:rowOff>163379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7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35452</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3650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1,180,098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88775</xdr:rowOff>
    </xdr:from>
    <xdr:to>
      <xdr:col>24</xdr:col>
      <xdr:colOff>152400</xdr:colOff>
      <xdr:row>50</xdr:row>
      <xdr:rowOff>88775</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61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118101</xdr:rowOff>
    </xdr:from>
    <xdr:to>
      <xdr:col>24</xdr:col>
      <xdr:colOff>63500</xdr:colOff>
      <xdr:row>58</xdr:row>
      <xdr:rowOff>133665</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62201"/>
          <a:ext cx="838200" cy="1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16491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9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165064</xdr:rowOff>
    </xdr:from>
    <xdr:to>
      <xdr:col>24</xdr:col>
      <xdr:colOff>114300</xdr:colOff>
      <xdr:row>58</xdr:row>
      <xdr:rowOff>95214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128887</xdr:rowOff>
    </xdr:from>
    <xdr:to>
      <xdr:col>19</xdr:col>
      <xdr:colOff>177800</xdr:colOff>
      <xdr:row>58</xdr:row>
      <xdr:rowOff>133665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10072987"/>
          <a:ext cx="889000" cy="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169532</xdr:rowOff>
    </xdr:from>
    <xdr:to>
      <xdr:col>20</xdr:col>
      <xdr:colOff>38100</xdr:colOff>
      <xdr:row>58</xdr:row>
      <xdr:rowOff>99682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116209</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9935</xdr:rowOff>
    </xdr:from>
    <xdr:to>
      <xdr:col>15</xdr:col>
      <xdr:colOff>50800</xdr:colOff>
      <xdr:row>58</xdr:row>
      <xdr:rowOff>128887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54035"/>
          <a:ext cx="889000" cy="11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166026</xdr:rowOff>
    </xdr:from>
    <xdr:to>
      <xdr:col>15</xdr:col>
      <xdr:colOff>101600</xdr:colOff>
      <xdr:row>58</xdr:row>
      <xdr:rowOff>96176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112703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9935</xdr:rowOff>
    </xdr:from>
    <xdr:to>
      <xdr:col>10</xdr:col>
      <xdr:colOff>114300</xdr:colOff>
      <xdr:row>58</xdr:row>
      <xdr:rowOff>146817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954035"/>
          <a:ext cx="889000" cy="136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68942</xdr:rowOff>
    </xdr:from>
    <xdr:to>
      <xdr:col>10</xdr:col>
      <xdr:colOff>165100</xdr:colOff>
      <xdr:row>57</xdr:row>
      <xdr:rowOff>170542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15619</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36071</xdr:rowOff>
    </xdr:from>
    <xdr:to>
      <xdr:col>6</xdr:col>
      <xdr:colOff>38100</xdr:colOff>
      <xdr:row>58</xdr:row>
      <xdr:rowOff>137671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80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154198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5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67301</xdr:rowOff>
    </xdr:from>
    <xdr:to>
      <xdr:col>24</xdr:col>
      <xdr:colOff>114300</xdr:colOff>
      <xdr:row>58</xdr:row>
      <xdr:rowOff>168901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10011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153678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2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82865</xdr:rowOff>
    </xdr:from>
    <xdr:to>
      <xdr:col>20</xdr:col>
      <xdr:colOff>38100</xdr:colOff>
      <xdr:row>59</xdr:row>
      <xdr:rowOff>13015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26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4142</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119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78087</xdr:rowOff>
    </xdr:from>
    <xdr:to>
      <xdr:col>15</xdr:col>
      <xdr:colOff>101600</xdr:colOff>
      <xdr:row>59</xdr:row>
      <xdr:rowOff>8237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2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170814</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1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130585</xdr:rowOff>
    </xdr:from>
    <xdr:to>
      <xdr:col>10</xdr:col>
      <xdr:colOff>165100</xdr:colOff>
      <xdr:row>58</xdr:row>
      <xdr:rowOff>60735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0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51862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959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96017</xdr:rowOff>
    </xdr:from>
    <xdr:to>
      <xdr:col>6</xdr:col>
      <xdr:colOff>38100</xdr:colOff>
      <xdr:row>59</xdr:row>
      <xdr:rowOff>26167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40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17294</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32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13266</xdr:rowOff>
    </xdr:from>
    <xdr:to>
      <xdr:col>24</xdr:col>
      <xdr:colOff>62865</xdr:colOff>
      <xdr:row>77</xdr:row>
      <xdr:rowOff>42645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86216"/>
          <a:ext cx="1270" cy="1058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46472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48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42645</xdr:rowOff>
    </xdr:from>
    <xdr:to>
      <xdr:col>24</xdr:col>
      <xdr:colOff>152400</xdr:colOff>
      <xdr:row>77</xdr:row>
      <xdr:rowOff>42645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4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131393</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1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390,154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13266</xdr:rowOff>
    </xdr:from>
    <xdr:to>
      <xdr:col>24</xdr:col>
      <xdr:colOff>152400</xdr:colOff>
      <xdr:row>71</xdr:row>
      <xdr:rowOff>13266</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86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86125</xdr:rowOff>
    </xdr:from>
    <xdr:to>
      <xdr:col>24</xdr:col>
      <xdr:colOff>63500</xdr:colOff>
      <xdr:row>76</xdr:row>
      <xdr:rowOff>111010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116325"/>
          <a:ext cx="838200" cy="2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76719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64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53842</xdr:rowOff>
    </xdr:from>
    <xdr:to>
      <xdr:col>24</xdr:col>
      <xdr:colOff>114300</xdr:colOff>
      <xdr:row>75</xdr:row>
      <xdr:rowOff>155442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12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67535</xdr:rowOff>
    </xdr:from>
    <xdr:to>
      <xdr:col>19</xdr:col>
      <xdr:colOff>177800</xdr:colOff>
      <xdr:row>76</xdr:row>
      <xdr:rowOff>111010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3097735"/>
          <a:ext cx="889000" cy="43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110517</xdr:rowOff>
    </xdr:from>
    <xdr:to>
      <xdr:col>20</xdr:col>
      <xdr:colOff>38100</xdr:colOff>
      <xdr:row>76</xdr:row>
      <xdr:rowOff>40667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69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57194</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44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67535</xdr:rowOff>
    </xdr:from>
    <xdr:to>
      <xdr:col>15</xdr:col>
      <xdr:colOff>50800</xdr:colOff>
      <xdr:row>77</xdr:row>
      <xdr:rowOff>2253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097735"/>
          <a:ext cx="889000" cy="10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70173</xdr:rowOff>
    </xdr:from>
    <xdr:to>
      <xdr:col>15</xdr:col>
      <xdr:colOff>101600</xdr:colOff>
      <xdr:row>76</xdr:row>
      <xdr:rowOff>322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2892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16850</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7041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2253</xdr:rowOff>
    </xdr:from>
    <xdr:to>
      <xdr:col>10</xdr:col>
      <xdr:colOff>114300</xdr:colOff>
      <xdr:row>77</xdr:row>
      <xdr:rowOff>23882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03903"/>
          <a:ext cx="889000" cy="21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26127</xdr:rowOff>
    </xdr:from>
    <xdr:to>
      <xdr:col>10</xdr:col>
      <xdr:colOff>165100</xdr:colOff>
      <xdr:row>76</xdr:row>
      <xdr:rowOff>127727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144253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31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40798</xdr:rowOff>
    </xdr:from>
    <xdr:to>
      <xdr:col>6</xdr:col>
      <xdr:colOff>38100</xdr:colOff>
      <xdr:row>76</xdr:row>
      <xdr:rowOff>142398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158925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35325</xdr:rowOff>
    </xdr:from>
    <xdr:to>
      <xdr:col>24</xdr:col>
      <xdr:colOff>114300</xdr:colOff>
      <xdr:row>76</xdr:row>
      <xdr:rowOff>136925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65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13752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43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60210</xdr:rowOff>
    </xdr:from>
    <xdr:to>
      <xdr:col>20</xdr:col>
      <xdr:colOff>38100</xdr:colOff>
      <xdr:row>76</xdr:row>
      <xdr:rowOff>161810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9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152937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183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16735</xdr:rowOff>
    </xdr:from>
    <xdr:to>
      <xdr:col>15</xdr:col>
      <xdr:colOff>101600</xdr:colOff>
      <xdr:row>76</xdr:row>
      <xdr:rowOff>118335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109462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139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122903</xdr:rowOff>
    </xdr:from>
    <xdr:to>
      <xdr:col>10</xdr:col>
      <xdr:colOff>165100</xdr:colOff>
      <xdr:row>77</xdr:row>
      <xdr:rowOff>53053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15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44180</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2458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144532</xdr:rowOff>
    </xdr:from>
    <xdr:to>
      <xdr:col>6</xdr:col>
      <xdr:colOff>38100</xdr:colOff>
      <xdr:row>77</xdr:row>
      <xdr:rowOff>74682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17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65809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267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26310</xdr:rowOff>
    </xdr:from>
    <xdr:to>
      <xdr:col>24</xdr:col>
      <xdr:colOff>62865</xdr:colOff>
      <xdr:row>98</xdr:row>
      <xdr:rowOff>4488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99710"/>
          <a:ext cx="1270" cy="1006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8315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1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4488</xdr:rowOff>
    </xdr:from>
    <xdr:to>
      <xdr:col>24</xdr:col>
      <xdr:colOff>152400</xdr:colOff>
      <xdr:row>98</xdr:row>
      <xdr:rowOff>4488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06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144437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74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249,801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26310</xdr:rowOff>
    </xdr:from>
    <xdr:to>
      <xdr:col>24</xdr:col>
      <xdr:colOff>152400</xdr:colOff>
      <xdr:row>92</xdr:row>
      <xdr:rowOff>26310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99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125436</xdr:rowOff>
    </xdr:from>
    <xdr:to>
      <xdr:col>24</xdr:col>
      <xdr:colOff>63500</xdr:colOff>
      <xdr:row>97</xdr:row>
      <xdr:rowOff>131859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56086"/>
          <a:ext cx="838200" cy="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144018</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317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121141</xdr:rowOff>
    </xdr:from>
    <xdr:to>
      <xdr:col>24</xdr:col>
      <xdr:colOff>114300</xdr:colOff>
      <xdr:row>97</xdr:row>
      <xdr:rowOff>51291</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80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131859</xdr:rowOff>
    </xdr:from>
    <xdr:to>
      <xdr:col>19</xdr:col>
      <xdr:colOff>177800</xdr:colOff>
      <xdr:row>97</xdr:row>
      <xdr:rowOff>140385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762509"/>
          <a:ext cx="889000" cy="8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130725</xdr:rowOff>
    </xdr:from>
    <xdr:to>
      <xdr:col>20</xdr:col>
      <xdr:colOff>38100</xdr:colOff>
      <xdr:row>97</xdr:row>
      <xdr:rowOff>60875</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8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77402</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65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140385</xdr:rowOff>
    </xdr:from>
    <xdr:to>
      <xdr:col>15</xdr:col>
      <xdr:colOff>50800</xdr:colOff>
      <xdr:row>97</xdr:row>
      <xdr:rowOff>164663</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771035"/>
          <a:ext cx="889000" cy="24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136627</xdr:rowOff>
    </xdr:from>
    <xdr:to>
      <xdr:col>15</xdr:col>
      <xdr:colOff>101600</xdr:colOff>
      <xdr:row>97</xdr:row>
      <xdr:rowOff>66777</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95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83304</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71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164663</xdr:rowOff>
    </xdr:from>
    <xdr:to>
      <xdr:col>10</xdr:col>
      <xdr:colOff>114300</xdr:colOff>
      <xdr:row>98</xdr:row>
      <xdr:rowOff>13453</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95313"/>
          <a:ext cx="889000" cy="20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171165</xdr:rowOff>
    </xdr:from>
    <xdr:to>
      <xdr:col>10</xdr:col>
      <xdr:colOff>165100</xdr:colOff>
      <xdr:row>97</xdr:row>
      <xdr:rowOff>101315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63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117842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405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5964</xdr:rowOff>
    </xdr:from>
    <xdr:to>
      <xdr:col>6</xdr:col>
      <xdr:colOff>38100</xdr:colOff>
      <xdr:row>97</xdr:row>
      <xdr:rowOff>107564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36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124091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411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74636</xdr:rowOff>
    </xdr:from>
    <xdr:to>
      <xdr:col>24</xdr:col>
      <xdr:colOff>114300</xdr:colOff>
      <xdr:row>98</xdr:row>
      <xdr:rowOff>4786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161013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0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81059</xdr:rowOff>
    </xdr:from>
    <xdr:to>
      <xdr:col>20</xdr:col>
      <xdr:colOff>38100</xdr:colOff>
      <xdr:row>98</xdr:row>
      <xdr:rowOff>11209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11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2336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0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89585</xdr:rowOff>
    </xdr:from>
    <xdr:to>
      <xdr:col>15</xdr:col>
      <xdr:colOff>101600</xdr:colOff>
      <xdr:row>98</xdr:row>
      <xdr:rowOff>19735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20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10862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812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113863</xdr:rowOff>
    </xdr:from>
    <xdr:to>
      <xdr:col>10</xdr:col>
      <xdr:colOff>165100</xdr:colOff>
      <xdr:row>98</xdr:row>
      <xdr:rowOff>44013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4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35140</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83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134103</xdr:rowOff>
    </xdr:from>
    <xdr:to>
      <xdr:col>6</xdr:col>
      <xdr:colOff>38100</xdr:colOff>
      <xdr:row>98</xdr:row>
      <xdr:rowOff>64253</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6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55380</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5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42382</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82"/>
          <a:ext cx="1270" cy="1599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160509</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4,898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42382</xdr:rowOff>
    </xdr:from>
    <xdr:to>
      <xdr:col>55</xdr:col>
      <xdr:colOff>88900</xdr:colOff>
      <xdr:row>30</xdr:row>
      <xdr:rowOff>42382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63935</xdr:rowOff>
    </xdr:from>
    <xdr:to>
      <xdr:col>55</xdr:col>
      <xdr:colOff>0</xdr:colOff>
      <xdr:row>38</xdr:row>
      <xdr:rowOff>41728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5721785"/>
          <a:ext cx="838200" cy="835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154884</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2708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132007</xdr:rowOff>
    </xdr:from>
    <xdr:to>
      <xdr:col>55</xdr:col>
      <xdr:colOff>50800</xdr:colOff>
      <xdr:row>38</xdr:row>
      <xdr:rowOff>62157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63935</xdr:rowOff>
    </xdr:from>
    <xdr:to>
      <xdr:col>50</xdr:col>
      <xdr:colOff>114300</xdr:colOff>
      <xdr:row>38</xdr:row>
      <xdr:rowOff>42055</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5721785"/>
          <a:ext cx="889000" cy="835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119271</xdr:rowOff>
    </xdr:from>
    <xdr:to>
      <xdr:col>50</xdr:col>
      <xdr:colOff>165100</xdr:colOff>
      <xdr:row>38</xdr:row>
      <xdr:rowOff>49421</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40548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40096</xdr:rowOff>
    </xdr:from>
    <xdr:to>
      <xdr:col>45</xdr:col>
      <xdr:colOff>177800</xdr:colOff>
      <xdr:row>38</xdr:row>
      <xdr:rowOff>42055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55196"/>
          <a:ext cx="8890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132987</xdr:rowOff>
    </xdr:from>
    <xdr:to>
      <xdr:col>46</xdr:col>
      <xdr:colOff>38100</xdr:colOff>
      <xdr:row>38</xdr:row>
      <xdr:rowOff>63137</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79664</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518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581</xdr:rowOff>
    </xdr:from>
    <xdr:to>
      <xdr:col>41</xdr:col>
      <xdr:colOff>50800</xdr:colOff>
      <xdr:row>38</xdr:row>
      <xdr:rowOff>40096</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15681"/>
          <a:ext cx="889000" cy="3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158133</xdr:rowOff>
    </xdr:from>
    <xdr:to>
      <xdr:col>41</xdr:col>
      <xdr:colOff>101600</xdr:colOff>
      <xdr:row>38</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770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154541</xdr:rowOff>
    </xdr:from>
    <xdr:to>
      <xdr:col>36</xdr:col>
      <xdr:colOff>165100</xdr:colOff>
      <xdr:row>38</xdr:row>
      <xdr:rowOff>84691</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75818</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590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162378</xdr:rowOff>
    </xdr:from>
    <xdr:to>
      <xdr:col>55</xdr:col>
      <xdr:colOff>50800</xdr:colOff>
      <xdr:row>38</xdr:row>
      <xdr:rowOff>92528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50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140805</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8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33</xdr:row>
      <xdr:rowOff>13135</xdr:rowOff>
    </xdr:from>
    <xdr:to>
      <xdr:col>50</xdr:col>
      <xdr:colOff>165100</xdr:colOff>
      <xdr:row>33</xdr:row>
      <xdr:rowOff>114735</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567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31</xdr:row>
      <xdr:rowOff>131262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04428" y="5446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162705</xdr:rowOff>
    </xdr:from>
    <xdr:to>
      <xdr:col>46</xdr:col>
      <xdr:colOff>38100</xdr:colOff>
      <xdr:row>38</xdr:row>
      <xdr:rowOff>92855</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506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83982</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99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160746</xdr:rowOff>
    </xdr:from>
    <xdr:to>
      <xdr:col>41</xdr:col>
      <xdr:colOff>101600</xdr:colOff>
      <xdr:row>38</xdr:row>
      <xdr:rowOff>90896</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50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82023</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971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121231</xdr:rowOff>
    </xdr:from>
    <xdr:to>
      <xdr:col>36</xdr:col>
      <xdr:colOff>165100</xdr:colOff>
      <xdr:row>38</xdr:row>
      <xdr:rowOff>51381</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6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67908</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2401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26261</xdr:rowOff>
    </xdr:from>
    <xdr:to>
      <xdr:col>54</xdr:col>
      <xdr:colOff>189865</xdr:colOff>
      <xdr:row>58</xdr:row>
      <xdr:rowOff>170165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70211"/>
          <a:ext cx="1270" cy="13440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2542</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18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170165</xdr:rowOff>
    </xdr:from>
    <xdr:to>
      <xdr:col>55</xdr:col>
      <xdr:colOff>88900</xdr:colOff>
      <xdr:row>58</xdr:row>
      <xdr:rowOff>170165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14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144388</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545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182,387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26261</xdr:rowOff>
    </xdr:from>
    <xdr:to>
      <xdr:col>55</xdr:col>
      <xdr:colOff>88900</xdr:colOff>
      <xdr:row>51</xdr:row>
      <xdr:rowOff>26261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70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102873</xdr:rowOff>
    </xdr:from>
    <xdr:to>
      <xdr:col>55</xdr:col>
      <xdr:colOff>0</xdr:colOff>
      <xdr:row>58</xdr:row>
      <xdr:rowOff>108306</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10046973"/>
          <a:ext cx="838200" cy="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47678</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488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24801</xdr:rowOff>
    </xdr:from>
    <xdr:to>
      <xdr:col>55</xdr:col>
      <xdr:colOff>50800</xdr:colOff>
      <xdr:row>57</xdr:row>
      <xdr:rowOff>126401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9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108306</xdr:rowOff>
    </xdr:from>
    <xdr:to>
      <xdr:col>50</xdr:col>
      <xdr:colOff>114300</xdr:colOff>
      <xdr:row>58</xdr:row>
      <xdr:rowOff>119812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52406"/>
          <a:ext cx="889000" cy="11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41412</xdr:rowOff>
    </xdr:from>
    <xdr:to>
      <xdr:col>50</xdr:col>
      <xdr:colOff>165100</xdr:colOff>
      <xdr:row>57</xdr:row>
      <xdr:rowOff>143012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1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159539</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589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111956</xdr:rowOff>
    </xdr:from>
    <xdr:to>
      <xdr:col>45</xdr:col>
      <xdr:colOff>177800</xdr:colOff>
      <xdr:row>58</xdr:row>
      <xdr:rowOff>119812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10056056"/>
          <a:ext cx="889000" cy="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37960</xdr:rowOff>
    </xdr:from>
    <xdr:to>
      <xdr:col>46</xdr:col>
      <xdr:colOff>38100</xdr:colOff>
      <xdr:row>57</xdr:row>
      <xdr:rowOff>139560</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10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156087</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585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84432</xdr:rowOff>
    </xdr:from>
    <xdr:to>
      <xdr:col>41</xdr:col>
      <xdr:colOff>50800</xdr:colOff>
      <xdr:row>58</xdr:row>
      <xdr:rowOff>111956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28532"/>
          <a:ext cx="889000" cy="27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44780</xdr:rowOff>
    </xdr:from>
    <xdr:to>
      <xdr:col>41</xdr:col>
      <xdr:colOff>101600</xdr:colOff>
      <xdr:row>57</xdr:row>
      <xdr:rowOff>146380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1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162907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66947</xdr:rowOff>
    </xdr:from>
    <xdr:to>
      <xdr:col>36</xdr:col>
      <xdr:colOff>165100</xdr:colOff>
      <xdr:row>57</xdr:row>
      <xdr:rowOff>168547</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83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13624</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614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52073</xdr:rowOff>
    </xdr:from>
    <xdr:to>
      <xdr:col>55</xdr:col>
      <xdr:colOff>50800</xdr:colOff>
      <xdr:row>58</xdr:row>
      <xdr:rowOff>153673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138450</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11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57506</xdr:rowOff>
    </xdr:from>
    <xdr:to>
      <xdr:col>50</xdr:col>
      <xdr:colOff>165100</xdr:colOff>
      <xdr:row>58</xdr:row>
      <xdr:rowOff>159106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10001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150233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10094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69012</xdr:rowOff>
    </xdr:from>
    <xdr:to>
      <xdr:col>46</xdr:col>
      <xdr:colOff>38100</xdr:colOff>
      <xdr:row>58</xdr:row>
      <xdr:rowOff>170612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10013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161739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10105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61156</xdr:rowOff>
    </xdr:from>
    <xdr:to>
      <xdr:col>41</xdr:col>
      <xdr:colOff>101600</xdr:colOff>
      <xdr:row>58</xdr:row>
      <xdr:rowOff>162756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10005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153883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97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33632</xdr:rowOff>
    </xdr:from>
    <xdr:to>
      <xdr:col>36</xdr:col>
      <xdr:colOff>165100</xdr:colOff>
      <xdr:row>58</xdr:row>
      <xdr:rowOff>135232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7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126359</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1007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28902</xdr:rowOff>
    </xdr:from>
    <xdr:to>
      <xdr:col>54</xdr:col>
      <xdr:colOff>189865</xdr:colOff>
      <xdr:row>78</xdr:row>
      <xdr:rowOff>120634</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201852"/>
          <a:ext cx="1270" cy="129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124461</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49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120634</xdr:rowOff>
    </xdr:from>
    <xdr:to>
      <xdr:col>55</xdr:col>
      <xdr:colOff>88900</xdr:colOff>
      <xdr:row>78</xdr:row>
      <xdr:rowOff>120634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4937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147029</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77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286,734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28902</xdr:rowOff>
    </xdr:from>
    <xdr:to>
      <xdr:col>55</xdr:col>
      <xdr:colOff>88900</xdr:colOff>
      <xdr:row>71</xdr:row>
      <xdr:rowOff>28902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2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105017</xdr:rowOff>
    </xdr:from>
    <xdr:to>
      <xdr:col>55</xdr:col>
      <xdr:colOff>0</xdr:colOff>
      <xdr:row>77</xdr:row>
      <xdr:rowOff>121929</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9639300" y="13306667"/>
          <a:ext cx="8382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110921</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3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132494</xdr:rowOff>
    </xdr:from>
    <xdr:to>
      <xdr:col>55</xdr:col>
      <xdr:colOff>50800</xdr:colOff>
      <xdr:row>78</xdr:row>
      <xdr:rowOff>62644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58172</xdr:rowOff>
    </xdr:from>
    <xdr:to>
      <xdr:col>50</xdr:col>
      <xdr:colOff>114300</xdr:colOff>
      <xdr:row>77</xdr:row>
      <xdr:rowOff>105017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8750300" y="13259822"/>
          <a:ext cx="889000" cy="4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123337</xdr:rowOff>
    </xdr:from>
    <xdr:to>
      <xdr:col>50</xdr:col>
      <xdr:colOff>165100</xdr:colOff>
      <xdr:row>78</xdr:row>
      <xdr:rowOff>53487</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44614</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58172</xdr:rowOff>
    </xdr:from>
    <xdr:to>
      <xdr:col>45</xdr:col>
      <xdr:colOff>177800</xdr:colOff>
      <xdr:row>78</xdr:row>
      <xdr:rowOff>49037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259822"/>
          <a:ext cx="889000" cy="162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119176</xdr:rowOff>
    </xdr:from>
    <xdr:to>
      <xdr:col>46</xdr:col>
      <xdr:colOff>38100</xdr:colOff>
      <xdr:row>78</xdr:row>
      <xdr:rowOff>49326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40453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49037</xdr:rowOff>
    </xdr:from>
    <xdr:to>
      <xdr:col>41</xdr:col>
      <xdr:colOff>50800</xdr:colOff>
      <xdr:row>78</xdr:row>
      <xdr:rowOff>82829</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22137"/>
          <a:ext cx="889000" cy="33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112016</xdr:rowOff>
    </xdr:from>
    <xdr:to>
      <xdr:col>41</xdr:col>
      <xdr:colOff>101600</xdr:colOff>
      <xdr:row>78</xdr:row>
      <xdr:rowOff>42166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58693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088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161348</xdr:rowOff>
    </xdr:from>
    <xdr:to>
      <xdr:col>36</xdr:col>
      <xdr:colOff>165100</xdr:colOff>
      <xdr:row>78</xdr:row>
      <xdr:rowOff>91498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362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108025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38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71129</xdr:rowOff>
    </xdr:from>
    <xdr:to>
      <xdr:col>55</xdr:col>
      <xdr:colOff>50800</xdr:colOff>
      <xdr:row>78</xdr:row>
      <xdr:rowOff>1279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27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94006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12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54217</xdr:rowOff>
    </xdr:from>
    <xdr:to>
      <xdr:col>50</xdr:col>
      <xdr:colOff>165100</xdr:colOff>
      <xdr:row>77</xdr:row>
      <xdr:rowOff>155817</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255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894</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031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7372</xdr:rowOff>
    </xdr:from>
    <xdr:to>
      <xdr:col>46</xdr:col>
      <xdr:colOff>38100</xdr:colOff>
      <xdr:row>77</xdr:row>
      <xdr:rowOff>108972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209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125499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2984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169687</xdr:rowOff>
    </xdr:from>
    <xdr:to>
      <xdr:col>41</xdr:col>
      <xdr:colOff>101600</xdr:colOff>
      <xdr:row>78</xdr:row>
      <xdr:rowOff>99837</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371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90964</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464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32029</xdr:rowOff>
    </xdr:from>
    <xdr:to>
      <xdr:col>36</xdr:col>
      <xdr:colOff>165100</xdr:colOff>
      <xdr:row>78</xdr:row>
      <xdr:rowOff>133629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05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124756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49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154894</xdr:rowOff>
    </xdr:from>
    <xdr:to>
      <xdr:col>54</xdr:col>
      <xdr:colOff>189865</xdr:colOff>
      <xdr:row>98</xdr:row>
      <xdr:rowOff>75022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5413944"/>
          <a:ext cx="1270" cy="1463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78849</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880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75022</xdr:rowOff>
    </xdr:from>
    <xdr:to>
      <xdr:col>55</xdr:col>
      <xdr:colOff>88900</xdr:colOff>
      <xdr:row>98</xdr:row>
      <xdr:rowOff>75022</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877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101571</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5189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210,506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154894</xdr:rowOff>
    </xdr:from>
    <xdr:to>
      <xdr:col>55</xdr:col>
      <xdr:colOff>88900</xdr:colOff>
      <xdr:row>89</xdr:row>
      <xdr:rowOff>154894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5413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94971</xdr:rowOff>
    </xdr:from>
    <xdr:to>
      <xdr:col>55</xdr:col>
      <xdr:colOff>0</xdr:colOff>
      <xdr:row>96</xdr:row>
      <xdr:rowOff>157173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554171"/>
          <a:ext cx="838200" cy="62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45559</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333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22682</xdr:rowOff>
    </xdr:from>
    <xdr:to>
      <xdr:col>55</xdr:col>
      <xdr:colOff>50800</xdr:colOff>
      <xdr:row>96</xdr:row>
      <xdr:rowOff>124282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8559</xdr:rowOff>
    </xdr:from>
    <xdr:to>
      <xdr:col>50</xdr:col>
      <xdr:colOff>114300</xdr:colOff>
      <xdr:row>96</xdr:row>
      <xdr:rowOff>157173</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467759"/>
          <a:ext cx="889000" cy="14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26043</xdr:rowOff>
    </xdr:from>
    <xdr:to>
      <xdr:col>50</xdr:col>
      <xdr:colOff>165100</xdr:colOff>
      <xdr:row>96</xdr:row>
      <xdr:rowOff>127643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144170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260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8559</xdr:rowOff>
    </xdr:from>
    <xdr:to>
      <xdr:col>45</xdr:col>
      <xdr:colOff>177800</xdr:colOff>
      <xdr:row>96</xdr:row>
      <xdr:rowOff>97637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467759"/>
          <a:ext cx="889000" cy="890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13408</xdr:rowOff>
    </xdr:from>
    <xdr:to>
      <xdr:col>46</xdr:col>
      <xdr:colOff>38100</xdr:colOff>
      <xdr:row>96</xdr:row>
      <xdr:rowOff>115008</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106135</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97637</xdr:rowOff>
    </xdr:from>
    <xdr:to>
      <xdr:col>41</xdr:col>
      <xdr:colOff>50800</xdr:colOff>
      <xdr:row>96</xdr:row>
      <xdr:rowOff>157462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6972300" y="16556837"/>
          <a:ext cx="889000" cy="59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53467</xdr:rowOff>
    </xdr:from>
    <xdr:to>
      <xdr:col>41</xdr:col>
      <xdr:colOff>101600</xdr:colOff>
      <xdr:row>96</xdr:row>
      <xdr:rowOff>155067</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146194</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93571</xdr:rowOff>
    </xdr:from>
    <xdr:to>
      <xdr:col>36</xdr:col>
      <xdr:colOff>165100</xdr:colOff>
      <xdr:row>97</xdr:row>
      <xdr:rowOff>23721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55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40248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32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44171</xdr:rowOff>
    </xdr:from>
    <xdr:to>
      <xdr:col>55</xdr:col>
      <xdr:colOff>50800</xdr:colOff>
      <xdr:row>96</xdr:row>
      <xdr:rowOff>145771</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503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22598</xdr:rowOff>
    </xdr:from>
    <xdr:ext cx="534377"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481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106373</xdr:rowOff>
    </xdr:from>
    <xdr:to>
      <xdr:col>50</xdr:col>
      <xdr:colOff>165100</xdr:colOff>
      <xdr:row>97</xdr:row>
      <xdr:rowOff>36523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56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27650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72111" y="16658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129209</xdr:rowOff>
    </xdr:from>
    <xdr:to>
      <xdr:col>46</xdr:col>
      <xdr:colOff>38100</xdr:colOff>
      <xdr:row>96</xdr:row>
      <xdr:rowOff>59359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416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75886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83111" y="1619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46837</xdr:rowOff>
    </xdr:from>
    <xdr:to>
      <xdr:col>41</xdr:col>
      <xdr:colOff>101600</xdr:colOff>
      <xdr:row>96</xdr:row>
      <xdr:rowOff>148437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5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164964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94111" y="1628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106662</xdr:rowOff>
    </xdr:from>
    <xdr:to>
      <xdr:col>36</xdr:col>
      <xdr:colOff>165100</xdr:colOff>
      <xdr:row>97</xdr:row>
      <xdr:rowOff>36812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6565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27939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705111" y="1665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122921</xdr:rowOff>
    </xdr:from>
    <xdr:to>
      <xdr:col>85</xdr:col>
      <xdr:colOff>126364</xdr:colOff>
      <xdr:row>37</xdr:row>
      <xdr:rowOff>71783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266421"/>
          <a:ext cx="1269" cy="114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75610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419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37</xdr:row>
      <xdr:rowOff>71783</xdr:rowOff>
    </xdr:from>
    <xdr:to>
      <xdr:col>86</xdr:col>
      <xdr:colOff>25400</xdr:colOff>
      <xdr:row>37</xdr:row>
      <xdr:rowOff>71783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415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69598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041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60,734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122921</xdr:rowOff>
    </xdr:from>
    <xdr:to>
      <xdr:col>86</xdr:col>
      <xdr:colOff>25400</xdr:colOff>
      <xdr:row>30</xdr:row>
      <xdr:rowOff>122921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26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64445</xdr:rowOff>
    </xdr:from>
    <xdr:to>
      <xdr:col>85</xdr:col>
      <xdr:colOff>127000</xdr:colOff>
      <xdr:row>36</xdr:row>
      <xdr:rowOff>79098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5481300" y="6236645"/>
          <a:ext cx="838200" cy="14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33</xdr:row>
      <xdr:rowOff>170413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58282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147536</xdr:rowOff>
    </xdr:from>
    <xdr:to>
      <xdr:col>85</xdr:col>
      <xdr:colOff>177800</xdr:colOff>
      <xdr:row>35</xdr:row>
      <xdr:rowOff>77686</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6268700" y="597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72400</xdr:rowOff>
    </xdr:from>
    <xdr:to>
      <xdr:col>81</xdr:col>
      <xdr:colOff>50800</xdr:colOff>
      <xdr:row>36</xdr:row>
      <xdr:rowOff>79098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4592300" y="6244600"/>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8639</xdr:rowOff>
    </xdr:from>
    <xdr:to>
      <xdr:col>81</xdr:col>
      <xdr:colOff>101600</xdr:colOff>
      <xdr:row>35</xdr:row>
      <xdr:rowOff>110239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5430500" y="600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126766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5784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51666</xdr:rowOff>
    </xdr:from>
    <xdr:to>
      <xdr:col>76</xdr:col>
      <xdr:colOff>114300</xdr:colOff>
      <xdr:row>36</xdr:row>
      <xdr:rowOff>72400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3703300" y="6223866"/>
          <a:ext cx="889000" cy="2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159720</xdr:rowOff>
    </xdr:from>
    <xdr:to>
      <xdr:col>76</xdr:col>
      <xdr:colOff>165100</xdr:colOff>
      <xdr:row>35</xdr:row>
      <xdr:rowOff>89870</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4541500" y="59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106397</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57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51666</xdr:rowOff>
    </xdr:from>
    <xdr:to>
      <xdr:col>71</xdr:col>
      <xdr:colOff>177800</xdr:colOff>
      <xdr:row>36</xdr:row>
      <xdr:rowOff>70274</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2814300" y="6223866"/>
          <a:ext cx="889000" cy="1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147444</xdr:rowOff>
    </xdr:from>
    <xdr:to>
      <xdr:col>72</xdr:col>
      <xdr:colOff>38100</xdr:colOff>
      <xdr:row>35</xdr:row>
      <xdr:rowOff>77594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3652500" y="597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94121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5751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33716</xdr:rowOff>
    </xdr:from>
    <xdr:to>
      <xdr:col>67</xdr:col>
      <xdr:colOff>101600</xdr:colOff>
      <xdr:row>35</xdr:row>
      <xdr:rowOff>135316</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2763500" y="6034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151843</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580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13645</xdr:rowOff>
    </xdr:from>
    <xdr:to>
      <xdr:col>85</xdr:col>
      <xdr:colOff>177800</xdr:colOff>
      <xdr:row>36</xdr:row>
      <xdr:rowOff>115245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6268700" y="6185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163522</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28298</xdr:rowOff>
    </xdr:from>
    <xdr:to>
      <xdr:col>81</xdr:col>
      <xdr:colOff>101600</xdr:colOff>
      <xdr:row>36</xdr:row>
      <xdr:rowOff>129898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5430500" y="620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121025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293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21600</xdr:rowOff>
    </xdr:from>
    <xdr:to>
      <xdr:col>76</xdr:col>
      <xdr:colOff>165100</xdr:colOff>
      <xdr:row>36</xdr:row>
      <xdr:rowOff>123200</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4541500" y="6193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114327</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28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866</xdr:rowOff>
    </xdr:from>
    <xdr:to>
      <xdr:col>72</xdr:col>
      <xdr:colOff>38100</xdr:colOff>
      <xdr:row>36</xdr:row>
      <xdr:rowOff>102466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3652500" y="6173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93593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265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19474</xdr:rowOff>
    </xdr:from>
    <xdr:to>
      <xdr:col>67</xdr:col>
      <xdr:colOff>101600</xdr:colOff>
      <xdr:row>36</xdr:row>
      <xdr:rowOff>121074</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2763500" y="619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112201</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284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98492</xdr:rowOff>
    </xdr:from>
    <xdr:to>
      <xdr:col>85</xdr:col>
      <xdr:colOff>126364</xdr:colOff>
      <xdr:row>58</xdr:row>
      <xdr:rowOff>16873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70992"/>
          <a:ext cx="1269" cy="1289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20700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6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16873</xdr:rowOff>
    </xdr:from>
    <xdr:to>
      <xdr:col>86</xdr:col>
      <xdr:colOff>25400</xdr:colOff>
      <xdr:row>58</xdr:row>
      <xdr:rowOff>16873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60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45169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46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309,013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98492</xdr:rowOff>
    </xdr:from>
    <xdr:to>
      <xdr:col>86</xdr:col>
      <xdr:colOff>25400</xdr:colOff>
      <xdr:row>50</xdr:row>
      <xdr:rowOff>98492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70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40940</xdr:rowOff>
    </xdr:from>
    <xdr:to>
      <xdr:col>85</xdr:col>
      <xdr:colOff>127000</xdr:colOff>
      <xdr:row>57</xdr:row>
      <xdr:rowOff>83268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13590"/>
          <a:ext cx="838200" cy="42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142122</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571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119245</xdr:rowOff>
    </xdr:from>
    <xdr:to>
      <xdr:col>85</xdr:col>
      <xdr:colOff>177800</xdr:colOff>
      <xdr:row>57</xdr:row>
      <xdr:rowOff>49395</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720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38389</xdr:rowOff>
    </xdr:from>
    <xdr:to>
      <xdr:col>81</xdr:col>
      <xdr:colOff>50800</xdr:colOff>
      <xdr:row>57</xdr:row>
      <xdr:rowOff>83268</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4592300" y="9811039"/>
          <a:ext cx="889000" cy="4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137944</xdr:rowOff>
    </xdr:from>
    <xdr:to>
      <xdr:col>81</xdr:col>
      <xdr:colOff>101600</xdr:colOff>
      <xdr:row>57</xdr:row>
      <xdr:rowOff>68094</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739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84621</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14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70796</xdr:rowOff>
    </xdr:from>
    <xdr:to>
      <xdr:col>76</xdr:col>
      <xdr:colOff>114300</xdr:colOff>
      <xdr:row>57</xdr:row>
      <xdr:rowOff>38389</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671996"/>
          <a:ext cx="889000" cy="139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131095</xdr:rowOff>
    </xdr:from>
    <xdr:to>
      <xdr:col>76</xdr:col>
      <xdr:colOff>165100</xdr:colOff>
      <xdr:row>57</xdr:row>
      <xdr:rowOff>61245</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73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77772</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07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168170</xdr:rowOff>
    </xdr:from>
    <xdr:to>
      <xdr:col>71</xdr:col>
      <xdr:colOff>177800</xdr:colOff>
      <xdr:row>56</xdr:row>
      <xdr:rowOff>70796</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597920"/>
          <a:ext cx="889000" cy="74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108024</xdr:rowOff>
    </xdr:from>
    <xdr:to>
      <xdr:col>72</xdr:col>
      <xdr:colOff>38100</xdr:colOff>
      <xdr:row>57</xdr:row>
      <xdr:rowOff>38174</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709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29301</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801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127117</xdr:rowOff>
    </xdr:from>
    <xdr:to>
      <xdr:col>67</xdr:col>
      <xdr:colOff>101600</xdr:colOff>
      <xdr:row>57</xdr:row>
      <xdr:rowOff>57267</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72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48394</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821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161590</xdr:rowOff>
    </xdr:from>
    <xdr:to>
      <xdr:col>85</xdr:col>
      <xdr:colOff>177800</xdr:colOff>
      <xdr:row>57</xdr:row>
      <xdr:rowOff>91740</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76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140017</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4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32468</xdr:rowOff>
    </xdr:from>
    <xdr:to>
      <xdr:col>81</xdr:col>
      <xdr:colOff>101600</xdr:colOff>
      <xdr:row>57</xdr:row>
      <xdr:rowOff>134068</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0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125195</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89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159039</xdr:rowOff>
    </xdr:from>
    <xdr:to>
      <xdr:col>76</xdr:col>
      <xdr:colOff>165100</xdr:colOff>
      <xdr:row>57</xdr:row>
      <xdr:rowOff>89189</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76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80316</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852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19996</xdr:rowOff>
    </xdr:from>
    <xdr:to>
      <xdr:col>72</xdr:col>
      <xdr:colOff>38100</xdr:colOff>
      <xdr:row>56</xdr:row>
      <xdr:rowOff>121596</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621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138123</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39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117370</xdr:rowOff>
    </xdr:from>
    <xdr:to>
      <xdr:col>67</xdr:col>
      <xdr:colOff>101600</xdr:colOff>
      <xdr:row>56</xdr:row>
      <xdr:rowOff>47520</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54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64047</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322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151168</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2668"/>
          <a:ext cx="1269" cy="14363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97845</xdr:rowOff>
    </xdr:from>
    <xdr:ext cx="599010"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27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113,097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151168</xdr:rowOff>
    </xdr:from>
    <xdr:to>
      <xdr:col>86</xdr:col>
      <xdr:colOff>25400</xdr:colOff>
      <xdr:row>70</xdr:row>
      <xdr:rowOff>151168</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2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3887</xdr:rowOff>
    </xdr:from>
    <xdr:to>
      <xdr:col>85</xdr:col>
      <xdr:colOff>127000</xdr:colOff>
      <xdr:row>79</xdr:row>
      <xdr:rowOff>43892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5481300" y="13548437"/>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89095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290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66218</xdr:rowOff>
    </xdr:from>
    <xdr:to>
      <xdr:col>85</xdr:col>
      <xdr:colOff>177800</xdr:colOff>
      <xdr:row>78</xdr:row>
      <xdr:rowOff>167818</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439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3887</xdr:rowOff>
    </xdr:from>
    <xdr:to>
      <xdr:col>81</xdr:col>
      <xdr:colOff>50800</xdr:colOff>
      <xdr:row>79</xdr:row>
      <xdr:rowOff>33173</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48437"/>
          <a:ext cx="889000" cy="2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52743</xdr:rowOff>
    </xdr:from>
    <xdr:to>
      <xdr:col>81</xdr:col>
      <xdr:colOff>101600</xdr:colOff>
      <xdr:row>78</xdr:row>
      <xdr:rowOff>154343</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42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170870</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8" y="1320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33173</xdr:rowOff>
    </xdr:from>
    <xdr:to>
      <xdr:col>76</xdr:col>
      <xdr:colOff>114300</xdr:colOff>
      <xdr:row>79</xdr:row>
      <xdr:rowOff>43917</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3703300" y="13577723"/>
          <a:ext cx="889000" cy="10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37288</xdr:rowOff>
    </xdr:from>
    <xdr:to>
      <xdr:col>76</xdr:col>
      <xdr:colOff>165100</xdr:colOff>
      <xdr:row>78</xdr:row>
      <xdr:rowOff>138888</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41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155415</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185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28511</xdr:rowOff>
    </xdr:from>
    <xdr:to>
      <xdr:col>71</xdr:col>
      <xdr:colOff>177800</xdr:colOff>
      <xdr:row>79</xdr:row>
      <xdr:rowOff>43917</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73061"/>
          <a:ext cx="889000" cy="1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48133</xdr:rowOff>
    </xdr:from>
    <xdr:to>
      <xdr:col>72</xdr:col>
      <xdr:colOff>38100</xdr:colOff>
      <xdr:row>78</xdr:row>
      <xdr:rowOff>149733</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166260</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8" y="13196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36615</xdr:rowOff>
    </xdr:from>
    <xdr:to>
      <xdr:col>67</xdr:col>
      <xdr:colOff>101600</xdr:colOff>
      <xdr:row>78</xdr:row>
      <xdr:rowOff>138215</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154742</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164542</xdr:rowOff>
    </xdr:from>
    <xdr:to>
      <xdr:col>85</xdr:col>
      <xdr:colOff>177800</xdr:colOff>
      <xdr:row>79</xdr:row>
      <xdr:rowOff>94692</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79469</xdr:rowOff>
    </xdr:from>
    <xdr:ext cx="313932"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2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124537</xdr:rowOff>
    </xdr:from>
    <xdr:to>
      <xdr:col>81</xdr:col>
      <xdr:colOff>101600</xdr:colOff>
      <xdr:row>79</xdr:row>
      <xdr:rowOff>54687</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49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45814</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590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153823</xdr:rowOff>
    </xdr:from>
    <xdr:to>
      <xdr:col>76</xdr:col>
      <xdr:colOff>165100</xdr:colOff>
      <xdr:row>79</xdr:row>
      <xdr:rowOff>83973</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26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75100</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19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164567</xdr:rowOff>
    </xdr:from>
    <xdr:to>
      <xdr:col>72</xdr:col>
      <xdr:colOff>38100</xdr:colOff>
      <xdr:row>79</xdr:row>
      <xdr:rowOff>94717</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85844</xdr:rowOff>
    </xdr:from>
    <xdr:ext cx="313932"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46333" y="13630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149161</xdr:rowOff>
    </xdr:from>
    <xdr:to>
      <xdr:col>67</xdr:col>
      <xdr:colOff>101600</xdr:colOff>
      <xdr:row>79</xdr:row>
      <xdr:rowOff>79311</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22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70438</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61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103918</xdr:rowOff>
    </xdr:from>
    <xdr:to>
      <xdr:col>85</xdr:col>
      <xdr:colOff>126364</xdr:colOff>
      <xdr:row>98</xdr:row>
      <xdr:rowOff>64548</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05868"/>
          <a:ext cx="1269" cy="1160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68375</xdr:rowOff>
    </xdr:from>
    <xdr:ext cx="534377"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8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64548</xdr:rowOff>
    </xdr:from>
    <xdr:to>
      <xdr:col>86</xdr:col>
      <xdr:colOff>25400</xdr:colOff>
      <xdr:row>98</xdr:row>
      <xdr:rowOff>64548</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86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50595</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81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540,653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103918</xdr:rowOff>
    </xdr:from>
    <xdr:to>
      <xdr:col>86</xdr:col>
      <xdr:colOff>25400</xdr:colOff>
      <xdr:row>91</xdr:row>
      <xdr:rowOff>103918</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05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39365</xdr:rowOff>
    </xdr:from>
    <xdr:to>
      <xdr:col>85</xdr:col>
      <xdr:colOff>127000</xdr:colOff>
      <xdr:row>98</xdr:row>
      <xdr:rowOff>43145</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5481300" y="16841465"/>
          <a:ext cx="838200" cy="3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106455</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656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83578</xdr:rowOff>
    </xdr:from>
    <xdr:to>
      <xdr:col>85</xdr:col>
      <xdr:colOff>177800</xdr:colOff>
      <xdr:row>98</xdr:row>
      <xdr:rowOff>13728</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39365</xdr:rowOff>
    </xdr:from>
    <xdr:to>
      <xdr:col>81</xdr:col>
      <xdr:colOff>50800</xdr:colOff>
      <xdr:row>98</xdr:row>
      <xdr:rowOff>41748</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841465"/>
          <a:ext cx="889000" cy="2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83055</xdr:rowOff>
    </xdr:from>
    <xdr:to>
      <xdr:col>81</xdr:col>
      <xdr:colOff>101600</xdr:colOff>
      <xdr:row>98</xdr:row>
      <xdr:rowOff>13205</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29732</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40179</xdr:rowOff>
    </xdr:from>
    <xdr:to>
      <xdr:col>76</xdr:col>
      <xdr:colOff>114300</xdr:colOff>
      <xdr:row>98</xdr:row>
      <xdr:rowOff>41748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842279"/>
          <a:ext cx="889000" cy="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88824</xdr:rowOff>
    </xdr:from>
    <xdr:to>
      <xdr:col>76</xdr:col>
      <xdr:colOff>165100</xdr:colOff>
      <xdr:row>98</xdr:row>
      <xdr:rowOff>18974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35501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36897</xdr:rowOff>
    </xdr:from>
    <xdr:to>
      <xdr:col>71</xdr:col>
      <xdr:colOff>177800</xdr:colOff>
      <xdr:row>98</xdr:row>
      <xdr:rowOff>40179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814300" y="16838997"/>
          <a:ext cx="889000" cy="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99146</xdr:rowOff>
    </xdr:from>
    <xdr:to>
      <xdr:col>72</xdr:col>
      <xdr:colOff>38100</xdr:colOff>
      <xdr:row>98</xdr:row>
      <xdr:rowOff>29296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45823</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102206</xdr:rowOff>
    </xdr:from>
    <xdr:to>
      <xdr:col>67</xdr:col>
      <xdr:colOff>101600</xdr:colOff>
      <xdr:row>98</xdr:row>
      <xdr:rowOff>32356</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73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48883</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508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163795</xdr:rowOff>
    </xdr:from>
    <xdr:to>
      <xdr:col>85</xdr:col>
      <xdr:colOff>177800</xdr:colOff>
      <xdr:row>98</xdr:row>
      <xdr:rowOff>93945</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79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78722</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70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160015</xdr:rowOff>
    </xdr:from>
    <xdr:to>
      <xdr:col>81</xdr:col>
      <xdr:colOff>101600</xdr:colOff>
      <xdr:row>98</xdr:row>
      <xdr:rowOff>90165</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79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81292</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883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162398</xdr:rowOff>
    </xdr:from>
    <xdr:to>
      <xdr:col>76</xdr:col>
      <xdr:colOff>165100</xdr:colOff>
      <xdr:row>98</xdr:row>
      <xdr:rowOff>92548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79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83675</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88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160829</xdr:rowOff>
    </xdr:from>
    <xdr:to>
      <xdr:col>72</xdr:col>
      <xdr:colOff>38100</xdr:colOff>
      <xdr:row>98</xdr:row>
      <xdr:rowOff>90979</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79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82106</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884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157547</xdr:rowOff>
    </xdr:from>
    <xdr:to>
      <xdr:col>67</xdr:col>
      <xdr:colOff>101600</xdr:colOff>
      <xdr:row>98</xdr:row>
      <xdr:rowOff>87697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788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78824</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8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91059</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flipV="1">
          <a:off x="22159595" y="5234559"/>
          <a:ext cx="1269" cy="1496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76471</xdr:rowOff>
    </xdr:from>
    <xdr:ext cx="249299" cy="259045"/>
    <xdr:sp macro="" textlink="">
      <xdr:nvSpPr>
        <xdr:cNvPr id="732" name="諸支出金最小値テキスト">
          <a:extLst>
            <a:ext uri="{FF2B5EF4-FFF2-40B4-BE49-F238E27FC236}">
              <a16:creationId xmlns:a16="http://schemas.microsoft.com/office/drawing/2014/main" id="{00000000-0008-0000-0700-0000DC020000}"/>
            </a:ext>
          </a:extLst>
        </xdr:cNvPr>
        <xdr:cNvSpPr txBox="1"/>
      </xdr:nvSpPr>
      <xdr:spPr>
        <a:xfrm>
          <a:off x="22212300" y="6763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37736</xdr:rowOff>
    </xdr:from>
    <xdr:ext cx="534377" cy="259045"/>
    <xdr:sp macro="" textlink="">
      <xdr:nvSpPr>
        <xdr:cNvPr id="734" name="諸支出金最大値テキスト">
          <a:extLst>
            <a:ext uri="{FF2B5EF4-FFF2-40B4-BE49-F238E27FC236}">
              <a16:creationId xmlns:a16="http://schemas.microsoft.com/office/drawing/2014/main" id="{00000000-0008-0000-0700-0000DE020000}"/>
            </a:ext>
          </a:extLst>
        </xdr:cNvPr>
        <xdr:cNvSpPr txBox="1"/>
      </xdr:nvSpPr>
      <xdr:spPr>
        <a:xfrm>
          <a:off x="22212300" y="5009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91059</xdr:rowOff>
    </xdr:from>
    <xdr:to>
      <xdr:col>116</xdr:col>
      <xdr:colOff>152400</xdr:colOff>
      <xdr:row>30</xdr:row>
      <xdr:rowOff>91059</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5234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165371</xdr:rowOff>
    </xdr:from>
    <xdr:ext cx="378565" cy="259045"/>
    <xdr:sp macro="" textlink="">
      <xdr:nvSpPr>
        <xdr:cNvPr id="737" name="諸支出金平均値テキスト">
          <a:extLst>
            <a:ext uri="{FF2B5EF4-FFF2-40B4-BE49-F238E27FC236}">
              <a16:creationId xmlns:a16="http://schemas.microsoft.com/office/drawing/2014/main" id="{00000000-0008-0000-0700-0000E1020000}"/>
            </a:ext>
          </a:extLst>
        </xdr:cNvPr>
        <xdr:cNvSpPr txBox="1"/>
      </xdr:nvSpPr>
      <xdr:spPr>
        <a:xfrm>
          <a:off x="22212300" y="65090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142494</xdr:rowOff>
    </xdr:from>
    <xdr:to>
      <xdr:col>116</xdr:col>
      <xdr:colOff>114300</xdr:colOff>
      <xdr:row>39</xdr:row>
      <xdr:rowOff>72644</xdr:rowOff>
    </xdr:to>
    <xdr:sp macro="" textlink="">
      <xdr:nvSpPr>
        <xdr:cNvPr id="738" name="フローチャート: 判断 737">
          <a:extLst>
            <a:ext uri="{FF2B5EF4-FFF2-40B4-BE49-F238E27FC236}">
              <a16:creationId xmlns:a16="http://schemas.microsoft.com/office/drawing/2014/main" id="{00000000-0008-0000-0700-0000E2020000}"/>
            </a:ext>
          </a:extLst>
        </xdr:cNvPr>
        <xdr:cNvSpPr/>
      </xdr:nvSpPr>
      <xdr:spPr>
        <a:xfrm>
          <a:off x="22110700" y="6657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147447</xdr:rowOff>
    </xdr:from>
    <xdr:to>
      <xdr:col>112</xdr:col>
      <xdr:colOff>38100</xdr:colOff>
      <xdr:row>39</xdr:row>
      <xdr:rowOff>77597</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1272500" y="6662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94124</xdr:rowOff>
    </xdr:from>
    <xdr:ext cx="378565"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21134017" y="64377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157353</xdr:rowOff>
    </xdr:from>
    <xdr:to>
      <xdr:col>107</xdr:col>
      <xdr:colOff>101600</xdr:colOff>
      <xdr:row>39</xdr:row>
      <xdr:rowOff>87503</xdr:rowOff>
    </xdr:to>
    <xdr:sp macro="" textlink="">
      <xdr:nvSpPr>
        <xdr:cNvPr id="743" name="フローチャート: 判断 742">
          <a:extLst>
            <a:ext uri="{FF2B5EF4-FFF2-40B4-BE49-F238E27FC236}">
              <a16:creationId xmlns:a16="http://schemas.microsoft.com/office/drawing/2014/main" id="{00000000-0008-0000-0700-0000E7020000}"/>
            </a:ext>
          </a:extLst>
        </xdr:cNvPr>
        <xdr:cNvSpPr/>
      </xdr:nvSpPr>
      <xdr:spPr>
        <a:xfrm>
          <a:off x="20383500" y="667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104030</xdr:rowOff>
    </xdr:from>
    <xdr:ext cx="313932"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277333" y="6447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147955</xdr:rowOff>
    </xdr:from>
    <xdr:to>
      <xdr:col>102</xdr:col>
      <xdr:colOff>165100</xdr:colOff>
      <xdr:row>39</xdr:row>
      <xdr:rowOff>78105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19494500" y="6663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94632</xdr:rowOff>
    </xdr:from>
    <xdr:ext cx="378565"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9356017" y="64382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149860</xdr:rowOff>
    </xdr:from>
    <xdr:to>
      <xdr:col>98</xdr:col>
      <xdr:colOff>38100</xdr:colOff>
      <xdr:row>39</xdr:row>
      <xdr:rowOff>80010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8605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96537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8467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5" name="楕円 754">
          <a:extLst>
            <a:ext uri="{FF2B5EF4-FFF2-40B4-BE49-F238E27FC236}">
              <a16:creationId xmlns:a16="http://schemas.microsoft.com/office/drawing/2014/main" id="{00000000-0008-0000-0700-0000F3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120921</xdr:rowOff>
    </xdr:from>
    <xdr:ext cx="249299" cy="259045"/>
    <xdr:sp macro="" textlink="">
      <xdr:nvSpPr>
        <xdr:cNvPr id="756" name="諸支出金該当値テキスト">
          <a:extLst>
            <a:ext uri="{FF2B5EF4-FFF2-40B4-BE49-F238E27FC236}">
              <a16:creationId xmlns:a16="http://schemas.microsoft.com/office/drawing/2014/main" id="{00000000-0008-0000-0700-0000F4020000}"/>
            </a:ext>
          </a:extLst>
        </xdr:cNvPr>
        <xdr:cNvSpPr txBox="1"/>
      </xdr:nvSpPr>
      <xdr:spPr>
        <a:xfrm>
          <a:off x="22212300" y="66360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21970</xdr:rowOff>
    </xdr:from>
    <xdr:ext cx="46717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820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153579</xdr:rowOff>
    </xdr:from>
    <xdr:to>
      <xdr:col>116</xdr:col>
      <xdr:colOff>62864</xdr:colOff>
      <xdr:row>59</xdr:row>
      <xdr:rowOff>98878</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flipV="1">
          <a:off x="22159595" y="8726079"/>
          <a:ext cx="1269" cy="1488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146157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10261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100256</xdr:rowOff>
    </xdr:from>
    <xdr:ext cx="469744"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8501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153579</xdr:rowOff>
    </xdr:from>
    <xdr:to>
      <xdr:col>116</xdr:col>
      <xdr:colOff>152400</xdr:colOff>
      <xdr:row>50</xdr:row>
      <xdr:rowOff>153579</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8726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98878</xdr:rowOff>
    </xdr:from>
    <xdr:to>
      <xdr:col>116</xdr:col>
      <xdr:colOff>63500</xdr:colOff>
      <xdr:row>59</xdr:row>
      <xdr:rowOff>98878</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10214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63608</xdr:rowOff>
    </xdr:from>
    <xdr:ext cx="313932"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1000770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40731</xdr:rowOff>
    </xdr:from>
    <xdr:to>
      <xdr:col>116</xdr:col>
      <xdr:colOff>114300</xdr:colOff>
      <xdr:row>59</xdr:row>
      <xdr:rowOff>142331</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10156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98878</xdr:rowOff>
    </xdr:from>
    <xdr:to>
      <xdr:col>111</xdr:col>
      <xdr:colOff>177800</xdr:colOff>
      <xdr:row>59</xdr:row>
      <xdr:rowOff>98878</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59</xdr:row>
      <xdr:rowOff>40405</xdr:rowOff>
    </xdr:from>
    <xdr:to>
      <xdr:col>112</xdr:col>
      <xdr:colOff>38100</xdr:colOff>
      <xdr:row>59</xdr:row>
      <xdr:rowOff>142005</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10155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158532</xdr:rowOff>
    </xdr:from>
    <xdr:ext cx="313932"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66333" y="99311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98878</xdr:rowOff>
    </xdr:from>
    <xdr:to>
      <xdr:col>107</xdr:col>
      <xdr:colOff>50800</xdr:colOff>
      <xdr:row>59</xdr:row>
      <xdr:rowOff>98878</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39915</xdr:rowOff>
    </xdr:from>
    <xdr:to>
      <xdr:col>107</xdr:col>
      <xdr:colOff>101600</xdr:colOff>
      <xdr:row>59</xdr:row>
      <xdr:rowOff>141515</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10155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158042</xdr:rowOff>
    </xdr:from>
    <xdr:ext cx="313932"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77333" y="993069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98878</xdr:rowOff>
    </xdr:from>
    <xdr:to>
      <xdr:col>102</xdr:col>
      <xdr:colOff>114300</xdr:colOff>
      <xdr:row>59</xdr:row>
      <xdr:rowOff>98878</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10214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39261</xdr:rowOff>
    </xdr:from>
    <xdr:to>
      <xdr:col>102</xdr:col>
      <xdr:colOff>165100</xdr:colOff>
      <xdr:row>59</xdr:row>
      <xdr:rowOff>140861</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10154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157388</xdr:rowOff>
    </xdr:from>
    <xdr:ext cx="313932"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388333" y="99300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37628</xdr:rowOff>
    </xdr:from>
    <xdr:to>
      <xdr:col>98</xdr:col>
      <xdr:colOff>38100</xdr:colOff>
      <xdr:row>59</xdr:row>
      <xdr:rowOff>139228</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1015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155755</xdr:rowOff>
    </xdr:from>
    <xdr:ext cx="313932"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499333" y="99284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48078</xdr:rowOff>
    </xdr:from>
    <xdr:to>
      <xdr:col>116</xdr:col>
      <xdr:colOff>114300</xdr:colOff>
      <xdr:row>59</xdr:row>
      <xdr:rowOff>149678</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59</xdr:row>
      <xdr:rowOff>19157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10134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48078</xdr:rowOff>
    </xdr:from>
    <xdr:to>
      <xdr:col>112</xdr:col>
      <xdr:colOff>38100</xdr:colOff>
      <xdr:row>59</xdr:row>
      <xdr:rowOff>149678</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140805</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48078</xdr:rowOff>
    </xdr:from>
    <xdr:to>
      <xdr:col>107</xdr:col>
      <xdr:colOff>101600</xdr:colOff>
      <xdr:row>59</xdr:row>
      <xdr:rowOff>149678</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140805</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48078</xdr:rowOff>
    </xdr:from>
    <xdr:to>
      <xdr:col>102</xdr:col>
      <xdr:colOff>165100</xdr:colOff>
      <xdr:row>59</xdr:row>
      <xdr:rowOff>149678</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140805</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48078</xdr:rowOff>
    </xdr:from>
    <xdr:to>
      <xdr:col>98</xdr:col>
      <xdr:colOff>38100</xdr:colOff>
      <xdr:row>59</xdr:row>
      <xdr:rowOff>149678</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1016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140805</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10256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総務費は、住民一人当たり</a:t>
          </a:r>
          <a:r>
            <a:rPr kumimoji="1" lang="en-US" altLang="ja-JP" sz="1100">
              <a:solidFill>
                <a:schemeClr val="dk1"/>
              </a:solidFill>
              <a:effectLst/>
              <a:latin typeface="+mn-lt"/>
              <a:ea typeface="+mn-ea"/>
              <a:cs typeface="+mn-cs"/>
            </a:rPr>
            <a:t>77,007</a:t>
          </a:r>
          <a:r>
            <a:rPr kumimoji="1" lang="ja-JP" altLang="en-US" sz="1100">
              <a:solidFill>
                <a:schemeClr val="dk1"/>
              </a:solidFill>
              <a:effectLst/>
              <a:latin typeface="+mn-lt"/>
              <a:ea typeface="+mn-ea"/>
              <a:cs typeface="+mn-cs"/>
            </a:rPr>
            <a:t>円で</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12,255</a:t>
          </a:r>
          <a:r>
            <a:rPr kumimoji="1" lang="ja-JP" altLang="ja-JP" sz="1100">
              <a:solidFill>
                <a:schemeClr val="dk1"/>
              </a:solidFill>
              <a:effectLst/>
              <a:latin typeface="+mn-lt"/>
              <a:ea typeface="+mn-ea"/>
              <a:cs typeface="+mn-cs"/>
            </a:rPr>
            <a:t>円の増額、類似団体平均は</a:t>
          </a:r>
          <a:r>
            <a:rPr kumimoji="1" lang="en-US" altLang="ja-JP" sz="1100">
              <a:solidFill>
                <a:schemeClr val="dk1"/>
              </a:solidFill>
              <a:effectLst/>
              <a:latin typeface="+mn-lt"/>
              <a:ea typeface="+mn-ea"/>
              <a:cs typeface="+mn-cs"/>
            </a:rPr>
            <a:t>58,021</a:t>
          </a:r>
          <a:r>
            <a:rPr kumimoji="1" lang="ja-JP" altLang="ja-JP" sz="1100">
              <a:solidFill>
                <a:schemeClr val="dk1"/>
              </a:solidFill>
              <a:effectLst/>
              <a:latin typeface="+mn-lt"/>
              <a:ea typeface="+mn-ea"/>
              <a:cs typeface="+mn-cs"/>
            </a:rPr>
            <a:t>円下回ることとなった。増額の主な要因は、</a:t>
          </a:r>
          <a:r>
            <a:rPr kumimoji="1" lang="ja-JP" altLang="en-US" sz="1100">
              <a:solidFill>
                <a:schemeClr val="dk1"/>
              </a:solidFill>
              <a:effectLst/>
              <a:latin typeface="+mn-lt"/>
              <a:ea typeface="+mn-ea"/>
              <a:cs typeface="+mn-cs"/>
            </a:rPr>
            <a:t>利根支所建築工事</a:t>
          </a:r>
          <a:r>
            <a:rPr kumimoji="1" lang="ja-JP" altLang="ja-JP" sz="1100">
              <a:solidFill>
                <a:schemeClr val="dk1"/>
              </a:solidFill>
              <a:effectLst/>
              <a:latin typeface="+mn-lt"/>
              <a:ea typeface="+mn-ea"/>
              <a:cs typeface="+mn-cs"/>
            </a:rPr>
            <a:t>によるものである。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労働費は、</a:t>
          </a:r>
          <a:r>
            <a:rPr kumimoji="1" lang="ja-JP" altLang="en-US"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700</a:t>
          </a:r>
          <a:r>
            <a:rPr kumimoji="1" lang="ja-JP" altLang="en-US" sz="1100">
              <a:solidFill>
                <a:schemeClr val="dk1"/>
              </a:solidFill>
              <a:effectLst/>
              <a:latin typeface="+mn-lt"/>
              <a:ea typeface="+mn-ea"/>
              <a:cs typeface="+mn-cs"/>
            </a:rPr>
            <a:t>円で</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2,557</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の減額</a:t>
          </a:r>
          <a:r>
            <a:rPr kumimoji="1" lang="ja-JP" altLang="ja-JP" sz="1100">
              <a:solidFill>
                <a:schemeClr val="dk1"/>
              </a:solidFill>
              <a:effectLst/>
              <a:latin typeface="+mn-lt"/>
              <a:ea typeface="+mn-ea"/>
              <a:cs typeface="+mn-cs"/>
            </a:rPr>
            <a:t>、類似団体平均を</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下</a:t>
          </a:r>
          <a:r>
            <a:rPr kumimoji="1" lang="ja-JP" altLang="ja-JP" sz="1100">
              <a:solidFill>
                <a:schemeClr val="dk1"/>
              </a:solidFill>
              <a:effectLst/>
              <a:latin typeface="+mn-lt"/>
              <a:ea typeface="+mn-ea"/>
              <a:cs typeface="+mn-cs"/>
            </a:rPr>
            <a:t>回ることとなった。勤労青少年ホーム解体撤去工事</a:t>
          </a:r>
          <a:r>
            <a:rPr kumimoji="1" lang="ja-JP" altLang="en-US" sz="1100">
              <a:solidFill>
                <a:schemeClr val="dk1"/>
              </a:solidFill>
              <a:effectLst/>
              <a:latin typeface="+mn-lt"/>
              <a:ea typeface="+mn-ea"/>
              <a:cs typeface="+mn-cs"/>
            </a:rPr>
            <a:t>の終了に伴い、例年どおりの数値となった。</a:t>
          </a:r>
          <a:endParaRPr lang="ja-JP" altLang="ja-JP" sz="1400">
            <a:effectLst/>
          </a:endParaRPr>
        </a:p>
        <a:p>
          <a:r>
            <a:rPr kumimoji="1" lang="ja-JP" altLang="ja-JP" sz="1100">
              <a:solidFill>
                <a:schemeClr val="dk1"/>
              </a:solidFill>
              <a:effectLst/>
              <a:latin typeface="+mn-lt"/>
              <a:ea typeface="+mn-ea"/>
              <a:cs typeface="+mn-cs"/>
            </a:rPr>
            <a:t>　教育費は、</a:t>
          </a:r>
          <a:r>
            <a:rPr kumimoji="1" lang="ja-JP" altLang="en-US"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59,101</a:t>
          </a:r>
          <a:r>
            <a:rPr kumimoji="1" lang="ja-JP" altLang="en-US" sz="1100">
              <a:solidFill>
                <a:schemeClr val="dk1"/>
              </a:solidFill>
              <a:effectLst/>
              <a:latin typeface="+mn-lt"/>
              <a:ea typeface="+mn-ea"/>
              <a:cs typeface="+mn-cs"/>
            </a:rPr>
            <a:t>円で</a:t>
          </a:r>
          <a:r>
            <a:rPr kumimoji="1" lang="ja-JP" altLang="ja-JP" sz="1100">
              <a:solidFill>
                <a:schemeClr val="dk1"/>
              </a:solidFill>
              <a:effectLst/>
              <a:latin typeface="+mn-lt"/>
              <a:ea typeface="+mn-ea"/>
              <a:cs typeface="+mn-cs"/>
            </a:rPr>
            <a:t>前年度に比べ</a:t>
          </a:r>
          <a:r>
            <a:rPr kumimoji="1" lang="en-US" altLang="ja-JP" sz="1100">
              <a:solidFill>
                <a:schemeClr val="dk1"/>
              </a:solidFill>
              <a:effectLst/>
              <a:latin typeface="+mn-lt"/>
              <a:ea typeface="+mn-ea"/>
              <a:cs typeface="+mn-cs"/>
            </a:rPr>
            <a:t>9,258</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の増</a:t>
          </a:r>
          <a:r>
            <a:rPr kumimoji="1" lang="ja-JP" altLang="ja-JP" sz="1100">
              <a:solidFill>
                <a:schemeClr val="dk1"/>
              </a:solidFill>
              <a:effectLst/>
              <a:latin typeface="+mn-lt"/>
              <a:ea typeface="+mn-ea"/>
              <a:cs typeface="+mn-cs"/>
            </a:rPr>
            <a:t>額、類似団体平均</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9,262</a:t>
          </a:r>
          <a:r>
            <a:rPr kumimoji="1" lang="ja-JP" altLang="ja-JP" sz="1100">
              <a:solidFill>
                <a:schemeClr val="dk1"/>
              </a:solidFill>
              <a:effectLst/>
              <a:latin typeface="+mn-lt"/>
              <a:ea typeface="+mn-ea"/>
              <a:cs typeface="+mn-cs"/>
            </a:rPr>
            <a:t>円下回ることとなった。</a:t>
          </a:r>
          <a:r>
            <a:rPr kumimoji="1" lang="ja-JP" altLang="en-US" sz="1100">
              <a:solidFill>
                <a:schemeClr val="dk1"/>
              </a:solidFill>
              <a:effectLst/>
              <a:latin typeface="+mn-lt"/>
              <a:ea typeface="+mn-ea"/>
              <a:cs typeface="+mn-cs"/>
            </a:rPr>
            <a:t>増額</a:t>
          </a:r>
          <a:r>
            <a:rPr kumimoji="1" lang="ja-JP" altLang="ja-JP" sz="1100">
              <a:solidFill>
                <a:schemeClr val="dk1"/>
              </a:solidFill>
              <a:effectLst/>
              <a:latin typeface="+mn-lt"/>
              <a:ea typeface="+mn-ea"/>
              <a:cs typeface="+mn-cs"/>
            </a:rPr>
            <a:t>の主な要因は、</a:t>
          </a:r>
          <a:r>
            <a:rPr kumimoji="1" lang="ja-JP" altLang="en-US" sz="1100">
              <a:solidFill>
                <a:schemeClr val="dk1"/>
              </a:solidFill>
              <a:effectLst/>
              <a:latin typeface="+mn-lt"/>
              <a:ea typeface="+mn-ea"/>
              <a:cs typeface="+mn-cs"/>
            </a:rPr>
            <a:t>横塚工場適地発掘調査業務</a:t>
          </a:r>
          <a:r>
            <a:rPr kumimoji="1" lang="ja-JP" altLang="ja-JP" sz="1100">
              <a:solidFill>
                <a:schemeClr val="dk1"/>
              </a:solidFill>
              <a:effectLst/>
              <a:latin typeface="+mn-lt"/>
              <a:ea typeface="+mn-ea"/>
              <a:cs typeface="+mn-cs"/>
            </a:rPr>
            <a:t>によるものである。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lang="ja-JP" altLang="ja-JP" sz="1100">
              <a:solidFill>
                <a:schemeClr val="dk1"/>
              </a:solidFill>
              <a:effectLst/>
              <a:latin typeface="+mn-lt"/>
              <a:ea typeface="+mn-ea"/>
              <a:cs typeface="+mn-cs"/>
            </a:rPr>
            <a:t>　財政調整基金残高は、前年度と比較して標準財政規模比</a:t>
          </a:r>
          <a:r>
            <a:rPr lang="en-US" altLang="ja-JP" sz="1100">
              <a:solidFill>
                <a:schemeClr val="dk1"/>
              </a:solidFill>
              <a:effectLst/>
              <a:latin typeface="+mn-lt"/>
              <a:ea typeface="+mn-ea"/>
              <a:cs typeface="+mn-cs"/>
            </a:rPr>
            <a:t>2.67</a:t>
          </a:r>
          <a:r>
            <a:rPr lang="ja-JP" altLang="ja-JP" sz="1100">
              <a:solidFill>
                <a:schemeClr val="dk1"/>
              </a:solidFill>
              <a:effectLst/>
              <a:latin typeface="+mn-lt"/>
              <a:ea typeface="+mn-ea"/>
              <a:cs typeface="+mn-cs"/>
            </a:rPr>
            <a:t>ポイントの</a:t>
          </a:r>
          <a:r>
            <a:rPr lang="ja-JP" altLang="en-US" sz="1100">
              <a:solidFill>
                <a:schemeClr val="dk1"/>
              </a:solidFill>
              <a:effectLst/>
              <a:latin typeface="+mn-lt"/>
              <a:ea typeface="+mn-ea"/>
              <a:cs typeface="+mn-cs"/>
            </a:rPr>
            <a:t>減</a:t>
          </a:r>
          <a:r>
            <a:rPr lang="ja-JP" altLang="ja-JP" sz="1100">
              <a:solidFill>
                <a:schemeClr val="dk1"/>
              </a:solidFill>
              <a:effectLst/>
              <a:latin typeface="+mn-lt"/>
              <a:ea typeface="+mn-ea"/>
              <a:cs typeface="+mn-cs"/>
            </a:rPr>
            <a:t>とな</a:t>
          </a:r>
          <a:r>
            <a:rPr lang="ja-JP" altLang="en-US" sz="1100">
              <a:solidFill>
                <a:schemeClr val="dk1"/>
              </a:solidFill>
              <a:effectLst/>
              <a:latin typeface="+mn-lt"/>
              <a:ea typeface="+mn-ea"/>
              <a:cs typeface="+mn-cs"/>
            </a:rPr>
            <a:t>り</a:t>
          </a:r>
          <a:r>
            <a:rPr lang="ja-JP" altLang="ja-JP" sz="1100">
              <a:solidFill>
                <a:schemeClr val="dk1"/>
              </a:solidFill>
              <a:effectLst/>
              <a:latin typeface="+mn-lt"/>
              <a:ea typeface="+mn-ea"/>
              <a:cs typeface="+mn-cs"/>
            </a:rPr>
            <a:t>、金額で見</a:t>
          </a:r>
          <a:r>
            <a:rPr lang="ja-JP" altLang="en-US" sz="1100">
              <a:solidFill>
                <a:schemeClr val="dk1"/>
              </a:solidFill>
              <a:effectLst/>
              <a:latin typeface="+mn-lt"/>
              <a:ea typeface="+mn-ea"/>
              <a:cs typeface="+mn-cs"/>
            </a:rPr>
            <a:t>ても</a:t>
          </a:r>
          <a:r>
            <a:rPr lang="ja-JP" altLang="ja-JP" sz="1100">
              <a:solidFill>
                <a:schemeClr val="dk1"/>
              </a:solidFill>
              <a:effectLst/>
              <a:latin typeface="+mn-lt"/>
              <a:ea typeface="+mn-ea"/>
              <a:cs typeface="+mn-cs"/>
            </a:rPr>
            <a:t>減少となっている。また、実質収支額は</a:t>
          </a:r>
          <a:r>
            <a:rPr lang="en-US" altLang="ja-JP" sz="1100">
              <a:solidFill>
                <a:schemeClr val="dk1"/>
              </a:solidFill>
              <a:effectLst/>
              <a:latin typeface="+mn-lt"/>
              <a:ea typeface="+mn-ea"/>
              <a:cs typeface="+mn-cs"/>
            </a:rPr>
            <a:t>1.13</a:t>
          </a:r>
          <a:r>
            <a:rPr lang="ja-JP" altLang="ja-JP" sz="1100">
              <a:solidFill>
                <a:schemeClr val="dk1"/>
              </a:solidFill>
              <a:effectLst/>
              <a:latin typeface="+mn-lt"/>
              <a:ea typeface="+mn-ea"/>
              <a:cs typeface="+mn-cs"/>
            </a:rPr>
            <a:t>ポイントの減、実質単年度収支は</a:t>
          </a:r>
          <a:r>
            <a:rPr lang="en-US" altLang="ja-JP" sz="1100">
              <a:solidFill>
                <a:schemeClr val="dk1"/>
              </a:solidFill>
              <a:effectLst/>
              <a:latin typeface="+mn-lt"/>
              <a:ea typeface="+mn-ea"/>
              <a:cs typeface="+mn-cs"/>
            </a:rPr>
            <a:t>2.67</a:t>
          </a:r>
          <a:r>
            <a:rPr lang="ja-JP" altLang="ja-JP" sz="1100">
              <a:solidFill>
                <a:schemeClr val="dk1"/>
              </a:solidFill>
              <a:effectLst/>
              <a:latin typeface="+mn-lt"/>
              <a:ea typeface="+mn-ea"/>
              <a:cs typeface="+mn-cs"/>
            </a:rPr>
            <a:t>ポイントの大幅な減となっている。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lang="ja-JP" altLang="en-US" sz="1100">
              <a:solidFill>
                <a:schemeClr val="dk1"/>
              </a:solidFill>
              <a:effectLst/>
              <a:latin typeface="+mn-lt"/>
              <a:ea typeface="+mn-ea"/>
              <a:cs typeface="+mn-cs"/>
            </a:rPr>
            <a:t>横塚工場適地発掘調査及び給食費無償化、物価高騰対策などの一般財源充当経費が膨らんだことで、取崩し額が増となったことが要因として挙げられる。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群馬県沼田市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一般会計において、歳入にあっては、厳正な税収の確保と各種補助金・交付金の有効活用に努めるとともに、歳出にあっては、計画的な財政運営に努めることで、これまでどおり黒字となった。</a:t>
          </a:r>
          <a:endParaRPr lang="ja-JP" altLang="ja-JP" sz="1400">
            <a:effectLst/>
          </a:endParaRPr>
        </a:p>
        <a:p>
          <a:r>
            <a:rPr kumimoji="1" lang="ja-JP" altLang="ja-JP" sz="1100">
              <a:solidFill>
                <a:schemeClr val="dk1"/>
              </a:solidFill>
              <a:effectLst/>
              <a:latin typeface="+mn-lt"/>
              <a:ea typeface="+mn-ea"/>
              <a:cs typeface="+mn-cs"/>
            </a:rPr>
            <a:t>　公営企業会計等においては、独立採算の原則による運営を行ったことで黒字となっている。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67_&#27836;&#30000;&#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67_&#27836;&#30000;&#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cell r="BP51">
            <v>85.6</v>
          </cell>
          <cell r="BX51">
            <v>79.8</v>
          </cell>
          <cell r="CF51">
            <v>62.8</v>
          </cell>
          <cell r="CN51">
            <v>55</v>
          </cell>
          <cell r="CV51">
            <v>80.2</v>
          </cell>
        </row>
        <row r="53">
          <cell r="BP53">
            <v>62.6</v>
          </cell>
          <cell r="BX53">
            <v>60.6</v>
          </cell>
          <cell r="CF53">
            <v>62.3</v>
          </cell>
          <cell r="CN53">
            <v>64.099999999999994</v>
          </cell>
          <cell r="CV53">
            <v>65.400000000000006</v>
          </cell>
        </row>
        <row r="55">
          <cell r="AN55" t="str">
            <v>類似団体内平均値</v>
          </cell>
          <cell r="BP55">
            <v>49.1</v>
          </cell>
          <cell r="BX55">
            <v>41.5</v>
          </cell>
          <cell r="CF55">
            <v>25.2</v>
          </cell>
          <cell r="CN55">
            <v>15.7</v>
          </cell>
          <cell r="CV55">
            <v>10.199999999999999</v>
          </cell>
        </row>
        <row r="57">
          <cell r="BP57">
            <v>61</v>
          </cell>
          <cell r="BX57">
            <v>61.7</v>
          </cell>
          <cell r="CF57">
            <v>62.5</v>
          </cell>
          <cell r="CN57">
            <v>64.3</v>
          </cell>
          <cell r="CV57">
            <v>64.7</v>
          </cell>
        </row>
        <row r="72">
          <cell r="BP72" t="str">
            <v>R01</v>
          </cell>
          <cell r="BX72" t="str">
            <v>R02</v>
          </cell>
          <cell r="CF72" t="str">
            <v>R03</v>
          </cell>
          <cell r="CN72" t="str">
            <v>R04</v>
          </cell>
          <cell r="CV72" t="str">
            <v>R05</v>
          </cell>
        </row>
        <row r="73">
          <cell r="AN73" t="str">
            <v>当該団体値</v>
          </cell>
          <cell r="BP73">
            <v>85.6</v>
          </cell>
          <cell r="BX73">
            <v>79.8</v>
          </cell>
          <cell r="CF73">
            <v>62.8</v>
          </cell>
          <cell r="CN73">
            <v>55</v>
          </cell>
          <cell r="CV73">
            <v>80.2</v>
          </cell>
        </row>
        <row r="75">
          <cell r="BP75">
            <v>8.5</v>
          </cell>
          <cell r="BX75">
            <v>7.6</v>
          </cell>
          <cell r="CF75">
            <v>6.6</v>
          </cell>
          <cell r="CN75">
            <v>6.5</v>
          </cell>
          <cell r="CV75">
            <v>6.5</v>
          </cell>
        </row>
        <row r="77">
          <cell r="AN77" t="str">
            <v>類似団体内平均値</v>
          </cell>
          <cell r="BP77">
            <v>49.1</v>
          </cell>
          <cell r="BX77">
            <v>41.5</v>
          </cell>
          <cell r="CF77">
            <v>25.2</v>
          </cell>
          <cell r="CN77">
            <v>15.7</v>
          </cell>
          <cell r="CV77">
            <v>10.199999999999999</v>
          </cell>
        </row>
        <row r="79">
          <cell r="BP79">
            <v>9.5</v>
          </cell>
          <cell r="BX79">
            <v>9.1999999999999993</v>
          </cell>
          <cell r="CF79">
            <v>8.9</v>
          </cell>
          <cell r="CN79">
            <v>8.9</v>
          </cell>
          <cell r="CV79">
            <v>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6.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25328041</v>
      </c>
      <c r="BO4" s="449"/>
      <c r="BP4" s="449"/>
      <c r="BQ4" s="449"/>
      <c r="BR4" s="449"/>
      <c r="BS4" s="449"/>
      <c r="BT4" s="449"/>
      <c r="BU4" s="450"/>
      <c r="BV4" s="448">
        <v>24721811</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5</v>
      </c>
      <c r="CU4" s="589"/>
      <c r="CV4" s="589"/>
      <c r="CW4" s="589"/>
      <c r="CX4" s="589"/>
      <c r="CY4" s="589"/>
      <c r="CZ4" s="589"/>
      <c r="DA4" s="590"/>
      <c r="DB4" s="588">
        <v>6.1</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24215889</v>
      </c>
      <c r="BO5" s="420"/>
      <c r="BP5" s="420"/>
      <c r="BQ5" s="420"/>
      <c r="BR5" s="420"/>
      <c r="BS5" s="420"/>
      <c r="BT5" s="420"/>
      <c r="BU5" s="421"/>
      <c r="BV5" s="419">
        <v>23519303</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97.6</v>
      </c>
      <c r="CU5" s="417"/>
      <c r="CV5" s="417"/>
      <c r="CW5" s="417"/>
      <c r="CX5" s="417"/>
      <c r="CY5" s="417"/>
      <c r="CZ5" s="417"/>
      <c r="DA5" s="418"/>
      <c r="DB5" s="416">
        <v>95.9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1112152</v>
      </c>
      <c r="BO6" s="420"/>
      <c r="BP6" s="420"/>
      <c r="BQ6" s="420"/>
      <c r="BR6" s="420"/>
      <c r="BS6" s="420"/>
      <c r="BT6" s="420"/>
      <c r="BU6" s="421"/>
      <c r="BV6" s="419">
        <v>1202508</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98.3</v>
      </c>
      <c r="CU6" s="563"/>
      <c r="CV6" s="563"/>
      <c r="CW6" s="563"/>
      <c r="CX6" s="563"/>
      <c r="CY6" s="563"/>
      <c r="CZ6" s="563"/>
      <c r="DA6" s="564"/>
      <c r="DB6" s="562">
        <v>97.4</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90</v>
      </c>
      <c r="AV7" s="478"/>
      <c r="AW7" s="478"/>
      <c r="AX7" s="478"/>
      <c r="AY7" s="433" t="s">
        <v>101</v>
      </c>
      <c r="AZ7" s="434"/>
      <c r="BA7" s="434"/>
      <c r="BB7" s="434"/>
      <c r="BC7" s="434"/>
      <c r="BD7" s="434"/>
      <c r="BE7" s="434"/>
      <c r="BF7" s="434"/>
      <c r="BG7" s="434"/>
      <c r="BH7" s="434"/>
      <c r="BI7" s="434"/>
      <c r="BJ7" s="434"/>
      <c r="BK7" s="434"/>
      <c r="BL7" s="434"/>
      <c r="BM7" s="435"/>
      <c r="BN7" s="419">
        <v>420111</v>
      </c>
      <c r="BO7" s="420"/>
      <c r="BP7" s="420"/>
      <c r="BQ7" s="420"/>
      <c r="BR7" s="420"/>
      <c r="BS7" s="420"/>
      <c r="BT7" s="420"/>
      <c r="BU7" s="421"/>
      <c r="BV7" s="419">
        <v>346039</v>
      </c>
      <c r="BW7" s="420"/>
      <c r="BX7" s="420"/>
      <c r="BY7" s="420"/>
      <c r="BZ7" s="420"/>
      <c r="CA7" s="420"/>
      <c r="CB7" s="420"/>
      <c r="CC7" s="421"/>
      <c r="CD7" s="459" t="s">
        <v>102</v>
      </c>
      <c r="CE7" s="379"/>
      <c r="CF7" s="379"/>
      <c r="CG7" s="379"/>
      <c r="CH7" s="379"/>
      <c r="CI7" s="379"/>
      <c r="CJ7" s="379"/>
      <c r="CK7" s="379"/>
      <c r="CL7" s="379"/>
      <c r="CM7" s="379"/>
      <c r="CN7" s="379"/>
      <c r="CO7" s="379"/>
      <c r="CP7" s="379"/>
      <c r="CQ7" s="379"/>
      <c r="CR7" s="379"/>
      <c r="CS7" s="460"/>
      <c r="CT7" s="419">
        <v>13963849</v>
      </c>
      <c r="CU7" s="420"/>
      <c r="CV7" s="420"/>
      <c r="CW7" s="420"/>
      <c r="CX7" s="420"/>
      <c r="CY7" s="420"/>
      <c r="CZ7" s="420"/>
      <c r="DA7" s="421"/>
      <c r="DB7" s="419">
        <v>14070679</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103</v>
      </c>
      <c r="AN8" s="376"/>
      <c r="AO8" s="376"/>
      <c r="AP8" s="376"/>
      <c r="AQ8" s="376"/>
      <c r="AR8" s="376"/>
      <c r="AS8" s="376"/>
      <c r="AT8" s="377"/>
      <c r="AU8" s="477" t="s">
        <v>90</v>
      </c>
      <c r="AV8" s="478"/>
      <c r="AW8" s="478"/>
      <c r="AX8" s="478"/>
      <c r="AY8" s="433" t="s">
        <v>104</v>
      </c>
      <c r="AZ8" s="434"/>
      <c r="BA8" s="434"/>
      <c r="BB8" s="434"/>
      <c r="BC8" s="434"/>
      <c r="BD8" s="434"/>
      <c r="BE8" s="434"/>
      <c r="BF8" s="434"/>
      <c r="BG8" s="434"/>
      <c r="BH8" s="434"/>
      <c r="BI8" s="434"/>
      <c r="BJ8" s="434"/>
      <c r="BK8" s="434"/>
      <c r="BL8" s="434"/>
      <c r="BM8" s="435"/>
      <c r="BN8" s="419">
        <v>692041</v>
      </c>
      <c r="BO8" s="420"/>
      <c r="BP8" s="420"/>
      <c r="BQ8" s="420"/>
      <c r="BR8" s="420"/>
      <c r="BS8" s="420"/>
      <c r="BT8" s="420"/>
      <c r="BU8" s="421"/>
      <c r="BV8" s="419">
        <v>856469</v>
      </c>
      <c r="BW8" s="420"/>
      <c r="BX8" s="420"/>
      <c r="BY8" s="420"/>
      <c r="BZ8" s="420"/>
      <c r="CA8" s="420"/>
      <c r="CB8" s="420"/>
      <c r="CC8" s="421"/>
      <c r="CD8" s="459" t="s">
        <v>105</v>
      </c>
      <c r="CE8" s="379"/>
      <c r="CF8" s="379"/>
      <c r="CG8" s="379"/>
      <c r="CH8" s="379"/>
      <c r="CI8" s="379"/>
      <c r="CJ8" s="379"/>
      <c r="CK8" s="379"/>
      <c r="CL8" s="379"/>
      <c r="CM8" s="379"/>
      <c r="CN8" s="379"/>
      <c r="CO8" s="379"/>
      <c r="CP8" s="379"/>
      <c r="CQ8" s="379"/>
      <c r="CR8" s="379"/>
      <c r="CS8" s="460"/>
      <c r="CT8" s="522">
        <v>0.49</v>
      </c>
      <c r="CU8" s="523"/>
      <c r="CV8" s="523"/>
      <c r="CW8" s="523"/>
      <c r="CX8" s="523"/>
      <c r="CY8" s="523"/>
      <c r="CZ8" s="523"/>
      <c r="DA8" s="524"/>
      <c r="DB8" s="522">
        <v>0.5</v>
      </c>
      <c r="DC8" s="523"/>
      <c r="DD8" s="523"/>
      <c r="DE8" s="523"/>
      <c r="DF8" s="523"/>
      <c r="DG8" s="523"/>
      <c r="DH8" s="523"/>
      <c r="DI8" s="524"/>
    </row>
    <row r="9" spans="1:119" ht="18.75" customHeight="1" thickBot="1" x14ac:dyDescent="0.25">
      <c r="A9" s="181"/>
      <c r="B9" s="551" t="s">
        <v>106</v>
      </c>
      <c r="C9" s="552"/>
      <c r="D9" s="552"/>
      <c r="E9" s="552"/>
      <c r="F9" s="552"/>
      <c r="G9" s="552"/>
      <c r="H9" s="552"/>
      <c r="I9" s="552"/>
      <c r="J9" s="552"/>
      <c r="K9" s="470"/>
      <c r="L9" s="553" t="s">
        <v>107</v>
      </c>
      <c r="M9" s="554"/>
      <c r="N9" s="554"/>
      <c r="O9" s="554"/>
      <c r="P9" s="554"/>
      <c r="Q9" s="555"/>
      <c r="R9" s="556">
        <v>45337</v>
      </c>
      <c r="S9" s="557"/>
      <c r="T9" s="557"/>
      <c r="U9" s="557"/>
      <c r="V9" s="558"/>
      <c r="W9" s="488" t="s">
        <v>108</v>
      </c>
      <c r="X9" s="489"/>
      <c r="Y9" s="489"/>
      <c r="Z9" s="489"/>
      <c r="AA9" s="489"/>
      <c r="AB9" s="489"/>
      <c r="AC9" s="489"/>
      <c r="AD9" s="489"/>
      <c r="AE9" s="489"/>
      <c r="AF9" s="489"/>
      <c r="AG9" s="489"/>
      <c r="AH9" s="489"/>
      <c r="AI9" s="489"/>
      <c r="AJ9" s="489"/>
      <c r="AK9" s="489"/>
      <c r="AL9" s="559"/>
      <c r="AM9" s="476" t="s">
        <v>109</v>
      </c>
      <c r="AN9" s="376"/>
      <c r="AO9" s="376"/>
      <c r="AP9" s="376"/>
      <c r="AQ9" s="376"/>
      <c r="AR9" s="376"/>
      <c r="AS9" s="376"/>
      <c r="AT9" s="377"/>
      <c r="AU9" s="477" t="s">
        <v>90</v>
      </c>
      <c r="AV9" s="478"/>
      <c r="AW9" s="478"/>
      <c r="AX9" s="478"/>
      <c r="AY9" s="433" t="s">
        <v>110</v>
      </c>
      <c r="AZ9" s="434"/>
      <c r="BA9" s="434"/>
      <c r="BB9" s="434"/>
      <c r="BC9" s="434"/>
      <c r="BD9" s="434"/>
      <c r="BE9" s="434"/>
      <c r="BF9" s="434"/>
      <c r="BG9" s="434"/>
      <c r="BH9" s="434"/>
      <c r="BI9" s="434"/>
      <c r="BJ9" s="434"/>
      <c r="BK9" s="434"/>
      <c r="BL9" s="434"/>
      <c r="BM9" s="435"/>
      <c r="BN9" s="419">
        <v>-164428</v>
      </c>
      <c r="BO9" s="420"/>
      <c r="BP9" s="420"/>
      <c r="BQ9" s="420"/>
      <c r="BR9" s="420"/>
      <c r="BS9" s="420"/>
      <c r="BT9" s="420"/>
      <c r="BU9" s="421"/>
      <c r="BV9" s="419">
        <v>-121056</v>
      </c>
      <c r="BW9" s="420"/>
      <c r="BX9" s="420"/>
      <c r="BY9" s="420"/>
      <c r="BZ9" s="420"/>
      <c r="CA9" s="420"/>
      <c r="CB9" s="420"/>
      <c r="CC9" s="421"/>
      <c r="CD9" s="459" t="s">
        <v>111</v>
      </c>
      <c r="CE9" s="379"/>
      <c r="CF9" s="379"/>
      <c r="CG9" s="379"/>
      <c r="CH9" s="379"/>
      <c r="CI9" s="379"/>
      <c r="CJ9" s="379"/>
      <c r="CK9" s="379"/>
      <c r="CL9" s="379"/>
      <c r="CM9" s="379"/>
      <c r="CN9" s="379"/>
      <c r="CO9" s="379"/>
      <c r="CP9" s="379"/>
      <c r="CQ9" s="379"/>
      <c r="CR9" s="379"/>
      <c r="CS9" s="460"/>
      <c r="CT9" s="416">
        <v>10.7</v>
      </c>
      <c r="CU9" s="417"/>
      <c r="CV9" s="417"/>
      <c r="CW9" s="417"/>
      <c r="CX9" s="417"/>
      <c r="CY9" s="417"/>
      <c r="CZ9" s="417"/>
      <c r="DA9" s="418"/>
      <c r="DB9" s="416">
        <v>11.6</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112</v>
      </c>
      <c r="M10" s="376"/>
      <c r="N10" s="376"/>
      <c r="O10" s="376"/>
      <c r="P10" s="376"/>
      <c r="Q10" s="377"/>
      <c r="R10" s="372">
        <v>48676</v>
      </c>
      <c r="S10" s="373"/>
      <c r="T10" s="373"/>
      <c r="U10" s="373"/>
      <c r="V10" s="432"/>
      <c r="W10" s="560"/>
      <c r="X10" s="370"/>
      <c r="Y10" s="370"/>
      <c r="Z10" s="370"/>
      <c r="AA10" s="370"/>
      <c r="AB10" s="370"/>
      <c r="AC10" s="370"/>
      <c r="AD10" s="370"/>
      <c r="AE10" s="370"/>
      <c r="AF10" s="370"/>
      <c r="AG10" s="370"/>
      <c r="AH10" s="370"/>
      <c r="AI10" s="370"/>
      <c r="AJ10" s="370"/>
      <c r="AK10" s="370"/>
      <c r="AL10" s="561"/>
      <c r="AM10" s="476" t="s">
        <v>113</v>
      </c>
      <c r="AN10" s="376"/>
      <c r="AO10" s="376"/>
      <c r="AP10" s="376"/>
      <c r="AQ10" s="376"/>
      <c r="AR10" s="376"/>
      <c r="AS10" s="376"/>
      <c r="AT10" s="377"/>
      <c r="AU10" s="477" t="s">
        <v>114</v>
      </c>
      <c r="AV10" s="478"/>
      <c r="AW10" s="478"/>
      <c r="AX10" s="478"/>
      <c r="AY10" s="433" t="s">
        <v>115</v>
      </c>
      <c r="AZ10" s="434"/>
      <c r="BA10" s="434"/>
      <c r="BB10" s="434"/>
      <c r="BC10" s="434"/>
      <c r="BD10" s="434"/>
      <c r="BE10" s="434"/>
      <c r="BF10" s="434"/>
      <c r="BG10" s="434"/>
      <c r="BH10" s="434"/>
      <c r="BI10" s="434"/>
      <c r="BJ10" s="434"/>
      <c r="BK10" s="434"/>
      <c r="BL10" s="434"/>
      <c r="BM10" s="435"/>
      <c r="BN10" s="419">
        <v>2142</v>
      </c>
      <c r="BO10" s="420"/>
      <c r="BP10" s="420"/>
      <c r="BQ10" s="420"/>
      <c r="BR10" s="420"/>
      <c r="BS10" s="420"/>
      <c r="BT10" s="420"/>
      <c r="BU10" s="421"/>
      <c r="BV10" s="419">
        <v>1518</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114</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44361</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114</v>
      </c>
      <c r="AV12" s="478"/>
      <c r="AW12" s="478"/>
      <c r="AX12" s="478"/>
      <c r="AY12" s="433" t="s">
        <v>128</v>
      </c>
      <c r="AZ12" s="434"/>
      <c r="BA12" s="434"/>
      <c r="BB12" s="434"/>
      <c r="BC12" s="434"/>
      <c r="BD12" s="434"/>
      <c r="BE12" s="434"/>
      <c r="BF12" s="434"/>
      <c r="BG12" s="434"/>
      <c r="BH12" s="434"/>
      <c r="BI12" s="434"/>
      <c r="BJ12" s="434"/>
      <c r="BK12" s="434"/>
      <c r="BL12" s="434"/>
      <c r="BM12" s="435"/>
      <c r="BN12" s="419">
        <v>855295</v>
      </c>
      <c r="BO12" s="420"/>
      <c r="BP12" s="420"/>
      <c r="BQ12" s="420"/>
      <c r="BR12" s="420"/>
      <c r="BS12" s="420"/>
      <c r="BT12" s="420"/>
      <c r="BU12" s="421"/>
      <c r="BV12" s="419">
        <v>529825</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43473</v>
      </c>
      <c r="S13" s="507"/>
      <c r="T13" s="507"/>
      <c r="U13" s="507"/>
      <c r="V13" s="508"/>
      <c r="W13" s="509" t="s">
        <v>131</v>
      </c>
      <c r="X13" s="405"/>
      <c r="Y13" s="405"/>
      <c r="Z13" s="405"/>
      <c r="AA13" s="405"/>
      <c r="AB13" s="406"/>
      <c r="AC13" s="372">
        <v>2710</v>
      </c>
      <c r="AD13" s="373"/>
      <c r="AE13" s="373"/>
      <c r="AF13" s="373"/>
      <c r="AG13" s="374"/>
      <c r="AH13" s="372">
        <v>2951</v>
      </c>
      <c r="AI13" s="373"/>
      <c r="AJ13" s="373"/>
      <c r="AK13" s="373"/>
      <c r="AL13" s="432"/>
      <c r="AM13" s="476" t="s">
        <v>132</v>
      </c>
      <c r="AN13" s="376"/>
      <c r="AO13" s="376"/>
      <c r="AP13" s="376"/>
      <c r="AQ13" s="376"/>
      <c r="AR13" s="376"/>
      <c r="AS13" s="376"/>
      <c r="AT13" s="377"/>
      <c r="AU13" s="477" t="s">
        <v>114</v>
      </c>
      <c r="AV13" s="478"/>
      <c r="AW13" s="478"/>
      <c r="AX13" s="478"/>
      <c r="AY13" s="433" t="s">
        <v>133</v>
      </c>
      <c r="AZ13" s="434"/>
      <c r="BA13" s="434"/>
      <c r="BB13" s="434"/>
      <c r="BC13" s="434"/>
      <c r="BD13" s="434"/>
      <c r="BE13" s="434"/>
      <c r="BF13" s="434"/>
      <c r="BG13" s="434"/>
      <c r="BH13" s="434"/>
      <c r="BI13" s="434"/>
      <c r="BJ13" s="434"/>
      <c r="BK13" s="434"/>
      <c r="BL13" s="434"/>
      <c r="BM13" s="435"/>
      <c r="BN13" s="419">
        <v>-1017581</v>
      </c>
      <c r="BO13" s="420"/>
      <c r="BP13" s="420"/>
      <c r="BQ13" s="420"/>
      <c r="BR13" s="420"/>
      <c r="BS13" s="420"/>
      <c r="BT13" s="420"/>
      <c r="BU13" s="421"/>
      <c r="BV13" s="419">
        <v>-649363</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6.5</v>
      </c>
      <c r="CU13" s="417"/>
      <c r="CV13" s="417"/>
      <c r="CW13" s="417"/>
      <c r="CX13" s="417"/>
      <c r="CY13" s="417"/>
      <c r="CZ13" s="417"/>
      <c r="DA13" s="418"/>
      <c r="DB13" s="416">
        <v>6.5</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45305</v>
      </c>
      <c r="S14" s="507"/>
      <c r="T14" s="507"/>
      <c r="U14" s="507"/>
      <c r="V14" s="508"/>
      <c r="W14" s="510"/>
      <c r="X14" s="408"/>
      <c r="Y14" s="408"/>
      <c r="Z14" s="408"/>
      <c r="AA14" s="408"/>
      <c r="AB14" s="409"/>
      <c r="AC14" s="499">
        <v>12</v>
      </c>
      <c r="AD14" s="500"/>
      <c r="AE14" s="500"/>
      <c r="AF14" s="500"/>
      <c r="AG14" s="501"/>
      <c r="AH14" s="499">
        <v>12.2</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v>80.2</v>
      </c>
      <c r="CU14" s="517"/>
      <c r="CV14" s="517"/>
      <c r="CW14" s="517"/>
      <c r="CX14" s="517"/>
      <c r="CY14" s="517"/>
      <c r="CZ14" s="517"/>
      <c r="DA14" s="518"/>
      <c r="DB14" s="516">
        <v>55</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44538</v>
      </c>
      <c r="S15" s="507"/>
      <c r="T15" s="507"/>
      <c r="U15" s="507"/>
      <c r="V15" s="508"/>
      <c r="W15" s="509" t="s">
        <v>137</v>
      </c>
      <c r="X15" s="405"/>
      <c r="Y15" s="405"/>
      <c r="Z15" s="405"/>
      <c r="AA15" s="405"/>
      <c r="AB15" s="406"/>
      <c r="AC15" s="372">
        <v>5661</v>
      </c>
      <c r="AD15" s="373"/>
      <c r="AE15" s="373"/>
      <c r="AF15" s="373"/>
      <c r="AG15" s="374"/>
      <c r="AH15" s="372">
        <v>6037</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6169914</v>
      </c>
      <c r="BO15" s="449"/>
      <c r="BP15" s="449"/>
      <c r="BQ15" s="449"/>
      <c r="BR15" s="449"/>
      <c r="BS15" s="449"/>
      <c r="BT15" s="449"/>
      <c r="BU15" s="450"/>
      <c r="BV15" s="448">
        <v>6127215</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25</v>
      </c>
      <c r="AD16" s="500"/>
      <c r="AE16" s="500"/>
      <c r="AF16" s="500"/>
      <c r="AG16" s="501"/>
      <c r="AH16" s="499">
        <v>25</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12286257</v>
      </c>
      <c r="BO16" s="420"/>
      <c r="BP16" s="420"/>
      <c r="BQ16" s="420"/>
      <c r="BR16" s="420"/>
      <c r="BS16" s="420"/>
      <c r="BT16" s="420"/>
      <c r="BU16" s="421"/>
      <c r="BV16" s="419">
        <v>12247172</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14230</v>
      </c>
      <c r="AD17" s="373"/>
      <c r="AE17" s="373"/>
      <c r="AF17" s="373"/>
      <c r="AG17" s="374"/>
      <c r="AH17" s="372">
        <v>15137</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7748660</v>
      </c>
      <c r="BO17" s="420"/>
      <c r="BP17" s="420"/>
      <c r="BQ17" s="420"/>
      <c r="BR17" s="420"/>
      <c r="BS17" s="420"/>
      <c r="BT17" s="420"/>
      <c r="BU17" s="421"/>
      <c r="BV17" s="419">
        <v>7716533</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443.46</v>
      </c>
      <c r="M18" s="472"/>
      <c r="N18" s="472"/>
      <c r="O18" s="472"/>
      <c r="P18" s="472"/>
      <c r="Q18" s="472"/>
      <c r="R18" s="473"/>
      <c r="S18" s="473"/>
      <c r="T18" s="473"/>
      <c r="U18" s="473"/>
      <c r="V18" s="474"/>
      <c r="W18" s="490"/>
      <c r="X18" s="491"/>
      <c r="Y18" s="491"/>
      <c r="Z18" s="491"/>
      <c r="AA18" s="491"/>
      <c r="AB18" s="515"/>
      <c r="AC18" s="389">
        <v>63</v>
      </c>
      <c r="AD18" s="390"/>
      <c r="AE18" s="390"/>
      <c r="AF18" s="390"/>
      <c r="AG18" s="475"/>
      <c r="AH18" s="389">
        <v>62.7</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13849504</v>
      </c>
      <c r="BO18" s="420"/>
      <c r="BP18" s="420"/>
      <c r="BQ18" s="420"/>
      <c r="BR18" s="420"/>
      <c r="BS18" s="420"/>
      <c r="BT18" s="420"/>
      <c r="BU18" s="421"/>
      <c r="BV18" s="419">
        <v>13667985</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102</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17441862</v>
      </c>
      <c r="BO19" s="420"/>
      <c r="BP19" s="420"/>
      <c r="BQ19" s="420"/>
      <c r="BR19" s="420"/>
      <c r="BS19" s="420"/>
      <c r="BT19" s="420"/>
      <c r="BU19" s="421"/>
      <c r="BV19" s="419">
        <v>17070267</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18853</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26762332</v>
      </c>
      <c r="BO22" s="449"/>
      <c r="BP22" s="449"/>
      <c r="BQ22" s="449"/>
      <c r="BR22" s="449"/>
      <c r="BS22" s="449"/>
      <c r="BT22" s="449"/>
      <c r="BU22" s="450"/>
      <c r="BV22" s="448">
        <v>27516658</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23905919</v>
      </c>
      <c r="BO23" s="420"/>
      <c r="BP23" s="420"/>
      <c r="BQ23" s="420"/>
      <c r="BR23" s="420"/>
      <c r="BS23" s="420"/>
      <c r="BT23" s="420"/>
      <c r="BU23" s="421"/>
      <c r="BV23" s="419">
        <v>24445447</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7150</v>
      </c>
      <c r="R24" s="373"/>
      <c r="S24" s="373"/>
      <c r="T24" s="373"/>
      <c r="U24" s="373"/>
      <c r="V24" s="374"/>
      <c r="W24" s="462"/>
      <c r="X24" s="399"/>
      <c r="Y24" s="400"/>
      <c r="Z24" s="375" t="s">
        <v>162</v>
      </c>
      <c r="AA24" s="376"/>
      <c r="AB24" s="376"/>
      <c r="AC24" s="376"/>
      <c r="AD24" s="376"/>
      <c r="AE24" s="376"/>
      <c r="AF24" s="376"/>
      <c r="AG24" s="377"/>
      <c r="AH24" s="372">
        <v>363</v>
      </c>
      <c r="AI24" s="373"/>
      <c r="AJ24" s="373"/>
      <c r="AK24" s="373"/>
      <c r="AL24" s="374"/>
      <c r="AM24" s="372">
        <v>1169586</v>
      </c>
      <c r="AN24" s="373"/>
      <c r="AO24" s="373"/>
      <c r="AP24" s="373"/>
      <c r="AQ24" s="373"/>
      <c r="AR24" s="374"/>
      <c r="AS24" s="372">
        <v>3222</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18364236</v>
      </c>
      <c r="BO24" s="420"/>
      <c r="BP24" s="420"/>
      <c r="BQ24" s="420"/>
      <c r="BR24" s="420"/>
      <c r="BS24" s="420"/>
      <c r="BT24" s="420"/>
      <c r="BU24" s="421"/>
      <c r="BV24" s="419">
        <v>18311082</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6060</v>
      </c>
      <c r="R25" s="373"/>
      <c r="S25" s="373"/>
      <c r="T25" s="373"/>
      <c r="U25" s="373"/>
      <c r="V25" s="374"/>
      <c r="W25" s="462"/>
      <c r="X25" s="399"/>
      <c r="Y25" s="400"/>
      <c r="Z25" s="375" t="s">
        <v>165</v>
      </c>
      <c r="AA25" s="376"/>
      <c r="AB25" s="376"/>
      <c r="AC25" s="376"/>
      <c r="AD25" s="376"/>
      <c r="AE25" s="376"/>
      <c r="AF25" s="376"/>
      <c r="AG25" s="377"/>
      <c r="AH25" s="372" t="s">
        <v>122</v>
      </c>
      <c r="AI25" s="373"/>
      <c r="AJ25" s="373"/>
      <c r="AK25" s="373"/>
      <c r="AL25" s="374"/>
      <c r="AM25" s="372" t="s">
        <v>122</v>
      </c>
      <c r="AN25" s="373"/>
      <c r="AO25" s="373"/>
      <c r="AP25" s="373"/>
      <c r="AQ25" s="373"/>
      <c r="AR25" s="374"/>
      <c r="AS25" s="372" t="s">
        <v>122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4861046</v>
      </c>
      <c r="BO25" s="449"/>
      <c r="BP25" s="449"/>
      <c r="BQ25" s="449"/>
      <c r="BR25" s="449"/>
      <c r="BS25" s="449"/>
      <c r="BT25" s="449"/>
      <c r="BU25" s="450"/>
      <c r="BV25" s="448">
        <v>1800952</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5670</v>
      </c>
      <c r="R26" s="373"/>
      <c r="S26" s="373"/>
      <c r="T26" s="373"/>
      <c r="U26" s="373"/>
      <c r="V26" s="374"/>
      <c r="W26" s="462"/>
      <c r="X26" s="399"/>
      <c r="Y26" s="400"/>
      <c r="Z26" s="375" t="s">
        <v>168</v>
      </c>
      <c r="AA26" s="430"/>
      <c r="AB26" s="430"/>
      <c r="AC26" s="430"/>
      <c r="AD26" s="430"/>
      <c r="AE26" s="430"/>
      <c r="AF26" s="430"/>
      <c r="AG26" s="431"/>
      <c r="AH26" s="372">
        <v>17</v>
      </c>
      <c r="AI26" s="373"/>
      <c r="AJ26" s="373"/>
      <c r="AK26" s="373"/>
      <c r="AL26" s="374"/>
      <c r="AM26" s="372">
        <v>56066</v>
      </c>
      <c r="AN26" s="373"/>
      <c r="AO26" s="373"/>
      <c r="AP26" s="373"/>
      <c r="AQ26" s="373"/>
      <c r="AR26" s="374"/>
      <c r="AS26" s="372">
        <v>3298</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4260</v>
      </c>
      <c r="R27" s="373"/>
      <c r="S27" s="373"/>
      <c r="T27" s="373"/>
      <c r="U27" s="373"/>
      <c r="V27" s="374"/>
      <c r="W27" s="462"/>
      <c r="X27" s="399"/>
      <c r="Y27" s="400"/>
      <c r="Z27" s="375" t="s">
        <v>171</v>
      </c>
      <c r="AA27" s="376"/>
      <c r="AB27" s="376"/>
      <c r="AC27" s="376"/>
      <c r="AD27" s="376"/>
      <c r="AE27" s="376"/>
      <c r="AF27" s="376"/>
      <c r="AG27" s="377"/>
      <c r="AH27" s="372">
        <v>8</v>
      </c>
      <c r="AI27" s="373"/>
      <c r="AJ27" s="373"/>
      <c r="AK27" s="373"/>
      <c r="AL27" s="374"/>
      <c r="AM27" s="372">
        <v>25598</v>
      </c>
      <c r="AN27" s="373"/>
      <c r="AO27" s="373"/>
      <c r="AP27" s="373"/>
      <c r="AQ27" s="373"/>
      <c r="AR27" s="374"/>
      <c r="AS27" s="372">
        <v>3200</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319924</v>
      </c>
      <c r="BO27" s="454"/>
      <c r="BP27" s="454"/>
      <c r="BQ27" s="454"/>
      <c r="BR27" s="454"/>
      <c r="BS27" s="454"/>
      <c r="BT27" s="454"/>
      <c r="BU27" s="455"/>
      <c r="BV27" s="453">
        <v>319924</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3590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3457058</v>
      </c>
      <c r="BO28" s="449"/>
      <c r="BP28" s="449"/>
      <c r="BQ28" s="449"/>
      <c r="BR28" s="449"/>
      <c r="BS28" s="449"/>
      <c r="BT28" s="449"/>
      <c r="BU28" s="450"/>
      <c r="BV28" s="448">
        <v>3860211</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18</v>
      </c>
      <c r="M29" s="373"/>
      <c r="N29" s="373"/>
      <c r="O29" s="373"/>
      <c r="P29" s="374"/>
      <c r="Q29" s="372">
        <v>3390</v>
      </c>
      <c r="R29" s="373"/>
      <c r="S29" s="373"/>
      <c r="T29" s="373"/>
      <c r="U29" s="373"/>
      <c r="V29" s="374"/>
      <c r="W29" s="463"/>
      <c r="X29" s="464"/>
      <c r="Y29" s="465"/>
      <c r="Z29" s="375" t="s">
        <v>177</v>
      </c>
      <c r="AA29" s="376"/>
      <c r="AB29" s="376"/>
      <c r="AC29" s="376"/>
      <c r="AD29" s="376"/>
      <c r="AE29" s="376"/>
      <c r="AF29" s="376"/>
      <c r="AG29" s="377"/>
      <c r="AH29" s="372">
        <v>371</v>
      </c>
      <c r="AI29" s="373"/>
      <c r="AJ29" s="373"/>
      <c r="AK29" s="373"/>
      <c r="AL29" s="374"/>
      <c r="AM29" s="372">
        <v>1195184</v>
      </c>
      <c r="AN29" s="373"/>
      <c r="AO29" s="373"/>
      <c r="AP29" s="373"/>
      <c r="AQ29" s="373"/>
      <c r="AR29" s="374"/>
      <c r="AS29" s="372">
        <v>3222</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329651</v>
      </c>
      <c r="BO29" s="420"/>
      <c r="BP29" s="420"/>
      <c r="BQ29" s="420"/>
      <c r="BR29" s="420"/>
      <c r="BS29" s="420"/>
      <c r="BT29" s="420"/>
      <c r="BU29" s="421"/>
      <c r="BV29" s="419">
        <v>263329</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98.5</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1214093</v>
      </c>
      <c r="BO30" s="454"/>
      <c r="BP30" s="454"/>
      <c r="BQ30" s="454"/>
      <c r="BR30" s="454"/>
      <c r="BS30" s="454"/>
      <c r="BT30" s="454"/>
      <c r="BU30" s="455"/>
      <c r="BV30" s="453">
        <v>1339798</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2</v>
      </c>
      <c r="V34" s="367"/>
      <c r="W34" s="368" t="str">
        <f>IF('各会計、関係団体の財政状況及び健全化判断比率'!B28="","",'各会計、関係団体の財政状況及び健全化判断比率'!B28)</f>
        <v>国民健康保険特別会計</v>
      </c>
      <c r="X34" s="368"/>
      <c r="Y34" s="368"/>
      <c r="Z34" s="368"/>
      <c r="AA34" s="368"/>
      <c r="AB34" s="368"/>
      <c r="AC34" s="368"/>
      <c r="AD34" s="368"/>
      <c r="AE34" s="368"/>
      <c r="AF34" s="368"/>
      <c r="AG34" s="368"/>
      <c r="AH34" s="368"/>
      <c r="AI34" s="368"/>
      <c r="AJ34" s="368"/>
      <c r="AK34" s="368"/>
      <c r="AL34" s="181"/>
      <c r="AM34" s="367">
        <f>IF(AO34="","",MAX(C34:D43,U34:V43)+1)</f>
        <v>5</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8</v>
      </c>
      <c r="BF34" s="367"/>
      <c r="BG34" s="368" t="str">
        <f>IF('各会計、関係団体の財政状況及び健全化判断比率'!B34="","",'各会計、関係団体の財政状況及び健全化判断比率'!B34)</f>
        <v>電気事業特別会計</v>
      </c>
      <c r="BH34" s="368"/>
      <c r="BI34" s="368"/>
      <c r="BJ34" s="368"/>
      <c r="BK34" s="368"/>
      <c r="BL34" s="368"/>
      <c r="BM34" s="368"/>
      <c r="BN34" s="368"/>
      <c r="BO34" s="368"/>
      <c r="BP34" s="368"/>
      <c r="BQ34" s="368"/>
      <c r="BR34" s="368"/>
      <c r="BS34" s="368"/>
      <c r="BT34" s="368"/>
      <c r="BU34" s="368"/>
      <c r="BV34" s="181"/>
      <c r="BW34" s="367">
        <f>IF(BY34="","",MAX(C34:D43,U34:V43,AM34:AN43,BE34:BF43)+1)</f>
        <v>9</v>
      </c>
      <c r="BX34" s="367"/>
      <c r="BY34" s="368" t="str">
        <f>IF('各会計、関係団体の財政状況及び健全化判断比率'!B68="","",'各会計、関係団体の財政状況及び健全化判断比率'!B68)</f>
        <v>利根沼田広域市町村圏振興整備組合</v>
      </c>
      <c r="BZ34" s="368"/>
      <c r="CA34" s="368"/>
      <c r="CB34" s="368"/>
      <c r="CC34" s="368"/>
      <c r="CD34" s="368"/>
      <c r="CE34" s="368"/>
      <c r="CF34" s="368"/>
      <c r="CG34" s="368"/>
      <c r="CH34" s="368"/>
      <c r="CI34" s="368"/>
      <c r="CJ34" s="368"/>
      <c r="CK34" s="368"/>
      <c r="CL34" s="368"/>
      <c r="CM34" s="368"/>
      <c r="CN34" s="181"/>
      <c r="CO34" s="367">
        <f>IF(CQ34="","",MAX(C34:D43,U34:V43,AM34:AN43,BE34:BF43,BW34:BX43)+1)</f>
        <v>17</v>
      </c>
      <c r="CP34" s="367"/>
      <c r="CQ34" s="368" t="str">
        <f>IF('各会計、関係団体の財政状況及び健全化判断比率'!BS7="","",'各会計、関係団体の財政状況及び健全化判断比率'!BS7)</f>
        <v>玉原東急リゾート</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t="str">
        <f>IF(E35="","",C34+1)</f>
        <v/>
      </c>
      <c r="D35" s="367"/>
      <c r="E35" s="368" t="str">
        <f>IF('各会計、関係団体の財政状況及び健全化判断比率'!B8="","",'各会計、関係団体の財政状況及び健全化判断比率'!B8)</f>
        <v/>
      </c>
      <c r="F35" s="368"/>
      <c r="G35" s="368"/>
      <c r="H35" s="368"/>
      <c r="I35" s="368"/>
      <c r="J35" s="368"/>
      <c r="K35" s="368"/>
      <c r="L35" s="368"/>
      <c r="M35" s="368"/>
      <c r="N35" s="368"/>
      <c r="O35" s="368"/>
      <c r="P35" s="368"/>
      <c r="Q35" s="368"/>
      <c r="R35" s="368"/>
      <c r="S35" s="368"/>
      <c r="T35" s="181"/>
      <c r="U35" s="367">
        <f>IF(W35="","",U34+1)</f>
        <v>3</v>
      </c>
      <c r="V35" s="367"/>
      <c r="W35" s="368" t="str">
        <f>IF('各会計、関係団体の財政状況及び健全化判断比率'!B29="","",'各会計、関係団体の財政状況及び健全化判断比率'!B29)</f>
        <v>後期高齢者医療特別会計</v>
      </c>
      <c r="X35" s="368"/>
      <c r="Y35" s="368"/>
      <c r="Z35" s="368"/>
      <c r="AA35" s="368"/>
      <c r="AB35" s="368"/>
      <c r="AC35" s="368"/>
      <c r="AD35" s="368"/>
      <c r="AE35" s="368"/>
      <c r="AF35" s="368"/>
      <c r="AG35" s="368"/>
      <c r="AH35" s="368"/>
      <c r="AI35" s="368"/>
      <c r="AJ35" s="368"/>
      <c r="AK35" s="368"/>
      <c r="AL35" s="181"/>
      <c r="AM35" s="367">
        <f t="shared" ref="AM35:AM43" si="0">IF(AO35="","",AM34+1)</f>
        <v>6</v>
      </c>
      <c r="AN35" s="367"/>
      <c r="AO35" s="368" t="str">
        <f>IF('各会計、関係団体の財政状況及び健全化判断比率'!B32="","",'各会計、関係団体の財政状況及び健全化判断比率'!B32)</f>
        <v>簡易水道事業会計</v>
      </c>
      <c r="AP35" s="368"/>
      <c r="AQ35" s="368"/>
      <c r="AR35" s="368"/>
      <c r="AS35" s="368"/>
      <c r="AT35" s="368"/>
      <c r="AU35" s="368"/>
      <c r="AV35" s="368"/>
      <c r="AW35" s="368"/>
      <c r="AX35" s="368"/>
      <c r="AY35" s="368"/>
      <c r="AZ35" s="368"/>
      <c r="BA35" s="368"/>
      <c r="BB35" s="368"/>
      <c r="BC35" s="368"/>
      <c r="BD35" s="181"/>
      <c r="BE35" s="367" t="str">
        <f t="shared" ref="BE35:BE43" si="1">IF(BG35="","",BE34+1)</f>
        <v/>
      </c>
      <c r="BF35" s="367"/>
      <c r="BG35" s="368"/>
      <c r="BH35" s="368"/>
      <c r="BI35" s="368"/>
      <c r="BJ35" s="368"/>
      <c r="BK35" s="368"/>
      <c r="BL35" s="368"/>
      <c r="BM35" s="368"/>
      <c r="BN35" s="368"/>
      <c r="BO35" s="368"/>
      <c r="BP35" s="368"/>
      <c r="BQ35" s="368"/>
      <c r="BR35" s="368"/>
      <c r="BS35" s="368"/>
      <c r="BT35" s="368"/>
      <c r="BU35" s="368"/>
      <c r="BV35" s="181"/>
      <c r="BW35" s="367">
        <f t="shared" ref="BW35:BW43" si="2">IF(BY35="","",BW34+1)</f>
        <v>10</v>
      </c>
      <c r="BX35" s="367"/>
      <c r="BY35" s="368" t="str">
        <f>IF('各会計、関係団体の財政状況及び健全化判断比率'!B69="","",'各会計、関係団体の財政状況及び健全化判断比率'!B69)</f>
        <v>沼田市外二箇村清掃施設組合</v>
      </c>
      <c r="BZ35" s="368"/>
      <c r="CA35" s="368"/>
      <c r="CB35" s="368"/>
      <c r="CC35" s="368"/>
      <c r="CD35" s="368"/>
      <c r="CE35" s="368"/>
      <c r="CF35" s="368"/>
      <c r="CG35" s="368"/>
      <c r="CH35" s="368"/>
      <c r="CI35" s="368"/>
      <c r="CJ35" s="368"/>
      <c r="CK35" s="368"/>
      <c r="CL35" s="368"/>
      <c r="CM35" s="368"/>
      <c r="CN35" s="181"/>
      <c r="CO35" s="367">
        <f t="shared" ref="CO35:CO43" si="3">IF(CQ35="","",CO34+1)</f>
        <v>18</v>
      </c>
      <c r="CP35" s="367"/>
      <c r="CQ35" s="368" t="str">
        <f>IF('各会計、関係団体の財政状況及び健全化判断比率'!BS8="","",'各会計、関係団体の財政状況及び健全化判断比率'!BS8)</f>
        <v>利根町振興公社</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t="str">
        <f>IF(E36="","",C35+1)</f>
        <v/>
      </c>
      <c r="D36" s="367"/>
      <c r="E36" s="368" t="str">
        <f>IF('各会計、関係団体の財政状況及び健全化判断比率'!B9="","",'各会計、関係団体の財政状況及び健全化判断比率'!B9)</f>
        <v/>
      </c>
      <c r="F36" s="368"/>
      <c r="G36" s="368"/>
      <c r="H36" s="368"/>
      <c r="I36" s="368"/>
      <c r="J36" s="368"/>
      <c r="K36" s="368"/>
      <c r="L36" s="368"/>
      <c r="M36" s="368"/>
      <c r="N36" s="368"/>
      <c r="O36" s="368"/>
      <c r="P36" s="368"/>
      <c r="Q36" s="368"/>
      <c r="R36" s="368"/>
      <c r="S36" s="368"/>
      <c r="T36" s="181"/>
      <c r="U36" s="367">
        <f t="shared" ref="U36:U43" si="4">IF(W36="","",U35+1)</f>
        <v>4</v>
      </c>
      <c r="V36" s="367"/>
      <c r="W36" s="368" t="str">
        <f>IF('各会計、関係団体の財政状況及び健全化判断比率'!B30="","",'各会計、関係団体の財政状況及び健全化判断比率'!B30)</f>
        <v>介護保険特別会計</v>
      </c>
      <c r="X36" s="368"/>
      <c r="Y36" s="368"/>
      <c r="Z36" s="368"/>
      <c r="AA36" s="368"/>
      <c r="AB36" s="368"/>
      <c r="AC36" s="368"/>
      <c r="AD36" s="368"/>
      <c r="AE36" s="368"/>
      <c r="AF36" s="368"/>
      <c r="AG36" s="368"/>
      <c r="AH36" s="368"/>
      <c r="AI36" s="368"/>
      <c r="AJ36" s="368"/>
      <c r="AK36" s="368"/>
      <c r="AL36" s="181"/>
      <c r="AM36" s="367">
        <f t="shared" si="0"/>
        <v>7</v>
      </c>
      <c r="AN36" s="367"/>
      <c r="AO36" s="368" t="str">
        <f>IF('各会計、関係団体の財政状況及び健全化判断比率'!B33="","",'各会計、関係団体の財政状況及び健全化判断比率'!B33)</f>
        <v>下水道事業会計</v>
      </c>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11</v>
      </c>
      <c r="BX36" s="367"/>
      <c r="BY36" s="368" t="str">
        <f>IF('各会計、関係団体の財政状況及び健全化判断比率'!B70="","",'各会計、関係団体の財政状況及び健全化判断比率'!B70)</f>
        <v>利根東部衛生施設組合</v>
      </c>
      <c r="BZ36" s="368"/>
      <c r="CA36" s="368"/>
      <c r="CB36" s="368"/>
      <c r="CC36" s="368"/>
      <c r="CD36" s="368"/>
      <c r="CE36" s="368"/>
      <c r="CF36" s="368"/>
      <c r="CG36" s="368"/>
      <c r="CH36" s="368"/>
      <c r="CI36" s="368"/>
      <c r="CJ36" s="368"/>
      <c r="CK36" s="368"/>
      <c r="CL36" s="368"/>
      <c r="CM36" s="368"/>
      <c r="CN36" s="181"/>
      <c r="CO36" s="367">
        <f t="shared" si="3"/>
        <v>19</v>
      </c>
      <c r="CP36" s="367"/>
      <c r="CQ36" s="368" t="str">
        <f>IF('各会計、関係団体の財政状況及び健全化判断比率'!BS9="","",'各会計、関係団体の財政状況及び健全化判断比率'!BS9)</f>
        <v>白沢振興公社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12</v>
      </c>
      <c r="BX37" s="367"/>
      <c r="BY37" s="368" t="str">
        <f>IF('各会計、関係団体の財政状況及び健全化判断比率'!B71="","",'各会計、関係団体の財政状況及び健全化判断比率'!B71)</f>
        <v>利根沼田学校組合</v>
      </c>
      <c r="BZ37" s="368"/>
      <c r="CA37" s="368"/>
      <c r="CB37" s="368"/>
      <c r="CC37" s="368"/>
      <c r="CD37" s="368"/>
      <c r="CE37" s="368"/>
      <c r="CF37" s="368"/>
      <c r="CG37" s="368"/>
      <c r="CH37" s="368"/>
      <c r="CI37" s="368"/>
      <c r="CJ37" s="368"/>
      <c r="CK37" s="368"/>
      <c r="CL37" s="368"/>
      <c r="CM37" s="368"/>
      <c r="CN37" s="181"/>
      <c r="CO37" s="367">
        <f t="shared" si="3"/>
        <v>20</v>
      </c>
      <c r="CP37" s="367"/>
      <c r="CQ37" s="368" t="str">
        <f>IF('各会計、関係団体の財政状況及び健全化判断比率'!BS10="","",'各会計、関係団体の財政状況及び健全化判断比率'!BS10)</f>
        <v>沼田市土地開発公社</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13</v>
      </c>
      <c r="BX38" s="367"/>
      <c r="BY38" s="368" t="str">
        <f>IF('各会計、関係団体の財政状況及び健全化判断比率'!B72="","",'各会計、関係団体の財政状況及び健全化判断比率'!B72)</f>
        <v>群馬県市町村総合事務組合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f t="shared" si="2"/>
        <v>14</v>
      </c>
      <c r="BX39" s="367"/>
      <c r="BY39" s="368" t="str">
        <f>IF('各会計、関係団体の財政状況及び健全化判断比率'!B73="","",'各会計、関係団体の財政状況及び健全化判断比率'!B73)</f>
        <v>群馬県市町村会館管理組合</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f t="shared" si="2"/>
        <v>15</v>
      </c>
      <c r="BX40" s="367"/>
      <c r="BY40" s="368" t="str">
        <f>IF('各会計、関係団体の財政状況及び健全化判断比率'!B74="","",'各会計、関係団体の財政状況及び健全化判断比率'!B74)</f>
        <v>群馬県後期高齢者医療広域連合（一般会計）</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f t="shared" si="2"/>
        <v>16</v>
      </c>
      <c r="BX41" s="367"/>
      <c r="BY41" s="368" t="str">
        <f>IF('各会計、関係団体の財政状況及び健全化判断比率'!B75="","",'各会計、関係団体の財政状況及び健全化判断比率'!B75)</f>
        <v>群馬県後期高齢者医療広域連合（事業会計）</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bu9njBKKPfCJXgKkC5FTkbEwhilqqM/pEaR7vw7F+LMbTkiZxFFHVwtlqzTtWwhYcfZpPPvVKvJEZLDXokIIaQ==" saltValue="X5c0N6YwBE7qXOCi/pjTuA=="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51" t="s">
        <v>535</v>
      </c>
      <c r="D34" s="1151"/>
      <c r="E34" s="1152"/>
      <c r="F34" s="32">
        <v>7.5</v>
      </c>
      <c r="G34" s="33">
        <v>7.37</v>
      </c>
      <c r="H34" s="33">
        <v>7.28</v>
      </c>
      <c r="I34" s="33">
        <v>7.04</v>
      </c>
      <c r="J34" s="34">
        <v>7</v>
      </c>
      <c r="K34" s="22"/>
      <c r="L34" s="22"/>
      <c r="M34" s="22"/>
      <c r="N34" s="22"/>
      <c r="O34" s="22"/>
      <c r="P34" s="22"/>
    </row>
    <row r="35" spans="1:16" ht="39" customHeight="1" x14ac:dyDescent="0.2">
      <c r="A35" s="22"/>
      <c r="B35" s="35"/>
      <c r="C35" s="1145" t="s">
        <v>536</v>
      </c>
      <c r="D35" s="1146"/>
      <c r="E35" s="1147"/>
      <c r="F35" s="36">
        <v>4.83</v>
      </c>
      <c r="G35" s="37">
        <v>5.75</v>
      </c>
      <c r="H35" s="37">
        <v>6.72</v>
      </c>
      <c r="I35" s="37">
        <v>6.08</v>
      </c>
      <c r="J35" s="38">
        <v>4.95</v>
      </c>
      <c r="K35" s="22"/>
      <c r="L35" s="22"/>
      <c r="M35" s="22"/>
      <c r="N35" s="22"/>
      <c r="O35" s="22"/>
      <c r="P35" s="22"/>
    </row>
    <row r="36" spans="1:16" ht="39" customHeight="1" x14ac:dyDescent="0.2">
      <c r="A36" s="22"/>
      <c r="B36" s="35"/>
      <c r="C36" s="1145" t="s">
        <v>537</v>
      </c>
      <c r="D36" s="1146"/>
      <c r="E36" s="1147"/>
      <c r="F36" s="36">
        <v>0.18</v>
      </c>
      <c r="G36" s="37">
        <v>0.01</v>
      </c>
      <c r="H36" s="37">
        <v>1.49</v>
      </c>
      <c r="I36" s="37">
        <v>1.54</v>
      </c>
      <c r="J36" s="38">
        <v>1.1499999999999999</v>
      </c>
      <c r="K36" s="22"/>
      <c r="L36" s="22"/>
      <c r="M36" s="22"/>
      <c r="N36" s="22"/>
      <c r="O36" s="22"/>
      <c r="P36" s="22"/>
    </row>
    <row r="37" spans="1:16" ht="39" customHeight="1" x14ac:dyDescent="0.2">
      <c r="A37" s="22"/>
      <c r="B37" s="35"/>
      <c r="C37" s="1145" t="s">
        <v>538</v>
      </c>
      <c r="D37" s="1146"/>
      <c r="E37" s="1147"/>
      <c r="F37" s="36" t="s">
        <v>489</v>
      </c>
      <c r="G37" s="37" t="s">
        <v>489</v>
      </c>
      <c r="H37" s="37">
        <v>0.57999999999999996</v>
      </c>
      <c r="I37" s="37">
        <v>0.64</v>
      </c>
      <c r="J37" s="38">
        <v>0.72</v>
      </c>
      <c r="K37" s="22"/>
      <c r="L37" s="22"/>
      <c r="M37" s="22"/>
      <c r="N37" s="22"/>
      <c r="O37" s="22"/>
      <c r="P37" s="22"/>
    </row>
    <row r="38" spans="1:16" ht="39" customHeight="1" x14ac:dyDescent="0.2">
      <c r="A38" s="22"/>
      <c r="B38" s="35"/>
      <c r="C38" s="1145" t="s">
        <v>539</v>
      </c>
      <c r="D38" s="1146"/>
      <c r="E38" s="1147"/>
      <c r="F38" s="36" t="s">
        <v>489</v>
      </c>
      <c r="G38" s="37">
        <v>0.59</v>
      </c>
      <c r="H38" s="37">
        <v>0.67</v>
      </c>
      <c r="I38" s="37">
        <v>0.51</v>
      </c>
      <c r="J38" s="38">
        <v>0.71</v>
      </c>
      <c r="K38" s="22"/>
      <c r="L38" s="22"/>
      <c r="M38" s="22"/>
      <c r="N38" s="22"/>
      <c r="O38" s="22"/>
      <c r="P38" s="22"/>
    </row>
    <row r="39" spans="1:16" ht="39" customHeight="1" x14ac:dyDescent="0.2">
      <c r="A39" s="22"/>
      <c r="B39" s="35"/>
      <c r="C39" s="1145" t="s">
        <v>540</v>
      </c>
      <c r="D39" s="1146"/>
      <c r="E39" s="1147"/>
      <c r="F39" s="36">
        <v>0.36</v>
      </c>
      <c r="G39" s="37">
        <v>0.28999999999999998</v>
      </c>
      <c r="H39" s="37">
        <v>0.35</v>
      </c>
      <c r="I39" s="37">
        <v>0.34</v>
      </c>
      <c r="J39" s="38">
        <v>0.63</v>
      </c>
      <c r="K39" s="22"/>
      <c r="L39" s="22"/>
      <c r="M39" s="22"/>
      <c r="N39" s="22"/>
      <c r="O39" s="22"/>
      <c r="P39" s="22"/>
    </row>
    <row r="40" spans="1:16" ht="39" customHeight="1" x14ac:dyDescent="0.2">
      <c r="A40" s="22"/>
      <c r="B40" s="35"/>
      <c r="C40" s="1145" t="s">
        <v>541</v>
      </c>
      <c r="D40" s="1146"/>
      <c r="E40" s="1147"/>
      <c r="F40" s="36">
        <v>0</v>
      </c>
      <c r="G40" s="37">
        <v>0.04</v>
      </c>
      <c r="H40" s="37">
        <v>0.05</v>
      </c>
      <c r="I40" s="37">
        <v>0.05</v>
      </c>
      <c r="J40" s="38">
        <v>7.0000000000000007E-2</v>
      </c>
      <c r="K40" s="22"/>
      <c r="L40" s="22"/>
      <c r="M40" s="22"/>
      <c r="N40" s="22"/>
      <c r="O40" s="22"/>
      <c r="P40" s="22"/>
    </row>
    <row r="41" spans="1:16" ht="39" customHeight="1" x14ac:dyDescent="0.2">
      <c r="A41" s="22"/>
      <c r="B41" s="35"/>
      <c r="C41" s="1145" t="s">
        <v>542</v>
      </c>
      <c r="D41" s="1146"/>
      <c r="E41" s="1147"/>
      <c r="F41" s="36">
        <v>0</v>
      </c>
      <c r="G41" s="37">
        <v>0</v>
      </c>
      <c r="H41" s="37">
        <v>0</v>
      </c>
      <c r="I41" s="37">
        <v>0</v>
      </c>
      <c r="J41" s="38">
        <v>0.01</v>
      </c>
      <c r="K41" s="22"/>
      <c r="L41" s="22"/>
      <c r="M41" s="22"/>
      <c r="N41" s="22"/>
      <c r="O41" s="22"/>
      <c r="P41" s="22"/>
    </row>
    <row r="42" spans="1:16" ht="39" customHeight="1" x14ac:dyDescent="0.2">
      <c r="A42" s="22"/>
      <c r="B42" s="39"/>
      <c r="C42" s="1145" t="s">
        <v>543</v>
      </c>
      <c r="D42" s="1146"/>
      <c r="E42" s="1147"/>
      <c r="F42" s="36" t="s">
        <v>489</v>
      </c>
      <c r="G42" s="37" t="s">
        <v>489</v>
      </c>
      <c r="H42" s="37" t="s">
        <v>489</v>
      </c>
      <c r="I42" s="37" t="s">
        <v>489</v>
      </c>
      <c r="J42" s="38" t="s">
        <v>489</v>
      </c>
      <c r="K42" s="22"/>
      <c r="L42" s="22"/>
      <c r="M42" s="22"/>
      <c r="N42" s="22"/>
      <c r="O42" s="22"/>
      <c r="P42" s="22"/>
    </row>
    <row r="43" spans="1:16" ht="39" customHeight="1" thickBot="1" x14ac:dyDescent="0.25">
      <c r="A43" s="22"/>
      <c r="B43" s="40"/>
      <c r="C43" s="1148" t="s">
        <v>544</v>
      </c>
      <c r="D43" s="1149"/>
      <c r="E43" s="1150"/>
      <c r="F43" s="41">
        <v>0.21</v>
      </c>
      <c r="G43" s="42">
        <v>0.3</v>
      </c>
      <c r="H43" s="42" t="s">
        <v>489</v>
      </c>
      <c r="I43" s="42" t="s">
        <v>489</v>
      </c>
      <c r="J43" s="43" t="s">
        <v>489</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uXXy0mtqhy+8Xj2+ynRU3wUlhY0iRZOnoPEqwZHtSsC7I4s3WlnKcKjBhxClG+fOpPfRnOr6CfVB3lB0GESWVg==" saltValue="DiL9nTsrzx2PmkbfCMMrw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2131</v>
      </c>
      <c r="L45" s="60">
        <v>2032</v>
      </c>
      <c r="M45" s="60">
        <v>1971</v>
      </c>
      <c r="N45" s="60">
        <v>1988</v>
      </c>
      <c r="O45" s="61">
        <v>1874</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489</v>
      </c>
      <c r="L46" s="64" t="s">
        <v>489</v>
      </c>
      <c r="M46" s="64" t="s">
        <v>489</v>
      </c>
      <c r="N46" s="64" t="s">
        <v>489</v>
      </c>
      <c r="O46" s="65" t="s">
        <v>489</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489</v>
      </c>
      <c r="L47" s="64" t="s">
        <v>489</v>
      </c>
      <c r="M47" s="64" t="s">
        <v>489</v>
      </c>
      <c r="N47" s="64" t="s">
        <v>489</v>
      </c>
      <c r="O47" s="65" t="s">
        <v>489</v>
      </c>
      <c r="P47" s="48"/>
      <c r="Q47" s="48"/>
      <c r="R47" s="48"/>
      <c r="S47" s="48"/>
      <c r="T47" s="48"/>
      <c r="U47" s="48"/>
    </row>
    <row r="48" spans="1:21" ht="30.75" customHeight="1" x14ac:dyDescent="0.2">
      <c r="A48" s="48"/>
      <c r="B48" s="1178"/>
      <c r="C48" s="1179"/>
      <c r="D48" s="62"/>
      <c r="E48" s="1155" t="s">
        <v>13</v>
      </c>
      <c r="F48" s="1155"/>
      <c r="G48" s="1155"/>
      <c r="H48" s="1155"/>
      <c r="I48" s="1155"/>
      <c r="J48" s="1156"/>
      <c r="K48" s="63">
        <v>815</v>
      </c>
      <c r="L48" s="64">
        <v>808</v>
      </c>
      <c r="M48" s="64">
        <v>776</v>
      </c>
      <c r="N48" s="64">
        <v>764</v>
      </c>
      <c r="O48" s="65">
        <v>769</v>
      </c>
      <c r="P48" s="48"/>
      <c r="Q48" s="48"/>
      <c r="R48" s="48"/>
      <c r="S48" s="48"/>
      <c r="T48" s="48"/>
      <c r="U48" s="48"/>
    </row>
    <row r="49" spans="1:21" ht="30.75" customHeight="1" x14ac:dyDescent="0.2">
      <c r="A49" s="48"/>
      <c r="B49" s="1178"/>
      <c r="C49" s="1179"/>
      <c r="D49" s="62"/>
      <c r="E49" s="1155" t="s">
        <v>14</v>
      </c>
      <c r="F49" s="1155"/>
      <c r="G49" s="1155"/>
      <c r="H49" s="1155"/>
      <c r="I49" s="1155"/>
      <c r="J49" s="1156"/>
      <c r="K49" s="63">
        <v>33</v>
      </c>
      <c r="L49" s="64">
        <v>39</v>
      </c>
      <c r="M49" s="64">
        <v>73</v>
      </c>
      <c r="N49" s="64">
        <v>72</v>
      </c>
      <c r="O49" s="65">
        <v>69</v>
      </c>
      <c r="P49" s="48"/>
      <c r="Q49" s="48"/>
      <c r="R49" s="48"/>
      <c r="S49" s="48"/>
      <c r="T49" s="48"/>
      <c r="U49" s="48"/>
    </row>
    <row r="50" spans="1:21" ht="30.75" customHeight="1" x14ac:dyDescent="0.2">
      <c r="A50" s="48"/>
      <c r="B50" s="1178"/>
      <c r="C50" s="1179"/>
      <c r="D50" s="62"/>
      <c r="E50" s="1155" t="s">
        <v>15</v>
      </c>
      <c r="F50" s="1155"/>
      <c r="G50" s="1155"/>
      <c r="H50" s="1155"/>
      <c r="I50" s="1155"/>
      <c r="J50" s="1156"/>
      <c r="K50" s="63">
        <v>5</v>
      </c>
      <c r="L50" s="64">
        <v>5</v>
      </c>
      <c r="M50" s="64">
        <v>6</v>
      </c>
      <c r="N50" s="64">
        <v>0</v>
      </c>
      <c r="O50" s="65">
        <v>0</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489</v>
      </c>
      <c r="L51" s="64" t="s">
        <v>489</v>
      </c>
      <c r="M51" s="64" t="s">
        <v>489</v>
      </c>
      <c r="N51" s="64" t="s">
        <v>489</v>
      </c>
      <c r="O51" s="65" t="s">
        <v>489</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2153</v>
      </c>
      <c r="L52" s="64">
        <v>2082</v>
      </c>
      <c r="M52" s="64">
        <v>2038</v>
      </c>
      <c r="N52" s="64">
        <v>2015</v>
      </c>
      <c r="O52" s="65">
        <v>1884</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831</v>
      </c>
      <c r="L53" s="69">
        <v>802</v>
      </c>
      <c r="M53" s="69">
        <v>788</v>
      </c>
      <c r="N53" s="69">
        <v>809</v>
      </c>
      <c r="O53" s="70">
        <v>828</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nQFbVMlLuORkuKsRhBSleUNWx7Q96nkuRP5/IHv7qdkDR9Pk2NgBwWSa0x2JnkY1LKvg/T2UWD0wihHeboIlPg==" saltValue="7WZ3yjEe6WDIVsFvgvbYR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196" t="s">
        <v>30</v>
      </c>
      <c r="C41" s="1197"/>
      <c r="D41" s="105"/>
      <c r="E41" s="1198" t="s">
        <v>31</v>
      </c>
      <c r="F41" s="1198"/>
      <c r="G41" s="1198"/>
      <c r="H41" s="1199"/>
      <c r="I41" s="355">
        <v>27336</v>
      </c>
      <c r="J41" s="356">
        <v>28229</v>
      </c>
      <c r="K41" s="356">
        <v>28478</v>
      </c>
      <c r="L41" s="356">
        <v>27517</v>
      </c>
      <c r="M41" s="357">
        <v>26762</v>
      </c>
    </row>
    <row r="42" spans="2:13" ht="27.75" customHeight="1" x14ac:dyDescent="0.2">
      <c r="B42" s="1186"/>
      <c r="C42" s="1187"/>
      <c r="D42" s="106"/>
      <c r="E42" s="1190" t="s">
        <v>32</v>
      </c>
      <c r="F42" s="1190"/>
      <c r="G42" s="1190"/>
      <c r="H42" s="1191"/>
      <c r="I42" s="358">
        <v>9</v>
      </c>
      <c r="J42" s="359">
        <v>5</v>
      </c>
      <c r="K42" s="359" t="s">
        <v>489</v>
      </c>
      <c r="L42" s="359" t="s">
        <v>489</v>
      </c>
      <c r="M42" s="360">
        <v>3049</v>
      </c>
    </row>
    <row r="43" spans="2:13" ht="27.75" customHeight="1" x14ac:dyDescent="0.2">
      <c r="B43" s="1186"/>
      <c r="C43" s="1187"/>
      <c r="D43" s="106"/>
      <c r="E43" s="1190" t="s">
        <v>33</v>
      </c>
      <c r="F43" s="1190"/>
      <c r="G43" s="1190"/>
      <c r="H43" s="1191"/>
      <c r="I43" s="358">
        <v>9118</v>
      </c>
      <c r="J43" s="359">
        <v>8451</v>
      </c>
      <c r="K43" s="359">
        <v>7559</v>
      </c>
      <c r="L43" s="359">
        <v>6670</v>
      </c>
      <c r="M43" s="360">
        <v>6161</v>
      </c>
    </row>
    <row r="44" spans="2:13" ht="27.75" customHeight="1" x14ac:dyDescent="0.2">
      <c r="B44" s="1186"/>
      <c r="C44" s="1187"/>
      <c r="D44" s="106"/>
      <c r="E44" s="1190" t="s">
        <v>34</v>
      </c>
      <c r="F44" s="1190"/>
      <c r="G44" s="1190"/>
      <c r="H44" s="1191"/>
      <c r="I44" s="358">
        <v>717</v>
      </c>
      <c r="J44" s="359">
        <v>655</v>
      </c>
      <c r="K44" s="359">
        <v>599</v>
      </c>
      <c r="L44" s="359">
        <v>542</v>
      </c>
      <c r="M44" s="360">
        <v>475</v>
      </c>
    </row>
    <row r="45" spans="2:13" ht="27.75" customHeight="1" x14ac:dyDescent="0.2">
      <c r="B45" s="1186"/>
      <c r="C45" s="1187"/>
      <c r="D45" s="106"/>
      <c r="E45" s="1190" t="s">
        <v>35</v>
      </c>
      <c r="F45" s="1190"/>
      <c r="G45" s="1190"/>
      <c r="H45" s="1191"/>
      <c r="I45" s="358">
        <v>4319</v>
      </c>
      <c r="J45" s="359">
        <v>4272</v>
      </c>
      <c r="K45" s="359">
        <v>4256</v>
      </c>
      <c r="L45" s="359">
        <v>4145</v>
      </c>
      <c r="M45" s="360">
        <v>4043</v>
      </c>
    </row>
    <row r="46" spans="2:13" ht="27.75" customHeight="1" x14ac:dyDescent="0.2">
      <c r="B46" s="1186"/>
      <c r="C46" s="1187"/>
      <c r="D46" s="107"/>
      <c r="E46" s="1190" t="s">
        <v>36</v>
      </c>
      <c r="F46" s="1190"/>
      <c r="G46" s="1190"/>
      <c r="H46" s="1191"/>
      <c r="I46" s="358">
        <v>421</v>
      </c>
      <c r="J46" s="359">
        <v>227</v>
      </c>
      <c r="K46" s="359">
        <v>85</v>
      </c>
      <c r="L46" s="359">
        <v>119</v>
      </c>
      <c r="M46" s="360">
        <v>90</v>
      </c>
    </row>
    <row r="47" spans="2:13" ht="27.75" customHeight="1" x14ac:dyDescent="0.2">
      <c r="B47" s="1186"/>
      <c r="C47" s="1187"/>
      <c r="D47" s="108"/>
      <c r="E47" s="1200" t="s">
        <v>37</v>
      </c>
      <c r="F47" s="1201"/>
      <c r="G47" s="1201"/>
      <c r="H47" s="1202"/>
      <c r="I47" s="358" t="s">
        <v>489</v>
      </c>
      <c r="J47" s="359" t="s">
        <v>489</v>
      </c>
      <c r="K47" s="359" t="s">
        <v>489</v>
      </c>
      <c r="L47" s="359" t="s">
        <v>489</v>
      </c>
      <c r="M47" s="360" t="s">
        <v>489</v>
      </c>
    </row>
    <row r="48" spans="2:13" ht="27.75" customHeight="1" x14ac:dyDescent="0.2">
      <c r="B48" s="1186"/>
      <c r="C48" s="1187"/>
      <c r="D48" s="106"/>
      <c r="E48" s="1190" t="s">
        <v>38</v>
      </c>
      <c r="F48" s="1190"/>
      <c r="G48" s="1190"/>
      <c r="H48" s="1191"/>
      <c r="I48" s="358" t="s">
        <v>489</v>
      </c>
      <c r="J48" s="359" t="s">
        <v>489</v>
      </c>
      <c r="K48" s="359" t="s">
        <v>489</v>
      </c>
      <c r="L48" s="359" t="s">
        <v>489</v>
      </c>
      <c r="M48" s="360" t="s">
        <v>489</v>
      </c>
    </row>
    <row r="49" spans="2:13" ht="27.75" customHeight="1" x14ac:dyDescent="0.2">
      <c r="B49" s="1188"/>
      <c r="C49" s="1189"/>
      <c r="D49" s="106"/>
      <c r="E49" s="1190" t="s">
        <v>39</v>
      </c>
      <c r="F49" s="1190"/>
      <c r="G49" s="1190"/>
      <c r="H49" s="1191"/>
      <c r="I49" s="358" t="s">
        <v>489</v>
      </c>
      <c r="J49" s="359" t="s">
        <v>489</v>
      </c>
      <c r="K49" s="359" t="s">
        <v>489</v>
      </c>
      <c r="L49" s="359" t="s">
        <v>489</v>
      </c>
      <c r="M49" s="360" t="s">
        <v>489</v>
      </c>
    </row>
    <row r="50" spans="2:13" ht="27.75" customHeight="1" x14ac:dyDescent="0.2">
      <c r="B50" s="1184" t="s">
        <v>40</v>
      </c>
      <c r="C50" s="1185"/>
      <c r="D50" s="109"/>
      <c r="E50" s="1190" t="s">
        <v>41</v>
      </c>
      <c r="F50" s="1190"/>
      <c r="G50" s="1190"/>
      <c r="H50" s="1191"/>
      <c r="I50" s="358">
        <v>4373</v>
      </c>
      <c r="J50" s="359">
        <v>4684</v>
      </c>
      <c r="K50" s="359">
        <v>5876</v>
      </c>
      <c r="L50" s="359">
        <v>6250</v>
      </c>
      <c r="M50" s="360">
        <v>5813</v>
      </c>
    </row>
    <row r="51" spans="2:13" ht="27.75" customHeight="1" x14ac:dyDescent="0.2">
      <c r="B51" s="1186"/>
      <c r="C51" s="1187"/>
      <c r="D51" s="106"/>
      <c r="E51" s="1190" t="s">
        <v>42</v>
      </c>
      <c r="F51" s="1190"/>
      <c r="G51" s="1190"/>
      <c r="H51" s="1191"/>
      <c r="I51" s="358">
        <v>1240</v>
      </c>
      <c r="J51" s="359">
        <v>1200</v>
      </c>
      <c r="K51" s="359">
        <v>1313</v>
      </c>
      <c r="L51" s="359">
        <v>1360</v>
      </c>
      <c r="M51" s="360">
        <v>1386</v>
      </c>
    </row>
    <row r="52" spans="2:13" ht="27.75" customHeight="1" x14ac:dyDescent="0.2">
      <c r="B52" s="1188"/>
      <c r="C52" s="1189"/>
      <c r="D52" s="106"/>
      <c r="E52" s="1190" t="s">
        <v>43</v>
      </c>
      <c r="F52" s="1190"/>
      <c r="G52" s="1190"/>
      <c r="H52" s="1191"/>
      <c r="I52" s="358">
        <v>26344</v>
      </c>
      <c r="J52" s="359">
        <v>26388</v>
      </c>
      <c r="K52" s="359">
        <v>25854</v>
      </c>
      <c r="L52" s="359">
        <v>24678</v>
      </c>
      <c r="M52" s="360">
        <v>23591</v>
      </c>
    </row>
    <row r="53" spans="2:13" ht="27.75" customHeight="1" thickBot="1" x14ac:dyDescent="0.25">
      <c r="B53" s="1192" t="s">
        <v>19</v>
      </c>
      <c r="C53" s="1193"/>
      <c r="D53" s="110"/>
      <c r="E53" s="1194" t="s">
        <v>44</v>
      </c>
      <c r="F53" s="1194"/>
      <c r="G53" s="1194"/>
      <c r="H53" s="1195"/>
      <c r="I53" s="361">
        <v>9963</v>
      </c>
      <c r="J53" s="362">
        <v>9567</v>
      </c>
      <c r="K53" s="362">
        <v>7934</v>
      </c>
      <c r="L53" s="362">
        <v>6704</v>
      </c>
      <c r="M53" s="363">
        <v>9792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HyssRgl4DjhVfQWFNk3f1kR1owhLbwzqwj33m0VBFflceGDhKCnGt4nQipgbW4/e3l+BgvCl83fdQHUE3TYBEw==" saltValue="4MUF60RVrLzoLnu2J8YcfA=="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0"/>
  <sheetViews>
    <sheetView showGridLines="0" zoomScaleNormal="10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08" t="s">
        <v>46</v>
      </c>
      <c r="D55" s="1208"/>
      <c r="E55" s="1209"/>
      <c r="F55" s="122">
        <v>3889</v>
      </c>
      <c r="G55" s="122">
        <v>3860</v>
      </c>
      <c r="H55" s="123">
        <v>3457</v>
      </c>
    </row>
    <row r="56" spans="2:8" ht="52.5" customHeight="1" x14ac:dyDescent="0.2">
      <c r="B56" s="124"/>
      <c r="C56" s="1210" t="s">
        <v>47</v>
      </c>
      <c r="D56" s="1210"/>
      <c r="E56" s="1211"/>
      <c r="F56" s="125">
        <v>263</v>
      </c>
      <c r="G56" s="125">
        <v>263</v>
      </c>
      <c r="H56" s="126">
        <v>330</v>
      </c>
    </row>
    <row r="57" spans="2:8" ht="53.25" customHeight="1" x14ac:dyDescent="0.2">
      <c r="B57" s="124"/>
      <c r="C57" s="1212" t="s">
        <v>48</v>
      </c>
      <c r="D57" s="1212"/>
      <c r="E57" s="1213"/>
      <c r="F57" s="127">
        <v>1073</v>
      </c>
      <c r="G57" s="127">
        <v>1340</v>
      </c>
      <c r="H57" s="128">
        <v>1214</v>
      </c>
    </row>
    <row r="58" spans="2:8" ht="45.75" customHeight="1" x14ac:dyDescent="0.2">
      <c r="B58" s="129"/>
      <c r="C58" s="1214" t="s">
        <v>564</v>
      </c>
      <c r="D58" s="1215"/>
      <c r="E58" s="1216"/>
      <c r="F58" s="130">
        <v>21</v>
      </c>
      <c r="G58" s="130">
        <v>121</v>
      </c>
      <c r="H58" s="131">
        <v>221</v>
      </c>
    </row>
    <row r="59" spans="2:8" ht="45.75" customHeight="1" x14ac:dyDescent="0.2">
      <c r="B59" s="129"/>
      <c r="C59" s="1214" t="s">
        <v>565</v>
      </c>
      <c r="D59" s="1215"/>
      <c r="E59" s="1216"/>
      <c r="F59" s="130">
        <v>180</v>
      </c>
      <c r="G59" s="130">
        <v>180</v>
      </c>
      <c r="H59" s="131">
        <v>194</v>
      </c>
    </row>
    <row r="60" spans="2:8" ht="45.75" customHeight="1" x14ac:dyDescent="0.2">
      <c r="B60" s="129"/>
      <c r="C60" s="1203" t="s">
        <v>566</v>
      </c>
      <c r="D60" s="1204"/>
      <c r="E60" s="1205"/>
      <c r="F60" s="130">
        <v>112</v>
      </c>
      <c r="G60" s="130">
        <v>123</v>
      </c>
      <c r="H60" s="131">
        <v>139</v>
      </c>
    </row>
    <row r="61" spans="2:8" ht="45.75" customHeight="1" x14ac:dyDescent="0.2">
      <c r="B61" s="129"/>
      <c r="C61" s="1203" t="s">
        <v>567</v>
      </c>
      <c r="D61" s="1204"/>
      <c r="E61" s="1205"/>
      <c r="F61" s="130">
        <v>177</v>
      </c>
      <c r="G61" s="130">
        <v>323</v>
      </c>
      <c r="H61" s="131">
        <v>137</v>
      </c>
    </row>
    <row r="62" spans="2:8" ht="45.75" customHeight="1" thickBot="1" x14ac:dyDescent="0.25">
      <c r="B62" s="132"/>
      <c r="C62" s="1203" t="s">
        <v>568</v>
      </c>
      <c r="D62" s="1204"/>
      <c r="E62" s="1205"/>
      <c r="F62" s="133">
        <v>135</v>
      </c>
      <c r="G62" s="133">
        <v>125</v>
      </c>
      <c r="H62" s="134">
        <v>105</v>
      </c>
    </row>
    <row r="63" spans="2:8" ht="52.5" customHeight="1" thickBot="1" x14ac:dyDescent="0.25">
      <c r="B63" s="135"/>
      <c r="C63" s="1206" t="s">
        <v>49</v>
      </c>
      <c r="D63" s="1206"/>
      <c r="E63" s="1207"/>
      <c r="F63" s="136">
        <v>5225</v>
      </c>
      <c r="G63" s="136">
        <v>5463</v>
      </c>
      <c r="H63" s="137">
        <v>5001</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sheetData>
  <sheetProtection algorithmName="SHA-512" hashValue="oayM38AeaTBY+fdo7i1M8iW+NCbUabKOVekkwKxG1f24Nvq3uf0srltdwUP1EcKHsGjulT2SrA50BaNP5G4LAA==" saltValue="n+t3X5omKswjlhqqyKXA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31" orientation="portrait"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DB2169-F980-4E6C-AA14-8F7F2C6FD97E}">
  <sheetPr>
    <pageSetUpPr fitToPage="1"/>
  </sheetPr>
  <dimension ref="A1:DE85"/>
  <sheetViews>
    <sheetView showGridLines="0" zoomScale="85" zoomScaleNormal="85"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569</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570</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571</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572</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527</v>
      </c>
      <c r="BQ50" s="1250"/>
      <c r="BR50" s="1250"/>
      <c r="BS50" s="1250"/>
      <c r="BT50" s="1250"/>
      <c r="BU50" s="1250"/>
      <c r="BV50" s="1250"/>
      <c r="BW50" s="1250"/>
      <c r="BX50" s="1250" t="s">
        <v>528</v>
      </c>
      <c r="BY50" s="1250"/>
      <c r="BZ50" s="1250"/>
      <c r="CA50" s="1250"/>
      <c r="CB50" s="1250"/>
      <c r="CC50" s="1250"/>
      <c r="CD50" s="1250"/>
      <c r="CE50" s="1250"/>
      <c r="CF50" s="1250" t="s">
        <v>529</v>
      </c>
      <c r="CG50" s="1250"/>
      <c r="CH50" s="1250"/>
      <c r="CI50" s="1250"/>
      <c r="CJ50" s="1250"/>
      <c r="CK50" s="1250"/>
      <c r="CL50" s="1250"/>
      <c r="CM50" s="1250"/>
      <c r="CN50" s="1250" t="s">
        <v>530</v>
      </c>
      <c r="CO50" s="1250"/>
      <c r="CP50" s="1250"/>
      <c r="CQ50" s="1250"/>
      <c r="CR50" s="1250"/>
      <c r="CS50" s="1250"/>
      <c r="CT50" s="1250"/>
      <c r="CU50" s="1250"/>
      <c r="CV50" s="1250" t="s">
        <v>531</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573</v>
      </c>
      <c r="AO51" s="1254"/>
      <c r="AP51" s="1254"/>
      <c r="AQ51" s="1254"/>
      <c r="AR51" s="1254"/>
      <c r="AS51" s="1254"/>
      <c r="AT51" s="1254"/>
      <c r="AU51" s="1254"/>
      <c r="AV51" s="1254"/>
      <c r="AW51" s="1254"/>
      <c r="AX51" s="1254"/>
      <c r="AY51" s="1254"/>
      <c r="AZ51" s="1254"/>
      <c r="BA51" s="1254"/>
      <c r="BB51" s="1254" t="s">
        <v>574</v>
      </c>
      <c r="BC51" s="1254"/>
      <c r="BD51" s="1254"/>
      <c r="BE51" s="1254"/>
      <c r="BF51" s="1254"/>
      <c r="BG51" s="1254"/>
      <c r="BH51" s="1254"/>
      <c r="BI51" s="1254"/>
      <c r="BJ51" s="1254"/>
      <c r="BK51" s="1254"/>
      <c r="BL51" s="1254"/>
      <c r="BM51" s="1254"/>
      <c r="BN51" s="1254"/>
      <c r="BO51" s="1254"/>
      <c r="BP51" s="1255">
        <v>85.6</v>
      </c>
      <c r="BQ51" s="1255"/>
      <c r="BR51" s="1255"/>
      <c r="BS51" s="1255"/>
      <c r="BT51" s="1255"/>
      <c r="BU51" s="1255"/>
      <c r="BV51" s="1255"/>
      <c r="BW51" s="1255"/>
      <c r="BX51" s="1255">
        <v>79.8</v>
      </c>
      <c r="BY51" s="1255"/>
      <c r="BZ51" s="1255"/>
      <c r="CA51" s="1255"/>
      <c r="CB51" s="1255"/>
      <c r="CC51" s="1255"/>
      <c r="CD51" s="1255"/>
      <c r="CE51" s="1255"/>
      <c r="CF51" s="1255">
        <v>62.8</v>
      </c>
      <c r="CG51" s="1255"/>
      <c r="CH51" s="1255"/>
      <c r="CI51" s="1255"/>
      <c r="CJ51" s="1255"/>
      <c r="CK51" s="1255"/>
      <c r="CL51" s="1255"/>
      <c r="CM51" s="1255"/>
      <c r="CN51" s="1255">
        <v>55</v>
      </c>
      <c r="CO51" s="1255"/>
      <c r="CP51" s="1255"/>
      <c r="CQ51" s="1255"/>
      <c r="CR51" s="1255"/>
      <c r="CS51" s="1255"/>
      <c r="CT51" s="1255"/>
      <c r="CU51" s="1255"/>
      <c r="CV51" s="1255">
        <v>80.2</v>
      </c>
      <c r="CW51" s="1255"/>
      <c r="CX51" s="1255"/>
      <c r="CY51" s="1255"/>
      <c r="CZ51" s="1255"/>
      <c r="DA51" s="1255"/>
      <c r="DB51" s="1255"/>
      <c r="DC51" s="1255"/>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5"/>
      <c r="BQ52" s="1255"/>
      <c r="BR52" s="1255"/>
      <c r="BS52" s="1255"/>
      <c r="BT52" s="1255"/>
      <c r="BU52" s="1255"/>
      <c r="BV52" s="1255"/>
      <c r="BW52" s="1255"/>
      <c r="BX52" s="1255"/>
      <c r="BY52" s="1255"/>
      <c r="BZ52" s="1255"/>
      <c r="CA52" s="1255"/>
      <c r="CB52" s="1255"/>
      <c r="CC52" s="1255"/>
      <c r="CD52" s="1255"/>
      <c r="CE52" s="1255"/>
      <c r="CF52" s="1255"/>
      <c r="CG52" s="1255"/>
      <c r="CH52" s="1255"/>
      <c r="CI52" s="1255"/>
      <c r="CJ52" s="1255"/>
      <c r="CK52" s="1255"/>
      <c r="CL52" s="1255"/>
      <c r="CM52" s="1255"/>
      <c r="CN52" s="1255"/>
      <c r="CO52" s="1255"/>
      <c r="CP52" s="1255"/>
      <c r="CQ52" s="1255"/>
      <c r="CR52" s="1255"/>
      <c r="CS52" s="1255"/>
      <c r="CT52" s="1255"/>
      <c r="CU52" s="1255"/>
      <c r="CV52" s="1255"/>
      <c r="CW52" s="1255"/>
      <c r="CX52" s="1255"/>
      <c r="CY52" s="1255"/>
      <c r="CZ52" s="1255"/>
      <c r="DA52" s="1255"/>
      <c r="DB52" s="1255"/>
      <c r="DC52" s="1255"/>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575</v>
      </c>
      <c r="BC53" s="1254"/>
      <c r="BD53" s="1254"/>
      <c r="BE53" s="1254"/>
      <c r="BF53" s="1254"/>
      <c r="BG53" s="1254"/>
      <c r="BH53" s="1254"/>
      <c r="BI53" s="1254"/>
      <c r="BJ53" s="1254"/>
      <c r="BK53" s="1254"/>
      <c r="BL53" s="1254"/>
      <c r="BM53" s="1254"/>
      <c r="BN53" s="1254"/>
      <c r="BO53" s="1254"/>
      <c r="BP53" s="1255">
        <v>62.6</v>
      </c>
      <c r="BQ53" s="1255"/>
      <c r="BR53" s="1255"/>
      <c r="BS53" s="1255"/>
      <c r="BT53" s="1255"/>
      <c r="BU53" s="1255"/>
      <c r="BV53" s="1255"/>
      <c r="BW53" s="1255"/>
      <c r="BX53" s="1255">
        <v>60.6</v>
      </c>
      <c r="BY53" s="1255"/>
      <c r="BZ53" s="1255"/>
      <c r="CA53" s="1255"/>
      <c r="CB53" s="1255"/>
      <c r="CC53" s="1255"/>
      <c r="CD53" s="1255"/>
      <c r="CE53" s="1255"/>
      <c r="CF53" s="1255">
        <v>62.3</v>
      </c>
      <c r="CG53" s="1255"/>
      <c r="CH53" s="1255"/>
      <c r="CI53" s="1255"/>
      <c r="CJ53" s="1255"/>
      <c r="CK53" s="1255"/>
      <c r="CL53" s="1255"/>
      <c r="CM53" s="1255"/>
      <c r="CN53" s="1255">
        <v>64.099999999999994</v>
      </c>
      <c r="CO53" s="1255"/>
      <c r="CP53" s="1255"/>
      <c r="CQ53" s="1255"/>
      <c r="CR53" s="1255"/>
      <c r="CS53" s="1255"/>
      <c r="CT53" s="1255"/>
      <c r="CU53" s="1255"/>
      <c r="CV53" s="1255">
        <v>65.400000000000006</v>
      </c>
      <c r="CW53" s="1255"/>
      <c r="CX53" s="1255"/>
      <c r="CY53" s="1255"/>
      <c r="CZ53" s="1255"/>
      <c r="DA53" s="1255"/>
      <c r="DB53" s="1255"/>
      <c r="DC53" s="1255"/>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5"/>
      <c r="BQ54" s="1255"/>
      <c r="BR54" s="1255"/>
      <c r="BS54" s="1255"/>
      <c r="BT54" s="1255"/>
      <c r="BU54" s="1255"/>
      <c r="BV54" s="1255"/>
      <c r="BW54" s="1255"/>
      <c r="BX54" s="1255"/>
      <c r="BY54" s="1255"/>
      <c r="BZ54" s="1255"/>
      <c r="CA54" s="1255"/>
      <c r="CB54" s="1255"/>
      <c r="CC54" s="1255"/>
      <c r="CD54" s="1255"/>
      <c r="CE54" s="1255"/>
      <c r="CF54" s="1255"/>
      <c r="CG54" s="1255"/>
      <c r="CH54" s="1255"/>
      <c r="CI54" s="1255"/>
      <c r="CJ54" s="1255"/>
      <c r="CK54" s="1255"/>
      <c r="CL54" s="1255"/>
      <c r="CM54" s="1255"/>
      <c r="CN54" s="1255"/>
      <c r="CO54" s="1255"/>
      <c r="CP54" s="1255"/>
      <c r="CQ54" s="1255"/>
      <c r="CR54" s="1255"/>
      <c r="CS54" s="1255"/>
      <c r="CT54" s="1255"/>
      <c r="CU54" s="1255"/>
      <c r="CV54" s="1255"/>
      <c r="CW54" s="1255"/>
      <c r="CX54" s="1255"/>
      <c r="CY54" s="1255"/>
      <c r="CZ54" s="1255"/>
      <c r="DA54" s="1255"/>
      <c r="DB54" s="1255"/>
      <c r="DC54" s="1255"/>
    </row>
    <row r="55" spans="1:109" ht="13" x14ac:dyDescent="0.2">
      <c r="A55" s="1233"/>
      <c r="B55" s="1225"/>
      <c r="G55" s="1244"/>
      <c r="H55" s="1244"/>
      <c r="I55" s="1244"/>
      <c r="J55" s="1244"/>
      <c r="K55" s="1253"/>
      <c r="L55" s="1253"/>
      <c r="M55" s="1253"/>
      <c r="N55" s="1253"/>
      <c r="AN55" s="1250" t="s">
        <v>576</v>
      </c>
      <c r="AO55" s="1250"/>
      <c r="AP55" s="1250"/>
      <c r="AQ55" s="1250"/>
      <c r="AR55" s="1250"/>
      <c r="AS55" s="1250"/>
      <c r="AT55" s="1250"/>
      <c r="AU55" s="1250"/>
      <c r="AV55" s="1250"/>
      <c r="AW55" s="1250"/>
      <c r="AX55" s="1250"/>
      <c r="AY55" s="1250"/>
      <c r="AZ55" s="1250"/>
      <c r="BA55" s="1250"/>
      <c r="BB55" s="1254" t="s">
        <v>574</v>
      </c>
      <c r="BC55" s="1254"/>
      <c r="BD55" s="1254"/>
      <c r="BE55" s="1254"/>
      <c r="BF55" s="1254"/>
      <c r="BG55" s="1254"/>
      <c r="BH55" s="1254"/>
      <c r="BI55" s="1254"/>
      <c r="BJ55" s="1254"/>
      <c r="BK55" s="1254"/>
      <c r="BL55" s="1254"/>
      <c r="BM55" s="1254"/>
      <c r="BN55" s="1254"/>
      <c r="BO55" s="1254"/>
      <c r="BP55" s="1255">
        <v>49.1</v>
      </c>
      <c r="BQ55" s="1255"/>
      <c r="BR55" s="1255"/>
      <c r="BS55" s="1255"/>
      <c r="BT55" s="1255"/>
      <c r="BU55" s="1255"/>
      <c r="BV55" s="1255"/>
      <c r="BW55" s="1255"/>
      <c r="BX55" s="1255">
        <v>41.5</v>
      </c>
      <c r="BY55" s="1255"/>
      <c r="BZ55" s="1255"/>
      <c r="CA55" s="1255"/>
      <c r="CB55" s="1255"/>
      <c r="CC55" s="1255"/>
      <c r="CD55" s="1255"/>
      <c r="CE55" s="1255"/>
      <c r="CF55" s="1255">
        <v>25.2</v>
      </c>
      <c r="CG55" s="1255"/>
      <c r="CH55" s="1255"/>
      <c r="CI55" s="1255"/>
      <c r="CJ55" s="1255"/>
      <c r="CK55" s="1255"/>
      <c r="CL55" s="1255"/>
      <c r="CM55" s="1255"/>
      <c r="CN55" s="1255">
        <v>15.7</v>
      </c>
      <c r="CO55" s="1255"/>
      <c r="CP55" s="1255"/>
      <c r="CQ55" s="1255"/>
      <c r="CR55" s="1255"/>
      <c r="CS55" s="1255"/>
      <c r="CT55" s="1255"/>
      <c r="CU55" s="1255"/>
      <c r="CV55" s="1255">
        <v>10.199999999999999</v>
      </c>
      <c r="CW55" s="1255"/>
      <c r="CX55" s="1255"/>
      <c r="CY55" s="1255"/>
      <c r="CZ55" s="1255"/>
      <c r="DA55" s="1255"/>
      <c r="DB55" s="1255"/>
      <c r="DC55" s="1255"/>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5"/>
      <c r="BQ56" s="1255"/>
      <c r="BR56" s="1255"/>
      <c r="BS56" s="1255"/>
      <c r="BT56" s="1255"/>
      <c r="BU56" s="1255"/>
      <c r="BV56" s="1255"/>
      <c r="BW56" s="1255"/>
      <c r="BX56" s="1255"/>
      <c r="BY56" s="1255"/>
      <c r="BZ56" s="1255"/>
      <c r="CA56" s="1255"/>
      <c r="CB56" s="1255"/>
      <c r="CC56" s="1255"/>
      <c r="CD56" s="1255"/>
      <c r="CE56" s="1255"/>
      <c r="CF56" s="1255"/>
      <c r="CG56" s="1255"/>
      <c r="CH56" s="1255"/>
      <c r="CI56" s="1255"/>
      <c r="CJ56" s="1255"/>
      <c r="CK56" s="1255"/>
      <c r="CL56" s="1255"/>
      <c r="CM56" s="1255"/>
      <c r="CN56" s="1255"/>
      <c r="CO56" s="1255"/>
      <c r="CP56" s="1255"/>
      <c r="CQ56" s="1255"/>
      <c r="CR56" s="1255"/>
      <c r="CS56" s="1255"/>
      <c r="CT56" s="1255"/>
      <c r="CU56" s="1255"/>
      <c r="CV56" s="1255"/>
      <c r="CW56" s="1255"/>
      <c r="CX56" s="1255"/>
      <c r="CY56" s="1255"/>
      <c r="CZ56" s="1255"/>
      <c r="DA56" s="1255"/>
      <c r="DB56" s="1255"/>
      <c r="DC56" s="1255"/>
    </row>
    <row r="57" spans="1:109" s="1233" customFormat="1" ht="13" x14ac:dyDescent="0.2">
      <c r="B57" s="1256"/>
      <c r="G57" s="1244"/>
      <c r="H57" s="1244"/>
      <c r="I57" s="1257"/>
      <c r="J57" s="1257"/>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575</v>
      </c>
      <c r="BC57" s="1254"/>
      <c r="BD57" s="1254"/>
      <c r="BE57" s="1254"/>
      <c r="BF57" s="1254"/>
      <c r="BG57" s="1254"/>
      <c r="BH57" s="1254"/>
      <c r="BI57" s="1254"/>
      <c r="BJ57" s="1254"/>
      <c r="BK57" s="1254"/>
      <c r="BL57" s="1254"/>
      <c r="BM57" s="1254"/>
      <c r="BN57" s="1254"/>
      <c r="BO57" s="1254"/>
      <c r="BP57" s="1255">
        <v>61</v>
      </c>
      <c r="BQ57" s="1255"/>
      <c r="BR57" s="1255"/>
      <c r="BS57" s="1255"/>
      <c r="BT57" s="1255"/>
      <c r="BU57" s="1255"/>
      <c r="BV57" s="1255"/>
      <c r="BW57" s="1255"/>
      <c r="BX57" s="1255">
        <v>61.7</v>
      </c>
      <c r="BY57" s="1255"/>
      <c r="BZ57" s="1255"/>
      <c r="CA57" s="1255"/>
      <c r="CB57" s="1255"/>
      <c r="CC57" s="1255"/>
      <c r="CD57" s="1255"/>
      <c r="CE57" s="1255"/>
      <c r="CF57" s="1255">
        <v>62.5</v>
      </c>
      <c r="CG57" s="1255"/>
      <c r="CH57" s="1255"/>
      <c r="CI57" s="1255"/>
      <c r="CJ57" s="1255"/>
      <c r="CK57" s="1255"/>
      <c r="CL57" s="1255"/>
      <c r="CM57" s="1255"/>
      <c r="CN57" s="1255">
        <v>64.3</v>
      </c>
      <c r="CO57" s="1255"/>
      <c r="CP57" s="1255"/>
      <c r="CQ57" s="1255"/>
      <c r="CR57" s="1255"/>
      <c r="CS57" s="1255"/>
      <c r="CT57" s="1255"/>
      <c r="CU57" s="1255"/>
      <c r="CV57" s="1255">
        <v>64.7</v>
      </c>
      <c r="CW57" s="1255"/>
      <c r="CX57" s="1255"/>
      <c r="CY57" s="1255"/>
      <c r="CZ57" s="1255"/>
      <c r="DA57" s="1255"/>
      <c r="DB57" s="1255"/>
      <c r="DC57" s="1255"/>
      <c r="DD57" s="1258"/>
      <c r="DE57" s="1256"/>
    </row>
    <row r="58" spans="1:109" s="1233" customFormat="1" ht="13" x14ac:dyDescent="0.2">
      <c r="A58" s="1219"/>
      <c r="B58" s="1256"/>
      <c r="G58" s="1244"/>
      <c r="H58" s="1244"/>
      <c r="I58" s="1257"/>
      <c r="J58" s="1257"/>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5"/>
      <c r="BQ58" s="1255"/>
      <c r="BR58" s="1255"/>
      <c r="BS58" s="1255"/>
      <c r="BT58" s="1255"/>
      <c r="BU58" s="1255"/>
      <c r="BV58" s="1255"/>
      <c r="BW58" s="1255"/>
      <c r="BX58" s="1255"/>
      <c r="BY58" s="1255"/>
      <c r="BZ58" s="1255"/>
      <c r="CA58" s="1255"/>
      <c r="CB58" s="1255"/>
      <c r="CC58" s="1255"/>
      <c r="CD58" s="1255"/>
      <c r="CE58" s="1255"/>
      <c r="CF58" s="1255"/>
      <c r="CG58" s="1255"/>
      <c r="CH58" s="1255"/>
      <c r="CI58" s="1255"/>
      <c r="CJ58" s="1255"/>
      <c r="CK58" s="1255"/>
      <c r="CL58" s="1255"/>
      <c r="CM58" s="1255"/>
      <c r="CN58" s="1255"/>
      <c r="CO58" s="1255"/>
      <c r="CP58" s="1255"/>
      <c r="CQ58" s="1255"/>
      <c r="CR58" s="1255"/>
      <c r="CS58" s="1255"/>
      <c r="CT58" s="1255"/>
      <c r="CU58" s="1255"/>
      <c r="CV58" s="1255"/>
      <c r="CW58" s="1255"/>
      <c r="CX58" s="1255"/>
      <c r="CY58" s="1255"/>
      <c r="CZ58" s="1255"/>
      <c r="DA58" s="1255"/>
      <c r="DB58" s="1255"/>
      <c r="DC58" s="1255"/>
      <c r="DD58" s="1258"/>
      <c r="DE58" s="1256"/>
    </row>
    <row r="59" spans="1:109" s="1233" customFormat="1" ht="13" x14ac:dyDescent="0.2">
      <c r="A59" s="1219"/>
      <c r="B59" s="1256"/>
      <c r="K59" s="1259"/>
      <c r="L59" s="1259"/>
      <c r="M59" s="1259"/>
      <c r="N59" s="1259"/>
      <c r="AQ59" s="1259"/>
      <c r="AR59" s="1259"/>
      <c r="AS59" s="1259"/>
      <c r="AT59" s="1259"/>
      <c r="BC59" s="1259"/>
      <c r="BD59" s="1259"/>
      <c r="BE59" s="1259"/>
      <c r="BF59" s="1259"/>
      <c r="BO59" s="1259"/>
      <c r="BP59" s="1259"/>
      <c r="BQ59" s="1259"/>
      <c r="BR59" s="1259"/>
      <c r="CA59" s="1259"/>
      <c r="CB59" s="1259"/>
      <c r="CC59" s="1259"/>
      <c r="CD59" s="1259"/>
      <c r="CM59" s="1259"/>
      <c r="CN59" s="1259"/>
      <c r="CO59" s="1259"/>
      <c r="CP59" s="1259"/>
      <c r="CY59" s="1259"/>
      <c r="CZ59" s="1259"/>
      <c r="DA59" s="1259"/>
      <c r="DB59" s="1259"/>
      <c r="DC59" s="1259"/>
      <c r="DD59" s="1258"/>
      <c r="DE59" s="1256"/>
    </row>
    <row r="60" spans="1:109" s="1233" customFormat="1" ht="13" x14ac:dyDescent="0.2">
      <c r="A60" s="1219"/>
      <c r="B60" s="1256"/>
      <c r="K60" s="1259"/>
      <c r="L60" s="1259"/>
      <c r="M60" s="1259"/>
      <c r="N60" s="1259"/>
      <c r="AQ60" s="1259"/>
      <c r="AR60" s="1259"/>
      <c r="AS60" s="1259"/>
      <c r="AT60" s="1259"/>
      <c r="BC60" s="1259"/>
      <c r="BD60" s="1259"/>
      <c r="BE60" s="1259"/>
      <c r="BF60" s="1259"/>
      <c r="BO60" s="1259"/>
      <c r="BP60" s="1259"/>
      <c r="BQ60" s="1259"/>
      <c r="BR60" s="1259"/>
      <c r="CA60" s="1259"/>
      <c r="CB60" s="1259"/>
      <c r="CC60" s="1259"/>
      <c r="CD60" s="1259"/>
      <c r="CM60" s="1259"/>
      <c r="CN60" s="1259"/>
      <c r="CO60" s="1259"/>
      <c r="CP60" s="1259"/>
      <c r="CY60" s="1259"/>
      <c r="CZ60" s="1259"/>
      <c r="DA60" s="1259"/>
      <c r="DB60" s="1259"/>
      <c r="DC60" s="1259"/>
      <c r="DD60" s="1258"/>
      <c r="DE60" s="1256"/>
    </row>
    <row r="61" spans="1:109" s="1233" customFormat="1" ht="13" x14ac:dyDescent="0.2">
      <c r="A61" s="1219"/>
      <c r="B61" s="1260"/>
      <c r="C61" s="1261"/>
      <c r="D61" s="1261"/>
      <c r="E61" s="1261"/>
      <c r="F61" s="1261"/>
      <c r="G61" s="1261"/>
      <c r="H61" s="1261"/>
      <c r="I61" s="1261"/>
      <c r="J61" s="1261"/>
      <c r="K61" s="1261"/>
      <c r="L61" s="1261"/>
      <c r="M61" s="1262"/>
      <c r="N61" s="1262"/>
      <c r="O61" s="1261"/>
      <c r="P61" s="1261"/>
      <c r="Q61" s="1261"/>
      <c r="R61" s="1261"/>
      <c r="S61" s="1261"/>
      <c r="T61" s="1261"/>
      <c r="U61" s="1261"/>
      <c r="V61" s="1261"/>
      <c r="W61" s="1261"/>
      <c r="X61" s="1261"/>
      <c r="Y61" s="1261"/>
      <c r="Z61" s="1261"/>
      <c r="AA61" s="1261"/>
      <c r="AB61" s="1261"/>
      <c r="AC61" s="1261"/>
      <c r="AD61" s="1261"/>
      <c r="AE61" s="1261"/>
      <c r="AF61" s="1261"/>
      <c r="AG61" s="1261"/>
      <c r="AH61" s="1261"/>
      <c r="AI61" s="1261"/>
      <c r="AJ61" s="1261"/>
      <c r="AK61" s="1261"/>
      <c r="AL61" s="1261"/>
      <c r="AM61" s="1261"/>
      <c r="AN61" s="1261"/>
      <c r="AO61" s="1261"/>
      <c r="AP61" s="1261"/>
      <c r="AQ61" s="1261"/>
      <c r="AR61" s="1261"/>
      <c r="AS61" s="1262"/>
      <c r="AT61" s="1262"/>
      <c r="AU61" s="1261"/>
      <c r="AV61" s="1261"/>
      <c r="AW61" s="1261"/>
      <c r="AX61" s="1261"/>
      <c r="AY61" s="1261"/>
      <c r="AZ61" s="1261"/>
      <c r="BA61" s="1261"/>
      <c r="BB61" s="1261"/>
      <c r="BC61" s="1261"/>
      <c r="BD61" s="1261"/>
      <c r="BE61" s="1262"/>
      <c r="BF61" s="1262"/>
      <c r="BG61" s="1261"/>
      <c r="BH61" s="1261"/>
      <c r="BI61" s="1261"/>
      <c r="BJ61" s="1261"/>
      <c r="BK61" s="1261"/>
      <c r="BL61" s="1261"/>
      <c r="BM61" s="1261"/>
      <c r="BN61" s="1261"/>
      <c r="BO61" s="1261"/>
      <c r="BP61" s="1261"/>
      <c r="BQ61" s="1262"/>
      <c r="BR61" s="1262"/>
      <c r="BS61" s="1261"/>
      <c r="BT61" s="1261"/>
      <c r="BU61" s="1261"/>
      <c r="BV61" s="1261"/>
      <c r="BW61" s="1261"/>
      <c r="BX61" s="1261"/>
      <c r="BY61" s="1261"/>
      <c r="BZ61" s="1261"/>
      <c r="CA61" s="1261"/>
      <c r="CB61" s="1261"/>
      <c r="CC61" s="1262"/>
      <c r="CD61" s="1262"/>
      <c r="CE61" s="1261"/>
      <c r="CF61" s="1261"/>
      <c r="CG61" s="1261"/>
      <c r="CH61" s="1261"/>
      <c r="CI61" s="1261"/>
      <c r="CJ61" s="1261"/>
      <c r="CK61" s="1261"/>
      <c r="CL61" s="1261"/>
      <c r="CM61" s="1261"/>
      <c r="CN61" s="1261"/>
      <c r="CO61" s="1262"/>
      <c r="CP61" s="1262"/>
      <c r="CQ61" s="1261"/>
      <c r="CR61" s="1261"/>
      <c r="CS61" s="1261"/>
      <c r="CT61" s="1261"/>
      <c r="CU61" s="1261"/>
      <c r="CV61" s="1261"/>
      <c r="CW61" s="1261"/>
      <c r="CX61" s="1261"/>
      <c r="CY61" s="1261"/>
      <c r="CZ61" s="1261"/>
      <c r="DA61" s="1262"/>
      <c r="DB61" s="1262"/>
      <c r="DC61" s="1262"/>
      <c r="DD61" s="1263"/>
      <c r="DE61" s="1256"/>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4" t="s">
        <v>577</v>
      </c>
    </row>
    <row r="64" spans="1:109" ht="13" x14ac:dyDescent="0.2">
      <c r="B64" s="1225"/>
      <c r="G64" s="1232"/>
      <c r="I64" s="1265"/>
      <c r="J64" s="1265"/>
      <c r="K64" s="1265"/>
      <c r="L64" s="1265"/>
      <c r="M64" s="1265"/>
      <c r="N64" s="1266"/>
      <c r="AM64" s="1232"/>
      <c r="AN64" s="1232" t="s">
        <v>570</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2">
      <c r="B65" s="1225"/>
      <c r="AN65" s="1234" t="s">
        <v>578</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7"/>
      <c r="I70" s="1267"/>
      <c r="J70" s="1268"/>
      <c r="K70" s="1268"/>
      <c r="L70" s="1269"/>
      <c r="M70" s="1268"/>
      <c r="N70" s="1269"/>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0"/>
      <c r="I71" s="1271"/>
      <c r="J71" s="1268"/>
      <c r="K71" s="1268"/>
      <c r="L71" s="1269"/>
      <c r="M71" s="1268"/>
      <c r="N71" s="1269"/>
      <c r="AM71" s="1270"/>
      <c r="AN71" s="1219" t="s">
        <v>572</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527</v>
      </c>
      <c r="BQ72" s="1250"/>
      <c r="BR72" s="1250"/>
      <c r="BS72" s="1250"/>
      <c r="BT72" s="1250"/>
      <c r="BU72" s="1250"/>
      <c r="BV72" s="1250"/>
      <c r="BW72" s="1250"/>
      <c r="BX72" s="1250" t="s">
        <v>528</v>
      </c>
      <c r="BY72" s="1250"/>
      <c r="BZ72" s="1250"/>
      <c r="CA72" s="1250"/>
      <c r="CB72" s="1250"/>
      <c r="CC72" s="1250"/>
      <c r="CD72" s="1250"/>
      <c r="CE72" s="1250"/>
      <c r="CF72" s="1250" t="s">
        <v>529</v>
      </c>
      <c r="CG72" s="1250"/>
      <c r="CH72" s="1250"/>
      <c r="CI72" s="1250"/>
      <c r="CJ72" s="1250"/>
      <c r="CK72" s="1250"/>
      <c r="CL72" s="1250"/>
      <c r="CM72" s="1250"/>
      <c r="CN72" s="1250" t="s">
        <v>530</v>
      </c>
      <c r="CO72" s="1250"/>
      <c r="CP72" s="1250"/>
      <c r="CQ72" s="1250"/>
      <c r="CR72" s="1250"/>
      <c r="CS72" s="1250"/>
      <c r="CT72" s="1250"/>
      <c r="CU72" s="1250"/>
      <c r="CV72" s="1250" t="s">
        <v>531</v>
      </c>
      <c r="CW72" s="1250"/>
      <c r="CX72" s="1250"/>
      <c r="CY72" s="1250"/>
      <c r="CZ72" s="1250"/>
      <c r="DA72" s="1250"/>
      <c r="DB72" s="1250"/>
      <c r="DC72" s="1250"/>
    </row>
    <row r="73" spans="2:107" ht="13" x14ac:dyDescent="0.2">
      <c r="B73" s="1225"/>
      <c r="G73" s="1251"/>
      <c r="H73" s="1251"/>
      <c r="I73" s="1251"/>
      <c r="J73" s="1251"/>
      <c r="K73" s="1272"/>
      <c r="L73" s="1272"/>
      <c r="M73" s="1272"/>
      <c r="N73" s="1272"/>
      <c r="AM73" s="1243"/>
      <c r="AN73" s="1254" t="s">
        <v>573</v>
      </c>
      <c r="AO73" s="1254"/>
      <c r="AP73" s="1254"/>
      <c r="AQ73" s="1254"/>
      <c r="AR73" s="1254"/>
      <c r="AS73" s="1254"/>
      <c r="AT73" s="1254"/>
      <c r="AU73" s="1254"/>
      <c r="AV73" s="1254"/>
      <c r="AW73" s="1254"/>
      <c r="AX73" s="1254"/>
      <c r="AY73" s="1254"/>
      <c r="AZ73" s="1254"/>
      <c r="BA73" s="1254"/>
      <c r="BB73" s="1254" t="s">
        <v>574</v>
      </c>
      <c r="BC73" s="1254"/>
      <c r="BD73" s="1254"/>
      <c r="BE73" s="1254"/>
      <c r="BF73" s="1254"/>
      <c r="BG73" s="1254"/>
      <c r="BH73" s="1254"/>
      <c r="BI73" s="1254"/>
      <c r="BJ73" s="1254"/>
      <c r="BK73" s="1254"/>
      <c r="BL73" s="1254"/>
      <c r="BM73" s="1254"/>
      <c r="BN73" s="1254"/>
      <c r="BO73" s="1254"/>
      <c r="BP73" s="1255">
        <v>85.6</v>
      </c>
      <c r="BQ73" s="1255"/>
      <c r="BR73" s="1255"/>
      <c r="BS73" s="1255"/>
      <c r="BT73" s="1255"/>
      <c r="BU73" s="1255"/>
      <c r="BV73" s="1255"/>
      <c r="BW73" s="1255"/>
      <c r="BX73" s="1255">
        <v>79.8</v>
      </c>
      <c r="BY73" s="1255"/>
      <c r="BZ73" s="1255"/>
      <c r="CA73" s="1255"/>
      <c r="CB73" s="1255"/>
      <c r="CC73" s="1255"/>
      <c r="CD73" s="1255"/>
      <c r="CE73" s="1255"/>
      <c r="CF73" s="1255">
        <v>62.8</v>
      </c>
      <c r="CG73" s="1255"/>
      <c r="CH73" s="1255"/>
      <c r="CI73" s="1255"/>
      <c r="CJ73" s="1255"/>
      <c r="CK73" s="1255"/>
      <c r="CL73" s="1255"/>
      <c r="CM73" s="1255"/>
      <c r="CN73" s="1255">
        <v>55</v>
      </c>
      <c r="CO73" s="1255"/>
      <c r="CP73" s="1255"/>
      <c r="CQ73" s="1255"/>
      <c r="CR73" s="1255"/>
      <c r="CS73" s="1255"/>
      <c r="CT73" s="1255"/>
      <c r="CU73" s="1255"/>
      <c r="CV73" s="1255">
        <v>80.2</v>
      </c>
      <c r="CW73" s="1255"/>
      <c r="CX73" s="1255"/>
      <c r="CY73" s="1255"/>
      <c r="CZ73" s="1255"/>
      <c r="DA73" s="1255"/>
      <c r="DB73" s="1255"/>
      <c r="DC73" s="1255"/>
    </row>
    <row r="74" spans="2:107" ht="13" x14ac:dyDescent="0.2">
      <c r="B74" s="1225"/>
      <c r="G74" s="1251"/>
      <c r="H74" s="1251"/>
      <c r="I74" s="1251"/>
      <c r="J74" s="1251"/>
      <c r="K74" s="1272"/>
      <c r="L74" s="1272"/>
      <c r="M74" s="1272"/>
      <c r="N74" s="1272"/>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5"/>
      <c r="BQ74" s="1255"/>
      <c r="BR74" s="1255"/>
      <c r="BS74" s="1255"/>
      <c r="BT74" s="1255"/>
      <c r="BU74" s="1255"/>
      <c r="BV74" s="1255"/>
      <c r="BW74" s="1255"/>
      <c r="BX74" s="1255"/>
      <c r="BY74" s="1255"/>
      <c r="BZ74" s="1255"/>
      <c r="CA74" s="1255"/>
      <c r="CB74" s="1255"/>
      <c r="CC74" s="1255"/>
      <c r="CD74" s="1255"/>
      <c r="CE74" s="1255"/>
      <c r="CF74" s="1255"/>
      <c r="CG74" s="1255"/>
      <c r="CH74" s="1255"/>
      <c r="CI74" s="1255"/>
      <c r="CJ74" s="1255"/>
      <c r="CK74" s="1255"/>
      <c r="CL74" s="1255"/>
      <c r="CM74" s="1255"/>
      <c r="CN74" s="1255"/>
      <c r="CO74" s="1255"/>
      <c r="CP74" s="1255"/>
      <c r="CQ74" s="1255"/>
      <c r="CR74" s="1255"/>
      <c r="CS74" s="1255"/>
      <c r="CT74" s="1255"/>
      <c r="CU74" s="1255"/>
      <c r="CV74" s="1255"/>
      <c r="CW74" s="1255"/>
      <c r="CX74" s="1255"/>
      <c r="CY74" s="1255"/>
      <c r="CZ74" s="1255"/>
      <c r="DA74" s="1255"/>
      <c r="DB74" s="1255"/>
      <c r="DC74" s="1255"/>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579</v>
      </c>
      <c r="BC75" s="1254"/>
      <c r="BD75" s="1254"/>
      <c r="BE75" s="1254"/>
      <c r="BF75" s="1254"/>
      <c r="BG75" s="1254"/>
      <c r="BH75" s="1254"/>
      <c r="BI75" s="1254"/>
      <c r="BJ75" s="1254"/>
      <c r="BK75" s="1254"/>
      <c r="BL75" s="1254"/>
      <c r="BM75" s="1254"/>
      <c r="BN75" s="1254"/>
      <c r="BO75" s="1254"/>
      <c r="BP75" s="1255">
        <v>8.5</v>
      </c>
      <c r="BQ75" s="1255"/>
      <c r="BR75" s="1255"/>
      <c r="BS75" s="1255"/>
      <c r="BT75" s="1255"/>
      <c r="BU75" s="1255"/>
      <c r="BV75" s="1255"/>
      <c r="BW75" s="1255"/>
      <c r="BX75" s="1255">
        <v>7.6</v>
      </c>
      <c r="BY75" s="1255"/>
      <c r="BZ75" s="1255"/>
      <c r="CA75" s="1255"/>
      <c r="CB75" s="1255"/>
      <c r="CC75" s="1255"/>
      <c r="CD75" s="1255"/>
      <c r="CE75" s="1255"/>
      <c r="CF75" s="1255">
        <v>6.6</v>
      </c>
      <c r="CG75" s="1255"/>
      <c r="CH75" s="1255"/>
      <c r="CI75" s="1255"/>
      <c r="CJ75" s="1255"/>
      <c r="CK75" s="1255"/>
      <c r="CL75" s="1255"/>
      <c r="CM75" s="1255"/>
      <c r="CN75" s="1255">
        <v>6.5</v>
      </c>
      <c r="CO75" s="1255"/>
      <c r="CP75" s="1255"/>
      <c r="CQ75" s="1255"/>
      <c r="CR75" s="1255"/>
      <c r="CS75" s="1255"/>
      <c r="CT75" s="1255"/>
      <c r="CU75" s="1255"/>
      <c r="CV75" s="1255">
        <v>6.5</v>
      </c>
      <c r="CW75" s="1255"/>
      <c r="CX75" s="1255"/>
      <c r="CY75" s="1255"/>
      <c r="CZ75" s="1255"/>
      <c r="DA75" s="1255"/>
      <c r="DB75" s="1255"/>
      <c r="DC75" s="1255"/>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5"/>
      <c r="BQ76" s="1255"/>
      <c r="BR76" s="1255"/>
      <c r="BS76" s="1255"/>
      <c r="BT76" s="1255"/>
      <c r="BU76" s="1255"/>
      <c r="BV76" s="1255"/>
      <c r="BW76" s="1255"/>
      <c r="BX76" s="1255"/>
      <c r="BY76" s="1255"/>
      <c r="BZ76" s="1255"/>
      <c r="CA76" s="1255"/>
      <c r="CB76" s="1255"/>
      <c r="CC76" s="1255"/>
      <c r="CD76" s="1255"/>
      <c r="CE76" s="1255"/>
      <c r="CF76" s="1255"/>
      <c r="CG76" s="1255"/>
      <c r="CH76" s="1255"/>
      <c r="CI76" s="1255"/>
      <c r="CJ76" s="1255"/>
      <c r="CK76" s="1255"/>
      <c r="CL76" s="1255"/>
      <c r="CM76" s="1255"/>
      <c r="CN76" s="1255"/>
      <c r="CO76" s="1255"/>
      <c r="CP76" s="1255"/>
      <c r="CQ76" s="1255"/>
      <c r="CR76" s="1255"/>
      <c r="CS76" s="1255"/>
      <c r="CT76" s="1255"/>
      <c r="CU76" s="1255"/>
      <c r="CV76" s="1255"/>
      <c r="CW76" s="1255"/>
      <c r="CX76" s="1255"/>
      <c r="CY76" s="1255"/>
      <c r="CZ76" s="1255"/>
      <c r="DA76" s="1255"/>
      <c r="DB76" s="1255"/>
      <c r="DC76" s="1255"/>
    </row>
    <row r="77" spans="2:107" ht="13" x14ac:dyDescent="0.2">
      <c r="B77" s="1225"/>
      <c r="G77" s="1244"/>
      <c r="H77" s="1244"/>
      <c r="I77" s="1244"/>
      <c r="J77" s="1244"/>
      <c r="K77" s="1272"/>
      <c r="L77" s="1272"/>
      <c r="M77" s="1272"/>
      <c r="N77" s="1272"/>
      <c r="AN77" s="1250" t="s">
        <v>576</v>
      </c>
      <c r="AO77" s="1250"/>
      <c r="AP77" s="1250"/>
      <c r="AQ77" s="1250"/>
      <c r="AR77" s="1250"/>
      <c r="AS77" s="1250"/>
      <c r="AT77" s="1250"/>
      <c r="AU77" s="1250"/>
      <c r="AV77" s="1250"/>
      <c r="AW77" s="1250"/>
      <c r="AX77" s="1250"/>
      <c r="AY77" s="1250"/>
      <c r="AZ77" s="1250"/>
      <c r="BA77" s="1250"/>
      <c r="BB77" s="1254" t="s">
        <v>574</v>
      </c>
      <c r="BC77" s="1254"/>
      <c r="BD77" s="1254"/>
      <c r="BE77" s="1254"/>
      <c r="BF77" s="1254"/>
      <c r="BG77" s="1254"/>
      <c r="BH77" s="1254"/>
      <c r="BI77" s="1254"/>
      <c r="BJ77" s="1254"/>
      <c r="BK77" s="1254"/>
      <c r="BL77" s="1254"/>
      <c r="BM77" s="1254"/>
      <c r="BN77" s="1254"/>
      <c r="BO77" s="1254"/>
      <c r="BP77" s="1255">
        <v>49.1</v>
      </c>
      <c r="BQ77" s="1255"/>
      <c r="BR77" s="1255"/>
      <c r="BS77" s="1255"/>
      <c r="BT77" s="1255"/>
      <c r="BU77" s="1255"/>
      <c r="BV77" s="1255"/>
      <c r="BW77" s="1255"/>
      <c r="BX77" s="1255">
        <v>41.5</v>
      </c>
      <c r="BY77" s="1255"/>
      <c r="BZ77" s="1255"/>
      <c r="CA77" s="1255"/>
      <c r="CB77" s="1255"/>
      <c r="CC77" s="1255"/>
      <c r="CD77" s="1255"/>
      <c r="CE77" s="1255"/>
      <c r="CF77" s="1255">
        <v>25.2</v>
      </c>
      <c r="CG77" s="1255"/>
      <c r="CH77" s="1255"/>
      <c r="CI77" s="1255"/>
      <c r="CJ77" s="1255"/>
      <c r="CK77" s="1255"/>
      <c r="CL77" s="1255"/>
      <c r="CM77" s="1255"/>
      <c r="CN77" s="1255">
        <v>15.7</v>
      </c>
      <c r="CO77" s="1255"/>
      <c r="CP77" s="1255"/>
      <c r="CQ77" s="1255"/>
      <c r="CR77" s="1255"/>
      <c r="CS77" s="1255"/>
      <c r="CT77" s="1255"/>
      <c r="CU77" s="1255"/>
      <c r="CV77" s="1255">
        <v>10.199999999999999</v>
      </c>
      <c r="CW77" s="1255"/>
      <c r="CX77" s="1255"/>
      <c r="CY77" s="1255"/>
      <c r="CZ77" s="1255"/>
      <c r="DA77" s="1255"/>
      <c r="DB77" s="1255"/>
      <c r="DC77" s="1255"/>
    </row>
    <row r="78" spans="2:107" ht="13" x14ac:dyDescent="0.2">
      <c r="B78" s="1225"/>
      <c r="G78" s="1244"/>
      <c r="H78" s="1244"/>
      <c r="I78" s="1244"/>
      <c r="J78" s="1244"/>
      <c r="K78" s="1272"/>
      <c r="L78" s="1272"/>
      <c r="M78" s="1272"/>
      <c r="N78" s="1272"/>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5"/>
      <c r="BQ78" s="1255"/>
      <c r="BR78" s="1255"/>
      <c r="BS78" s="1255"/>
      <c r="BT78" s="1255"/>
      <c r="BU78" s="1255"/>
      <c r="BV78" s="1255"/>
      <c r="BW78" s="1255"/>
      <c r="BX78" s="1255"/>
      <c r="BY78" s="1255"/>
      <c r="BZ78" s="1255"/>
      <c r="CA78" s="1255"/>
      <c r="CB78" s="1255"/>
      <c r="CC78" s="1255"/>
      <c r="CD78" s="1255"/>
      <c r="CE78" s="1255"/>
      <c r="CF78" s="1255"/>
      <c r="CG78" s="1255"/>
      <c r="CH78" s="1255"/>
      <c r="CI78" s="1255"/>
      <c r="CJ78" s="1255"/>
      <c r="CK78" s="1255"/>
      <c r="CL78" s="1255"/>
      <c r="CM78" s="1255"/>
      <c r="CN78" s="1255"/>
      <c r="CO78" s="1255"/>
      <c r="CP78" s="1255"/>
      <c r="CQ78" s="1255"/>
      <c r="CR78" s="1255"/>
      <c r="CS78" s="1255"/>
      <c r="CT78" s="1255"/>
      <c r="CU78" s="1255"/>
      <c r="CV78" s="1255"/>
      <c r="CW78" s="1255"/>
      <c r="CX78" s="1255"/>
      <c r="CY78" s="1255"/>
      <c r="CZ78" s="1255"/>
      <c r="DA78" s="1255"/>
      <c r="DB78" s="1255"/>
      <c r="DC78" s="1255"/>
    </row>
    <row r="79" spans="2:107" ht="13" x14ac:dyDescent="0.2">
      <c r="B79" s="1225"/>
      <c r="G79" s="1244"/>
      <c r="H79" s="1244"/>
      <c r="I79" s="1257"/>
      <c r="J79" s="1257"/>
      <c r="K79" s="1273"/>
      <c r="L79" s="1273"/>
      <c r="M79" s="1273"/>
      <c r="N79" s="1273"/>
      <c r="AN79" s="1250"/>
      <c r="AO79" s="1250"/>
      <c r="AP79" s="1250"/>
      <c r="AQ79" s="1250"/>
      <c r="AR79" s="1250"/>
      <c r="AS79" s="1250"/>
      <c r="AT79" s="1250"/>
      <c r="AU79" s="1250"/>
      <c r="AV79" s="1250"/>
      <c r="AW79" s="1250"/>
      <c r="AX79" s="1250"/>
      <c r="AY79" s="1250"/>
      <c r="AZ79" s="1250"/>
      <c r="BA79" s="1250"/>
      <c r="BB79" s="1254" t="s">
        <v>579</v>
      </c>
      <c r="BC79" s="1254"/>
      <c r="BD79" s="1254"/>
      <c r="BE79" s="1254"/>
      <c r="BF79" s="1254"/>
      <c r="BG79" s="1254"/>
      <c r="BH79" s="1254"/>
      <c r="BI79" s="1254"/>
      <c r="BJ79" s="1254"/>
      <c r="BK79" s="1254"/>
      <c r="BL79" s="1254"/>
      <c r="BM79" s="1254"/>
      <c r="BN79" s="1254"/>
      <c r="BO79" s="1254"/>
      <c r="BP79" s="1255">
        <v>9.5</v>
      </c>
      <c r="BQ79" s="1255"/>
      <c r="BR79" s="1255"/>
      <c r="BS79" s="1255"/>
      <c r="BT79" s="1255"/>
      <c r="BU79" s="1255"/>
      <c r="BV79" s="1255"/>
      <c r="BW79" s="1255"/>
      <c r="BX79" s="1255">
        <v>9.1999999999999993</v>
      </c>
      <c r="BY79" s="1255"/>
      <c r="BZ79" s="1255"/>
      <c r="CA79" s="1255"/>
      <c r="CB79" s="1255"/>
      <c r="CC79" s="1255"/>
      <c r="CD79" s="1255"/>
      <c r="CE79" s="1255"/>
      <c r="CF79" s="1255">
        <v>8.9</v>
      </c>
      <c r="CG79" s="1255"/>
      <c r="CH79" s="1255"/>
      <c r="CI79" s="1255"/>
      <c r="CJ79" s="1255"/>
      <c r="CK79" s="1255"/>
      <c r="CL79" s="1255"/>
      <c r="CM79" s="1255"/>
      <c r="CN79" s="1255">
        <v>8.9</v>
      </c>
      <c r="CO79" s="1255"/>
      <c r="CP79" s="1255"/>
      <c r="CQ79" s="1255"/>
      <c r="CR79" s="1255"/>
      <c r="CS79" s="1255"/>
      <c r="CT79" s="1255"/>
      <c r="CU79" s="1255"/>
      <c r="CV79" s="1255">
        <v>9</v>
      </c>
      <c r="CW79" s="1255"/>
      <c r="CX79" s="1255"/>
      <c r="CY79" s="1255"/>
      <c r="CZ79" s="1255"/>
      <c r="DA79" s="1255"/>
      <c r="DB79" s="1255"/>
      <c r="DC79" s="1255"/>
    </row>
    <row r="80" spans="2:107" ht="13" x14ac:dyDescent="0.2">
      <c r="B80" s="1225"/>
      <c r="G80" s="1244"/>
      <c r="H80" s="1244"/>
      <c r="I80" s="1257"/>
      <c r="J80" s="1257"/>
      <c r="K80" s="1273"/>
      <c r="L80" s="1273"/>
      <c r="M80" s="1273"/>
      <c r="N80" s="1273"/>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5"/>
      <c r="BQ80" s="1255"/>
      <c r="BR80" s="1255"/>
      <c r="BS80" s="1255"/>
      <c r="BT80" s="1255"/>
      <c r="BU80" s="1255"/>
      <c r="BV80" s="1255"/>
      <c r="BW80" s="1255"/>
      <c r="BX80" s="1255"/>
      <c r="BY80" s="1255"/>
      <c r="BZ80" s="1255"/>
      <c r="CA80" s="1255"/>
      <c r="CB80" s="1255"/>
      <c r="CC80" s="1255"/>
      <c r="CD80" s="1255"/>
      <c r="CE80" s="1255"/>
      <c r="CF80" s="1255"/>
      <c r="CG80" s="1255"/>
      <c r="CH80" s="1255"/>
      <c r="CI80" s="1255"/>
      <c r="CJ80" s="1255"/>
      <c r="CK80" s="1255"/>
      <c r="CL80" s="1255"/>
      <c r="CM80" s="1255"/>
      <c r="CN80" s="1255"/>
      <c r="CO80" s="1255"/>
      <c r="CP80" s="1255"/>
      <c r="CQ80" s="1255"/>
      <c r="CR80" s="1255"/>
      <c r="CS80" s="1255"/>
      <c r="CT80" s="1255"/>
      <c r="CU80" s="1255"/>
      <c r="CV80" s="1255"/>
      <c r="CW80" s="1255"/>
      <c r="CX80" s="1255"/>
      <c r="CY80" s="1255"/>
      <c r="CZ80" s="1255"/>
      <c r="DA80" s="1255"/>
      <c r="DB80" s="1255"/>
      <c r="DC80" s="1255"/>
    </row>
    <row r="81" spans="2:109" ht="13" x14ac:dyDescent="0.2">
      <c r="B81" s="1225"/>
    </row>
    <row r="82" spans="2:109" ht="16.5" x14ac:dyDescent="0.2">
      <c r="B82" s="1225"/>
      <c r="K82" s="1274"/>
      <c r="L82" s="1274"/>
      <c r="M82" s="1274"/>
      <c r="N82" s="1274"/>
      <c r="AQ82" s="1274"/>
      <c r="AR82" s="1274"/>
      <c r="AS82" s="1274"/>
      <c r="AT82" s="1274"/>
      <c r="BC82" s="1274"/>
      <c r="BD82" s="1274"/>
      <c r="BE82" s="1274"/>
      <c r="BF82" s="1274"/>
      <c r="BO82" s="1274"/>
      <c r="BP82" s="1274"/>
      <c r="BQ82" s="1274"/>
      <c r="BR82" s="1274"/>
      <c r="CA82" s="1274"/>
      <c r="CB82" s="1274"/>
      <c r="CC82" s="1274"/>
      <c r="CD82" s="1274"/>
      <c r="CM82" s="1274"/>
      <c r="CN82" s="1274"/>
      <c r="CO82" s="1274"/>
      <c r="CP82" s="1274"/>
      <c r="CY82" s="1274"/>
      <c r="CZ82" s="1274"/>
      <c r="DA82" s="1274"/>
      <c r="DB82" s="1274"/>
      <c r="DC82" s="1274"/>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3LkUesA+ksz6kxB2zPdfPQMHD49AaziCL8bRTJ7TiOM/Gd7TVqJRqSx6eIaHvRql35ANLr7WpzdUmq6osGEg9A==" saltValue="uHmuIR59ep30BzlzK1pGV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6EC541-F160-49BA-B6EB-84E6F910A170}">
  <sheetPr>
    <pageSetUpPr fitToPage="1"/>
  </sheetPr>
  <dimension ref="A1:DR125"/>
  <sheetViews>
    <sheetView showGridLines="0" zoomScale="85" zoomScaleNormal="85"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duIvmJh2P9BKslc9gaCfEBsLtjYFtyZ5JDT+dulsHVfXxKBrNTpQUEvCvAe2pi85UClNRL/wdcivmI3g/VAkLg==" saltValue="uWwhMumA70UHCscaz73O0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E2C079-AB49-4B3C-9441-EA1D41DEFAF2}">
  <sheetPr>
    <pageSetUpPr fitToPage="1"/>
  </sheetPr>
  <dimension ref="A1:DR125"/>
  <sheetViews>
    <sheetView showGridLines="0" zoomScale="85" zoomScaleNormal="85"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qTwlU5YUXnu7Vi2z/VdAnMyHyX3gY0QMaIfkDgkTsPnioBOLYHq7VX/x8k+3E+nlFE9pvG78A6JXIOURDZcVkg==" saltValue="AFXPo7sZ/GQfPDIT+toAJ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91025</v>
      </c>
      <c r="E3" s="156"/>
      <c r="F3" s="157">
        <v>94081</v>
      </c>
      <c r="G3" s="158"/>
      <c r="H3" s="159"/>
    </row>
    <row r="4" spans="1:8" x14ac:dyDescent="0.2">
      <c r="A4" s="160"/>
      <c r="B4" s="161"/>
      <c r="C4" s="162"/>
      <c r="D4" s="163">
        <v>37811</v>
      </c>
      <c r="E4" s="164"/>
      <c r="F4" s="165">
        <v>48949</v>
      </c>
      <c r="G4" s="166"/>
      <c r="H4" s="167"/>
    </row>
    <row r="5" spans="1:8" x14ac:dyDescent="0.2">
      <c r="A5" s="148" t="s">
        <v>521</v>
      </c>
      <c r="B5" s="153"/>
      <c r="C5" s="154"/>
      <c r="D5" s="155">
        <v>69838</v>
      </c>
      <c r="E5" s="156"/>
      <c r="F5" s="157">
        <v>92632</v>
      </c>
      <c r="G5" s="158"/>
      <c r="H5" s="159"/>
    </row>
    <row r="6" spans="1:8" x14ac:dyDescent="0.2">
      <c r="A6" s="160"/>
      <c r="B6" s="161"/>
      <c r="C6" s="162"/>
      <c r="D6" s="163">
        <v>15198</v>
      </c>
      <c r="E6" s="164"/>
      <c r="F6" s="165">
        <v>47978</v>
      </c>
      <c r="G6" s="166"/>
      <c r="H6" s="167"/>
    </row>
    <row r="7" spans="1:8" x14ac:dyDescent="0.2">
      <c r="A7" s="148" t="s">
        <v>522</v>
      </c>
      <c r="B7" s="153"/>
      <c r="C7" s="154"/>
      <c r="D7" s="155">
        <v>52307</v>
      </c>
      <c r="E7" s="156"/>
      <c r="F7" s="157">
        <v>96469</v>
      </c>
      <c r="G7" s="158"/>
      <c r="H7" s="159"/>
    </row>
    <row r="8" spans="1:8" x14ac:dyDescent="0.2">
      <c r="A8" s="160"/>
      <c r="B8" s="161"/>
      <c r="C8" s="162"/>
      <c r="D8" s="163">
        <v>11728</v>
      </c>
      <c r="E8" s="164"/>
      <c r="F8" s="165">
        <v>49775</v>
      </c>
      <c r="G8" s="166"/>
      <c r="H8" s="167"/>
    </row>
    <row r="9" spans="1:8" x14ac:dyDescent="0.2">
      <c r="A9" s="148" t="s">
        <v>523</v>
      </c>
      <c r="B9" s="153"/>
      <c r="C9" s="154"/>
      <c r="D9" s="155">
        <v>36019</v>
      </c>
      <c r="E9" s="156"/>
      <c r="F9" s="157">
        <v>85743</v>
      </c>
      <c r="G9" s="158"/>
      <c r="H9" s="159"/>
    </row>
    <row r="10" spans="1:8" x14ac:dyDescent="0.2">
      <c r="A10" s="160"/>
      <c r="B10" s="161"/>
      <c r="C10" s="162"/>
      <c r="D10" s="163">
        <v>20134</v>
      </c>
      <c r="E10" s="164"/>
      <c r="F10" s="165">
        <v>45231</v>
      </c>
      <c r="G10" s="166"/>
      <c r="H10" s="167"/>
    </row>
    <row r="11" spans="1:8" x14ac:dyDescent="0.2">
      <c r="A11" s="148" t="s">
        <v>524</v>
      </c>
      <c r="B11" s="153"/>
      <c r="C11" s="154"/>
      <c r="D11" s="155">
        <v>51327</v>
      </c>
      <c r="E11" s="156"/>
      <c r="F11" s="157">
        <v>92509</v>
      </c>
      <c r="G11" s="158"/>
      <c r="H11" s="159"/>
    </row>
    <row r="12" spans="1:8" x14ac:dyDescent="0.2">
      <c r="A12" s="160"/>
      <c r="B12" s="161"/>
      <c r="C12" s="168"/>
      <c r="D12" s="163">
        <v>19954</v>
      </c>
      <c r="E12" s="164"/>
      <c r="F12" s="165">
        <v>52274</v>
      </c>
      <c r="G12" s="166"/>
      <c r="H12" s="167"/>
    </row>
    <row r="13" spans="1:8" x14ac:dyDescent="0.2">
      <c r="A13" s="148"/>
      <c r="B13" s="153"/>
      <c r="C13" s="169"/>
      <c r="D13" s="170">
        <v>60103</v>
      </c>
      <c r="E13" s="171"/>
      <c r="F13" s="172">
        <v>92287</v>
      </c>
      <c r="G13" s="173"/>
      <c r="H13" s="159"/>
    </row>
    <row r="14" spans="1:8" x14ac:dyDescent="0.2">
      <c r="A14" s="160"/>
      <c r="B14" s="161"/>
      <c r="C14" s="162"/>
      <c r="D14" s="163">
        <v>20965</v>
      </c>
      <c r="E14" s="164"/>
      <c r="F14" s="165">
        <v>48841</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4.84</v>
      </c>
      <c r="C19" s="174">
        <f>ROUND(VALUE(SUBSTITUTE(実質収支比率等に係る経年分析!G$48,"▲","-")),2)</f>
        <v>5.75</v>
      </c>
      <c r="D19" s="174">
        <f>ROUND(VALUE(SUBSTITUTE(実質収支比率等に係る経年分析!H$48,"▲","-")),2)</f>
        <v>6.72</v>
      </c>
      <c r="E19" s="174">
        <f>ROUND(VALUE(SUBSTITUTE(実質収支比率等に係る経年分析!I$48,"▲","-")),2)</f>
        <v>6.09</v>
      </c>
      <c r="F19" s="174">
        <f>ROUND(VALUE(SUBSTITUTE(実質収支比率等に係る経年分析!J$48,"▲","-")),2)</f>
        <v>4.96</v>
      </c>
    </row>
    <row r="20" spans="1:11" x14ac:dyDescent="0.2">
      <c r="A20" s="174" t="s">
        <v>53</v>
      </c>
      <c r="B20" s="174">
        <f>ROUND(VALUE(SUBSTITUTE(実質収支比率等に係る経年分析!F$47,"▲","-")),2)</f>
        <v>22.03</v>
      </c>
      <c r="C20" s="174">
        <f>ROUND(VALUE(SUBSTITUTE(実質収支比率等に係る経年分析!G$47,"▲","-")),2)</f>
        <v>23.57</v>
      </c>
      <c r="D20" s="174">
        <f>ROUND(VALUE(SUBSTITUTE(実質収支比率等に係る経年分析!H$47,"▲","-")),2)</f>
        <v>26.75</v>
      </c>
      <c r="E20" s="174">
        <f>ROUND(VALUE(SUBSTITUTE(実質収支比率等に係る経年分析!I$47,"▲","-")),2)</f>
        <v>27.43</v>
      </c>
      <c r="F20" s="174">
        <f>ROUND(VALUE(SUBSTITUTE(実質収支比率等に係る経年分析!J$47,"▲","-")),2)</f>
        <v>24.76</v>
      </c>
    </row>
    <row r="21" spans="1:11" x14ac:dyDescent="0.2">
      <c r="A21" s="174" t="s">
        <v>54</v>
      </c>
      <c r="B21" s="174">
        <f>IF(ISNUMBER(VALUE(SUBSTITUTE(実質収支比率等に係る経年分析!F$49,"▲","-"))),ROUND(VALUE(SUBSTITUTE(実質収支比率等に係る経年分析!F$49,"▲","-")),2),NA())</f>
        <v>-2.5</v>
      </c>
      <c r="C21" s="174">
        <f>IF(ISNUMBER(VALUE(SUBSTITUTE(実質収支比率等に係る経年分析!G$49,"▲","-"))),ROUND(VALUE(SUBSTITUTE(実質収支比率等に係る経年分析!G$49,"▲","-")),2),NA())</f>
        <v>0.57999999999999996</v>
      </c>
      <c r="D21" s="174">
        <f>IF(ISNUMBER(VALUE(SUBSTITUTE(実質収支比率等に係る経年分析!H$49,"▲","-"))),ROUND(VALUE(SUBSTITUTE(実質収支比率等に係る経年分析!H$49,"▲","-")),2),NA())</f>
        <v>2.5299999999999998</v>
      </c>
      <c r="E21" s="174">
        <f>IF(ISNUMBER(VALUE(SUBSTITUTE(実質収支比率等に係る経年分析!I$49,"▲","-"))),ROUND(VALUE(SUBSTITUTE(実質収支比率等に係る経年分析!I$49,"▲","-")),2),NA())</f>
        <v>-4.62</v>
      </c>
      <c r="F21" s="174">
        <f>IF(ISNUMBER(VALUE(SUBSTITUTE(実質収支比率等に係る経年分析!J$49,"▲","-"))),ROUND(VALUE(SUBSTITUTE(実質収支比率等に係る経年分析!J$49,"▲","-")),2),NA())</f>
        <v>-7.29</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0.21</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0.3</v>
      </c>
      <c r="F27" s="175" t="e">
        <f>IF(ROUND(VALUE(SUBSTITUTE(連結実質赤字比率に係る赤字・黒字の構成分析!H$43,"▲", "-")), 2) &lt; 0, ABS(ROUND(VALUE(SUBSTITUTE(連結実質赤字比率に係る赤字・黒字の構成分析!H$43,"▲", "-")), 2)), NA())</f>
        <v>#VALUE!</v>
      </c>
      <c r="G27" s="175" t="e">
        <f>IF(ROUND(VALUE(SUBSTITUTE(連結実質赤字比率に係る赤字・黒字の構成分析!H$43,"▲", "-")), 2) &gt;= 0, ABS(ROUND(VALUE(SUBSTITUTE(連結実質赤字比率に係る赤字・黒字の構成分析!H$43,"▲", "-")), 2)), NA())</f>
        <v>#VALUE!</v>
      </c>
      <c r="H27" s="175" t="e">
        <f>IF(ROUND(VALUE(SUBSTITUTE(連結実質赤字比率に係る赤字・黒字の構成分析!I$43,"▲", "-")), 2) &lt; 0, ABS(ROUND(VALUE(SUBSTITUTE(連結実質赤字比率に係る赤字・黒字の構成分析!I$43,"▲", "-")), 2)), NA())</f>
        <v>#VALUE!</v>
      </c>
      <c r="I27" s="175" t="e">
        <f>IF(ROUND(VALUE(SUBSTITUTE(連結実質赤字比率に係る赤字・黒字の構成分析!I$43,"▲", "-")), 2) &gt;= 0, ABS(ROUND(VALUE(SUBSTITUTE(連結実質赤字比率に係る赤字・黒字の構成分析!I$43,"▲", "-")), 2)), NA())</f>
        <v>#VALUE!</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0.01</v>
      </c>
    </row>
    <row r="30" spans="1:11" x14ac:dyDescent="0.2">
      <c r="A30" s="175" t="str">
        <f>IF(連結実質赤字比率に係る赤字・黒字の構成分析!C$40="",NA(),連結実質赤字比率に係る赤字・黒字の構成分析!C$40)</f>
        <v>電気事業特別会計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0.04</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0.05</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0.05</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7.0000000000000007E-2</v>
      </c>
    </row>
    <row r="31" spans="1:11" x14ac:dyDescent="0.2">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0.36</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0.28999999999999998</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0.35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0.34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0.63</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0.59</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0.67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0.51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0.71</v>
      </c>
    </row>
    <row r="33" spans="1:16" x14ac:dyDescent="0.2">
      <c r="A33" s="175" t="str">
        <f>IF(連結実質赤字比率に係る赤字・黒字の構成分析!C$37="",NA(),連結実質赤字比率に係る赤字・黒字の構成分析!C$37)</f>
        <v>簡易水道事業会計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0.57999999999999996</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0.64</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0.72</v>
      </c>
    </row>
    <row r="34" spans="1:16" x14ac:dyDescent="0.2">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0.18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0.01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1.49</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1.54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1.1499999999999999</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4.83</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5.75</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6.72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6.08</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4.95</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7.37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7.28</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7.04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7</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2153</v>
      </c>
      <c r="E42" s="176"/>
      <c r="F42" s="176"/>
      <c r="G42" s="176">
        <f>'実質公債費比率（分子）の構造'!L$52</f>
        <v>2082</v>
      </c>
      <c r="H42" s="176"/>
      <c r="I42" s="176"/>
      <c r="J42" s="176">
        <f>'実質公債費比率（分子）の構造'!M$52</f>
        <v>2038</v>
      </c>
      <c r="K42" s="176"/>
      <c r="L42" s="176"/>
      <c r="M42" s="176">
        <f>'実質公債費比率（分子）の構造'!N$52</f>
        <v>2015</v>
      </c>
      <c r="N42" s="176"/>
      <c r="O42" s="176"/>
      <c r="P42" s="176">
        <f>'実質公債費比率（分子）の構造'!O$52</f>
        <v>1884</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5</v>
      </c>
      <c r="C44" s="176"/>
      <c r="D44" s="176"/>
      <c r="E44" s="176">
        <f>'実質公債費比率（分子）の構造'!L$50</f>
        <v>5</v>
      </c>
      <c r="F44" s="176"/>
      <c r="G44" s="176"/>
      <c r="H44" s="176">
        <f>'実質公債費比率（分子）の構造'!M$50</f>
        <v>6</v>
      </c>
      <c r="I44" s="176"/>
      <c r="J44" s="176"/>
      <c r="K44" s="176">
        <f>'実質公債費比率（分子）の構造'!N$50</f>
        <v>0</v>
      </c>
      <c r="L44" s="176"/>
      <c r="M44" s="176"/>
      <c r="N44" s="176">
        <f>'実質公債費比率（分子）の構造'!O$50</f>
        <v>0</v>
      </c>
      <c r="O44" s="176"/>
      <c r="P44" s="176"/>
    </row>
    <row r="45" spans="1:16" x14ac:dyDescent="0.2">
      <c r="A45" s="176" t="s">
        <v>63</v>
      </c>
      <c r="B45" s="176">
        <f>'実質公債費比率（分子）の構造'!K$49</f>
        <v>33</v>
      </c>
      <c r="C45" s="176"/>
      <c r="D45" s="176"/>
      <c r="E45" s="176">
        <f>'実質公債費比率（分子）の構造'!L$49</f>
        <v>39</v>
      </c>
      <c r="F45" s="176"/>
      <c r="G45" s="176"/>
      <c r="H45" s="176">
        <f>'実質公債費比率（分子）の構造'!M$49</f>
        <v>73</v>
      </c>
      <c r="I45" s="176"/>
      <c r="J45" s="176"/>
      <c r="K45" s="176">
        <f>'実質公債費比率（分子）の構造'!N$49</f>
        <v>72</v>
      </c>
      <c r="L45" s="176"/>
      <c r="M45" s="176"/>
      <c r="N45" s="176">
        <f>'実質公債費比率（分子）の構造'!O$49</f>
        <v>69</v>
      </c>
      <c r="O45" s="176"/>
      <c r="P45" s="176"/>
    </row>
    <row r="46" spans="1:16" x14ac:dyDescent="0.2">
      <c r="A46" s="176" t="s">
        <v>64</v>
      </c>
      <c r="B46" s="176">
        <f>'実質公債費比率（分子）の構造'!K$48</f>
        <v>815</v>
      </c>
      <c r="C46" s="176"/>
      <c r="D46" s="176"/>
      <c r="E46" s="176">
        <f>'実質公債費比率（分子）の構造'!L$48</f>
        <v>808</v>
      </c>
      <c r="F46" s="176"/>
      <c r="G46" s="176"/>
      <c r="H46" s="176">
        <f>'実質公債費比率（分子）の構造'!M$48</f>
        <v>776</v>
      </c>
      <c r="I46" s="176"/>
      <c r="J46" s="176"/>
      <c r="K46" s="176">
        <f>'実質公債費比率（分子）の構造'!N$48</f>
        <v>764</v>
      </c>
      <c r="L46" s="176"/>
      <c r="M46" s="176"/>
      <c r="N46" s="176">
        <f>'実質公債費比率（分子）の構造'!O$48</f>
        <v>769</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2131</v>
      </c>
      <c r="C49" s="176"/>
      <c r="D49" s="176"/>
      <c r="E49" s="176">
        <f>'実質公債費比率（分子）の構造'!L$45</f>
        <v>2032</v>
      </c>
      <c r="F49" s="176"/>
      <c r="G49" s="176"/>
      <c r="H49" s="176">
        <f>'実質公債費比率（分子）の構造'!M$45</f>
        <v>1971</v>
      </c>
      <c r="I49" s="176"/>
      <c r="J49" s="176"/>
      <c r="K49" s="176">
        <f>'実質公債費比率（分子）の構造'!N$45</f>
        <v>1988</v>
      </c>
      <c r="L49" s="176"/>
      <c r="M49" s="176"/>
      <c r="N49" s="176">
        <f>'実質公債費比率（分子）の構造'!O$45</f>
        <v>1874</v>
      </c>
      <c r="O49" s="176"/>
      <c r="P49" s="176"/>
    </row>
    <row r="50" spans="1:16" x14ac:dyDescent="0.2">
      <c r="A50" s="176" t="s">
        <v>67</v>
      </c>
      <c r="B50" s="176" t="e">
        <f>NA()</f>
        <v>#N/A</v>
      </c>
      <c r="C50" s="176">
        <f>IF(ISNUMBER('実質公債費比率（分子）の構造'!K$53),'実質公債費比率（分子）の構造'!K$53,NA())</f>
        <v>831</v>
      </c>
      <c r="D50" s="176" t="e">
        <f>NA()</f>
        <v>#N/A</v>
      </c>
      <c r="E50" s="176" t="e">
        <f>NA()</f>
        <v>#N/A</v>
      </c>
      <c r="F50" s="176">
        <f>IF(ISNUMBER('実質公債費比率（分子）の構造'!L$53),'実質公債費比率（分子）の構造'!L$53,NA())</f>
        <v>802</v>
      </c>
      <c r="G50" s="176" t="e">
        <f>NA()</f>
        <v>#N/A</v>
      </c>
      <c r="H50" s="176" t="e">
        <f>NA()</f>
        <v>#N/A</v>
      </c>
      <c r="I50" s="176">
        <f>IF(ISNUMBER('実質公債費比率（分子）の構造'!M$53),'実質公債費比率（分子）の構造'!M$53,NA())</f>
        <v>788</v>
      </c>
      <c r="J50" s="176" t="e">
        <f>NA()</f>
        <v>#N/A</v>
      </c>
      <c r="K50" s="176" t="e">
        <f>NA()</f>
        <v>#N/A</v>
      </c>
      <c r="L50" s="176">
        <f>IF(ISNUMBER('実質公債費比率（分子）の構造'!N$53),'実質公債費比率（分子）の構造'!N$53,NA())</f>
        <v>809</v>
      </c>
      <c r="M50" s="176" t="e">
        <f>NA()</f>
        <v>#N/A</v>
      </c>
      <c r="N50" s="176" t="e">
        <f>NA()</f>
        <v>#N/A</v>
      </c>
      <c r="O50" s="176">
        <f>IF(ISNUMBER('実質公債費比率（分子）の構造'!O$53),'実質公債費比率（分子）の構造'!O$53,NA())</f>
        <v>828</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26344</v>
      </c>
      <c r="E56" s="175"/>
      <c r="F56" s="175"/>
      <c r="G56" s="175">
        <f>'将来負担比率（分子）の構造'!J$52</f>
        <v>26388</v>
      </c>
      <c r="H56" s="175"/>
      <c r="I56" s="175"/>
      <c r="J56" s="175">
        <f>'将来負担比率（分子）の構造'!K$52</f>
        <v>25854</v>
      </c>
      <c r="K56" s="175"/>
      <c r="L56" s="175"/>
      <c r="M56" s="175">
        <f>'将来負担比率（分子）の構造'!L$52</f>
        <v>24678</v>
      </c>
      <c r="N56" s="175"/>
      <c r="O56" s="175"/>
      <c r="P56" s="175">
        <f>'将来負担比率（分子）の構造'!M$52</f>
        <v>23591</v>
      </c>
    </row>
    <row r="57" spans="1:16" x14ac:dyDescent="0.2">
      <c r="A57" s="175" t="s">
        <v>42</v>
      </c>
      <c r="B57" s="175"/>
      <c r="C57" s="175"/>
      <c r="D57" s="175">
        <f>'将来負担比率（分子）の構造'!I$51</f>
        <v>1240</v>
      </c>
      <c r="E57" s="175"/>
      <c r="F57" s="175"/>
      <c r="G57" s="175">
        <f>'将来負担比率（分子）の構造'!J$51</f>
        <v>1200</v>
      </c>
      <c r="H57" s="175"/>
      <c r="I57" s="175"/>
      <c r="J57" s="175">
        <f>'将来負担比率（分子）の構造'!K$51</f>
        <v>1313</v>
      </c>
      <c r="K57" s="175"/>
      <c r="L57" s="175"/>
      <c r="M57" s="175">
        <f>'将来負担比率（分子）の構造'!L$51</f>
        <v>1360</v>
      </c>
      <c r="N57" s="175"/>
      <c r="O57" s="175"/>
      <c r="P57" s="175">
        <f>'将来負担比率（分子）の構造'!M$51</f>
        <v>1386</v>
      </c>
    </row>
    <row r="58" spans="1:16" x14ac:dyDescent="0.2">
      <c r="A58" s="175" t="s">
        <v>41</v>
      </c>
      <c r="B58" s="175"/>
      <c r="C58" s="175"/>
      <c r="D58" s="175">
        <f>'将来負担比率（分子）の構造'!I$50</f>
        <v>4373</v>
      </c>
      <c r="E58" s="175"/>
      <c r="F58" s="175"/>
      <c r="G58" s="175">
        <f>'将来負担比率（分子）の構造'!J$50</f>
        <v>4684</v>
      </c>
      <c r="H58" s="175"/>
      <c r="I58" s="175"/>
      <c r="J58" s="175">
        <f>'将来負担比率（分子）の構造'!K$50</f>
        <v>5876</v>
      </c>
      <c r="K58" s="175"/>
      <c r="L58" s="175"/>
      <c r="M58" s="175">
        <f>'将来負担比率（分子）の構造'!L$50</f>
        <v>6250</v>
      </c>
      <c r="N58" s="175"/>
      <c r="O58" s="175"/>
      <c r="P58" s="175">
        <f>'将来負担比率（分子）の構造'!M$50</f>
        <v>5813</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421</v>
      </c>
      <c r="C61" s="175"/>
      <c r="D61" s="175"/>
      <c r="E61" s="175">
        <f>'将来負担比率（分子）の構造'!J$46</f>
        <v>227</v>
      </c>
      <c r="F61" s="175"/>
      <c r="G61" s="175"/>
      <c r="H61" s="175">
        <f>'将来負担比率（分子）の構造'!K$46</f>
        <v>85</v>
      </c>
      <c r="I61" s="175"/>
      <c r="J61" s="175"/>
      <c r="K61" s="175">
        <f>'将来負担比率（分子）の構造'!L$46</f>
        <v>119</v>
      </c>
      <c r="L61" s="175"/>
      <c r="M61" s="175"/>
      <c r="N61" s="175">
        <f>'将来負担比率（分子）の構造'!M$46</f>
        <v>90</v>
      </c>
      <c r="O61" s="175"/>
      <c r="P61" s="175"/>
    </row>
    <row r="62" spans="1:16" x14ac:dyDescent="0.2">
      <c r="A62" s="175" t="s">
        <v>35</v>
      </c>
      <c r="B62" s="175">
        <f>'将来負担比率（分子）の構造'!I$45</f>
        <v>4319</v>
      </c>
      <c r="C62" s="175"/>
      <c r="D62" s="175"/>
      <c r="E62" s="175">
        <f>'将来負担比率（分子）の構造'!J$45</f>
        <v>4272</v>
      </c>
      <c r="F62" s="175"/>
      <c r="G62" s="175"/>
      <c r="H62" s="175">
        <f>'将来負担比率（分子）の構造'!K$45</f>
        <v>4256</v>
      </c>
      <c r="I62" s="175"/>
      <c r="J62" s="175"/>
      <c r="K62" s="175">
        <f>'将来負担比率（分子）の構造'!L$45</f>
        <v>4145</v>
      </c>
      <c r="L62" s="175"/>
      <c r="M62" s="175"/>
      <c r="N62" s="175">
        <f>'将来負担比率（分子）の構造'!M$45</f>
        <v>4043</v>
      </c>
      <c r="O62" s="175"/>
      <c r="P62" s="175"/>
    </row>
    <row r="63" spans="1:16" x14ac:dyDescent="0.2">
      <c r="A63" s="175" t="s">
        <v>34</v>
      </c>
      <c r="B63" s="175">
        <f>'将来負担比率（分子）の構造'!I$44</f>
        <v>717</v>
      </c>
      <c r="C63" s="175"/>
      <c r="D63" s="175"/>
      <c r="E63" s="175">
        <f>'将来負担比率（分子）の構造'!J$44</f>
        <v>655</v>
      </c>
      <c r="F63" s="175"/>
      <c r="G63" s="175"/>
      <c r="H63" s="175">
        <f>'将来負担比率（分子）の構造'!K$44</f>
        <v>599</v>
      </c>
      <c r="I63" s="175"/>
      <c r="J63" s="175"/>
      <c r="K63" s="175">
        <f>'将来負担比率（分子）の構造'!L$44</f>
        <v>542</v>
      </c>
      <c r="L63" s="175"/>
      <c r="M63" s="175"/>
      <c r="N63" s="175">
        <f>'将来負担比率（分子）の構造'!M$44</f>
        <v>475</v>
      </c>
      <c r="O63" s="175"/>
      <c r="P63" s="175"/>
    </row>
    <row r="64" spans="1:16" x14ac:dyDescent="0.2">
      <c r="A64" s="175" t="s">
        <v>33</v>
      </c>
      <c r="B64" s="175">
        <f>'将来負担比率（分子）の構造'!I$43</f>
        <v>9118</v>
      </c>
      <c r="C64" s="175"/>
      <c r="D64" s="175"/>
      <c r="E64" s="175">
        <f>'将来負担比率（分子）の構造'!J$43</f>
        <v>8451</v>
      </c>
      <c r="F64" s="175"/>
      <c r="G64" s="175"/>
      <c r="H64" s="175">
        <f>'将来負担比率（分子）の構造'!K$43</f>
        <v>7559</v>
      </c>
      <c r="I64" s="175"/>
      <c r="J64" s="175"/>
      <c r="K64" s="175">
        <f>'将来負担比率（分子）の構造'!L$43</f>
        <v>6670</v>
      </c>
      <c r="L64" s="175"/>
      <c r="M64" s="175"/>
      <c r="N64" s="175">
        <f>'将来負担比率（分子）の構造'!M$43</f>
        <v>6161</v>
      </c>
      <c r="O64" s="175"/>
      <c r="P64" s="175"/>
    </row>
    <row r="65" spans="1:16" x14ac:dyDescent="0.2">
      <c r="A65" s="175" t="s">
        <v>32</v>
      </c>
      <c r="B65" s="175">
        <f>'将来負担比率（分子）の構造'!I$42</f>
        <v>9</v>
      </c>
      <c r="C65" s="175"/>
      <c r="D65" s="175"/>
      <c r="E65" s="175">
        <f>'将来負担比率（分子）の構造'!J$42</f>
        <v>5</v>
      </c>
      <c r="F65" s="175"/>
      <c r="G65" s="175"/>
      <c r="H65" s="175" t="str">
        <f>'将来負担比率（分子）の構造'!K$42</f>
        <v>-</v>
      </c>
      <c r="I65" s="175"/>
      <c r="J65" s="175"/>
      <c r="K65" s="175" t="str">
        <f>'将来負担比率（分子）の構造'!L$42</f>
        <v>-</v>
      </c>
      <c r="L65" s="175"/>
      <c r="M65" s="175"/>
      <c r="N65" s="175">
        <f>'将来負担比率（分子）の構造'!M$42</f>
        <v>3049</v>
      </c>
      <c r="O65" s="175"/>
      <c r="P65" s="175"/>
    </row>
    <row r="66" spans="1:16" x14ac:dyDescent="0.2">
      <c r="A66" s="175" t="s">
        <v>31</v>
      </c>
      <c r="B66" s="175">
        <f>'将来負担比率（分子）の構造'!I$41</f>
        <v>27336</v>
      </c>
      <c r="C66" s="175"/>
      <c r="D66" s="175"/>
      <c r="E66" s="175">
        <f>'将来負担比率（分子）の構造'!J$41</f>
        <v>28229</v>
      </c>
      <c r="F66" s="175"/>
      <c r="G66" s="175"/>
      <c r="H66" s="175">
        <f>'将来負担比率（分子）の構造'!K$41</f>
        <v>28478</v>
      </c>
      <c r="I66" s="175"/>
      <c r="J66" s="175"/>
      <c r="K66" s="175">
        <f>'将来負担比率（分子）の構造'!L$41</f>
        <v>27517</v>
      </c>
      <c r="L66" s="175"/>
      <c r="M66" s="175"/>
      <c r="N66" s="175">
        <f>'将来負担比率（分子）の構造'!M$41</f>
        <v>26762</v>
      </c>
      <c r="O66" s="175"/>
      <c r="P66" s="175"/>
    </row>
    <row r="67" spans="1:16" x14ac:dyDescent="0.2">
      <c r="A67" s="175" t="s">
        <v>71</v>
      </c>
      <c r="B67" s="175" t="e">
        <f>NA()</f>
        <v>#N/A</v>
      </c>
      <c r="C67" s="175">
        <f>IF(ISNUMBER('将来負担比率（分子）の構造'!I$53), IF('将来負担比率（分子）の構造'!I$53 &lt; 0, 0, '将来負担比率（分子）の構造'!I$53), NA())</f>
        <v>9963</v>
      </c>
      <c r="D67" s="175" t="e">
        <f>NA()</f>
        <v>#N/A</v>
      </c>
      <c r="E67" s="175" t="e">
        <f>NA()</f>
        <v>#N/A</v>
      </c>
      <c r="F67" s="175">
        <f>IF(ISNUMBER('将来負担比率（分子）の構造'!J$53), IF('将来負担比率（分子）の構造'!J$53 &lt; 0, 0, '将来負担比率（分子）の構造'!J$53), NA())</f>
        <v>9567</v>
      </c>
      <c r="G67" s="175" t="e">
        <f>NA()</f>
        <v>#N/A</v>
      </c>
      <c r="H67" s="175" t="e">
        <f>NA()</f>
        <v>#N/A</v>
      </c>
      <c r="I67" s="175">
        <f>IF(ISNUMBER('将来負担比率（分子）の構造'!K$53), IF('将来負担比率（分子）の構造'!K$53 &lt; 0, 0, '将来負担比率（分子）の構造'!K$53), NA())</f>
        <v>7934</v>
      </c>
      <c r="J67" s="175" t="e">
        <f>NA()</f>
        <v>#N/A</v>
      </c>
      <c r="K67" s="175" t="e">
        <f>NA()</f>
        <v>#N/A</v>
      </c>
      <c r="L67" s="175">
        <f>IF(ISNUMBER('将来負担比率（分子）の構造'!L$53), IF('将来負担比率（分子）の構造'!L$53 &lt; 0, 0, '将来負担比率（分子）の構造'!L$53), NA())</f>
        <v>6704</v>
      </c>
      <c r="M67" s="175" t="e">
        <f>NA()</f>
        <v>#N/A</v>
      </c>
      <c r="N67" s="175" t="e">
        <f>NA()</f>
        <v>#N/A</v>
      </c>
      <c r="O67" s="175">
        <f>IF(ISNUMBER('将来負担比率（分子）の構造'!M$53), IF('将来負担比率（分子）の構造'!M$53 &lt; 0, 0, '将来負担比率（分子）の構造'!M$53), NA())</f>
        <v>9792</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3889</v>
      </c>
      <c r="C72" s="179">
        <f>基金残高に係る経年分析!G55</f>
        <v>3860</v>
      </c>
      <c r="D72" s="179">
        <f>基金残高に係る経年分析!H55</f>
        <v>3457</v>
      </c>
    </row>
    <row r="73" spans="1:16" x14ac:dyDescent="0.2">
      <c r="A73" s="178" t="s">
        <v>74</v>
      </c>
      <c r="B73" s="179">
        <f>基金残高に係る経年分析!F56</f>
        <v>263</v>
      </c>
      <c r="C73" s="179">
        <f>基金残高に係る経年分析!G56</f>
        <v>263</v>
      </c>
      <c r="D73" s="179">
        <f>基金残高に係る経年分析!H56</f>
        <v>330</v>
      </c>
    </row>
    <row r="74" spans="1:16" x14ac:dyDescent="0.2">
      <c r="A74" s="178" t="s">
        <v>75</v>
      </c>
      <c r="B74" s="179">
        <f>基金残高に係る経年分析!F57</f>
        <v>1073</v>
      </c>
      <c r="C74" s="179">
        <f>基金残高に係る経年分析!G57</f>
        <v>1340</v>
      </c>
      <c r="D74" s="179">
        <f>基金残高に係る経年分析!H57</f>
        <v>1214</v>
      </c>
    </row>
  </sheetData>
  <sheetProtection algorithmName="SHA-512" hashValue="ErNhuXj2bKQoLRYxZ6rxIYj3fLxO9o9z0MKbq5WsbR6ZMTxEJUU16MA8jG3lsChlVV3gbzSZ4uUVvphO1XmU0g==" saltValue="yxnB0bB6pexZeaay0JP3vw=="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6316308</v>
      </c>
      <c r="S5" s="677"/>
      <c r="T5" s="677"/>
      <c r="U5" s="677"/>
      <c r="V5" s="677"/>
      <c r="W5" s="677"/>
      <c r="X5" s="677"/>
      <c r="Y5" s="702"/>
      <c r="Z5" s="715">
        <v>24.9</v>
      </c>
      <c r="AA5" s="715"/>
      <c r="AB5" s="715"/>
      <c r="AC5" s="715"/>
      <c r="AD5" s="716">
        <v>6144120</v>
      </c>
      <c r="AE5" s="716"/>
      <c r="AF5" s="716"/>
      <c r="AG5" s="716"/>
      <c r="AH5" s="716"/>
      <c r="AI5" s="716"/>
      <c r="AJ5" s="716"/>
      <c r="AK5" s="716"/>
      <c r="AL5" s="703">
        <v>43.6</v>
      </c>
      <c r="AM5" s="685"/>
      <c r="AN5" s="685"/>
      <c r="AO5" s="704"/>
      <c r="AP5" s="679" t="s">
        <v>216</v>
      </c>
      <c r="AQ5" s="680"/>
      <c r="AR5" s="680"/>
      <c r="AS5" s="680"/>
      <c r="AT5" s="680"/>
      <c r="AU5" s="680"/>
      <c r="AV5" s="680"/>
      <c r="AW5" s="680"/>
      <c r="AX5" s="680"/>
      <c r="AY5" s="680"/>
      <c r="AZ5" s="680"/>
      <c r="BA5" s="680"/>
      <c r="BB5" s="680"/>
      <c r="BC5" s="680"/>
      <c r="BD5" s="680"/>
      <c r="BE5" s="680"/>
      <c r="BF5" s="681"/>
      <c r="BG5" s="621">
        <v>6115357</v>
      </c>
      <c r="BH5" s="622"/>
      <c r="BI5" s="622"/>
      <c r="BJ5" s="622"/>
      <c r="BK5" s="622"/>
      <c r="BL5" s="622"/>
      <c r="BM5" s="622"/>
      <c r="BN5" s="623"/>
      <c r="BO5" s="659">
        <v>96.8</v>
      </c>
      <c r="BP5" s="659"/>
      <c r="BQ5" s="659"/>
      <c r="BR5" s="659"/>
      <c r="BS5" s="660">
        <v>72115</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310556</v>
      </c>
      <c r="S6" s="622"/>
      <c r="T6" s="622"/>
      <c r="U6" s="622"/>
      <c r="V6" s="622"/>
      <c r="W6" s="622"/>
      <c r="X6" s="622"/>
      <c r="Y6" s="623"/>
      <c r="Z6" s="659">
        <v>1.2</v>
      </c>
      <c r="AA6" s="659"/>
      <c r="AB6" s="659"/>
      <c r="AC6" s="659"/>
      <c r="AD6" s="660">
        <v>310556</v>
      </c>
      <c r="AE6" s="660"/>
      <c r="AF6" s="660"/>
      <c r="AG6" s="660"/>
      <c r="AH6" s="660"/>
      <c r="AI6" s="660"/>
      <c r="AJ6" s="660"/>
      <c r="AK6" s="660"/>
      <c r="AL6" s="624">
        <v>2.2000000000000002</v>
      </c>
      <c r="AM6" s="625"/>
      <c r="AN6" s="625"/>
      <c r="AO6" s="661"/>
      <c r="AP6" s="618" t="s">
        <v>221</v>
      </c>
      <c r="AQ6" s="619"/>
      <c r="AR6" s="619"/>
      <c r="AS6" s="619"/>
      <c r="AT6" s="619"/>
      <c r="AU6" s="619"/>
      <c r="AV6" s="619"/>
      <c r="AW6" s="619"/>
      <c r="AX6" s="619"/>
      <c r="AY6" s="619"/>
      <c r="AZ6" s="619"/>
      <c r="BA6" s="619"/>
      <c r="BB6" s="619"/>
      <c r="BC6" s="619"/>
      <c r="BD6" s="619"/>
      <c r="BE6" s="619"/>
      <c r="BF6" s="620"/>
      <c r="BG6" s="621">
        <v>6115357</v>
      </c>
      <c r="BH6" s="622"/>
      <c r="BI6" s="622"/>
      <c r="BJ6" s="622"/>
      <c r="BK6" s="622"/>
      <c r="BL6" s="622"/>
      <c r="BM6" s="622"/>
      <c r="BN6" s="623"/>
      <c r="BO6" s="659">
        <v>96.8</v>
      </c>
      <c r="BP6" s="659"/>
      <c r="BQ6" s="659"/>
      <c r="BR6" s="659"/>
      <c r="BS6" s="660">
        <v>72115</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180708</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180708</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1721</v>
      </c>
      <c r="S7" s="622"/>
      <c r="T7" s="622"/>
      <c r="U7" s="622"/>
      <c r="V7" s="622"/>
      <c r="W7" s="622"/>
      <c r="X7" s="622"/>
      <c r="Y7" s="623"/>
      <c r="Z7" s="659">
        <v>0</v>
      </c>
      <c r="AA7" s="659"/>
      <c r="AB7" s="659"/>
      <c r="AC7" s="659"/>
      <c r="AD7" s="660">
        <v>1721</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2470896</v>
      </c>
      <c r="BH7" s="622"/>
      <c r="BI7" s="622"/>
      <c r="BJ7" s="622"/>
      <c r="BK7" s="622"/>
      <c r="BL7" s="622"/>
      <c r="BM7" s="622"/>
      <c r="BN7" s="623"/>
      <c r="BO7" s="659">
        <v>39.1</v>
      </c>
      <c r="BP7" s="659"/>
      <c r="BQ7" s="659"/>
      <c r="BR7" s="659"/>
      <c r="BS7" s="660">
        <v>72115</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3416112</v>
      </c>
      <c r="CS7" s="622"/>
      <c r="CT7" s="622"/>
      <c r="CU7" s="622"/>
      <c r="CV7" s="622"/>
      <c r="CW7" s="622"/>
      <c r="CX7" s="622"/>
      <c r="CY7" s="623"/>
      <c r="CZ7" s="659">
        <v>14.1</v>
      </c>
      <c r="DA7" s="659"/>
      <c r="DB7" s="659"/>
      <c r="DC7" s="659"/>
      <c r="DD7" s="627">
        <v>398540</v>
      </c>
      <c r="DE7" s="622"/>
      <c r="DF7" s="622"/>
      <c r="DG7" s="622"/>
      <c r="DH7" s="622"/>
      <c r="DI7" s="622"/>
      <c r="DJ7" s="622"/>
      <c r="DK7" s="622"/>
      <c r="DL7" s="622"/>
      <c r="DM7" s="622"/>
      <c r="DN7" s="622"/>
      <c r="DO7" s="622"/>
      <c r="DP7" s="623"/>
      <c r="DQ7" s="627">
        <v>2777250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32123</v>
      </c>
      <c r="S8" s="622"/>
      <c r="T8" s="622"/>
      <c r="U8" s="622"/>
      <c r="V8" s="622"/>
      <c r="W8" s="622"/>
      <c r="X8" s="622"/>
      <c r="Y8" s="623"/>
      <c r="Z8" s="659">
        <v>0.1</v>
      </c>
      <c r="AA8" s="659"/>
      <c r="AB8" s="659"/>
      <c r="AC8" s="659"/>
      <c r="AD8" s="660">
        <v>32123</v>
      </c>
      <c r="AE8" s="660"/>
      <c r="AF8" s="660"/>
      <c r="AG8" s="660"/>
      <c r="AH8" s="660"/>
      <c r="AI8" s="660"/>
      <c r="AJ8" s="660"/>
      <c r="AK8" s="660"/>
      <c r="AL8" s="624">
        <v>0.2</v>
      </c>
      <c r="AM8" s="625"/>
      <c r="AN8" s="625"/>
      <c r="AO8" s="661"/>
      <c r="AP8" s="618" t="s">
        <v>227</v>
      </c>
      <c r="AQ8" s="619"/>
      <c r="AR8" s="619"/>
      <c r="AS8" s="619"/>
      <c r="AT8" s="619"/>
      <c r="AU8" s="619"/>
      <c r="AV8" s="619"/>
      <c r="AW8" s="619"/>
      <c r="AX8" s="619"/>
      <c r="AY8" s="619"/>
      <c r="AZ8" s="619"/>
      <c r="BA8" s="619"/>
      <c r="BB8" s="619"/>
      <c r="BC8" s="619"/>
      <c r="BD8" s="619"/>
      <c r="BE8" s="619"/>
      <c r="BF8" s="620"/>
      <c r="BG8" s="621">
        <v>81229</v>
      </c>
      <c r="BH8" s="622"/>
      <c r="BI8" s="622"/>
      <c r="BJ8" s="622"/>
      <c r="BK8" s="622"/>
      <c r="BL8" s="622"/>
      <c r="BM8" s="622"/>
      <c r="BN8" s="623"/>
      <c r="BO8" s="659">
        <v>1.3</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8282992</v>
      </c>
      <c r="CS8" s="622"/>
      <c r="CT8" s="622"/>
      <c r="CU8" s="622"/>
      <c r="CV8" s="622"/>
      <c r="CW8" s="622"/>
      <c r="CX8" s="622"/>
      <c r="CY8" s="623"/>
      <c r="CZ8" s="659">
        <v>34.200000000000003</v>
      </c>
      <c r="DA8" s="659"/>
      <c r="DB8" s="659"/>
      <c r="DC8" s="659"/>
      <c r="DD8" s="627">
        <v>5928</v>
      </c>
      <c r="DE8" s="622"/>
      <c r="DF8" s="622"/>
      <c r="DG8" s="622"/>
      <c r="DH8" s="622"/>
      <c r="DI8" s="622"/>
      <c r="DJ8" s="622"/>
      <c r="DK8" s="622"/>
      <c r="DL8" s="622"/>
      <c r="DM8" s="622"/>
      <c r="DN8" s="622"/>
      <c r="DO8" s="622"/>
      <c r="DP8" s="623"/>
      <c r="DQ8" s="627">
        <v>4617875</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40533</v>
      </c>
      <c r="S9" s="622"/>
      <c r="T9" s="622"/>
      <c r="U9" s="622"/>
      <c r="V9" s="622"/>
      <c r="W9" s="622"/>
      <c r="X9" s="622"/>
      <c r="Y9" s="623"/>
      <c r="Z9" s="659">
        <v>0.2</v>
      </c>
      <c r="AA9" s="659"/>
      <c r="AB9" s="659"/>
      <c r="AC9" s="659"/>
      <c r="AD9" s="660">
        <v>40533</v>
      </c>
      <c r="AE9" s="660"/>
      <c r="AF9" s="660"/>
      <c r="AG9" s="660"/>
      <c r="AH9" s="660"/>
      <c r="AI9" s="660"/>
      <c r="AJ9" s="660"/>
      <c r="AK9" s="660"/>
      <c r="AL9" s="624">
        <v>0.3</v>
      </c>
      <c r="AM9" s="625"/>
      <c r="AN9" s="625"/>
      <c r="AO9" s="661"/>
      <c r="AP9" s="618" t="s">
        <v>230</v>
      </c>
      <c r="AQ9" s="619"/>
      <c r="AR9" s="619"/>
      <c r="AS9" s="619"/>
      <c r="AT9" s="619"/>
      <c r="AU9" s="619"/>
      <c r="AV9" s="619"/>
      <c r="AW9" s="619"/>
      <c r="AX9" s="619"/>
      <c r="AY9" s="619"/>
      <c r="AZ9" s="619"/>
      <c r="BA9" s="619"/>
      <c r="BB9" s="619"/>
      <c r="BC9" s="619"/>
      <c r="BD9" s="619"/>
      <c r="BE9" s="619"/>
      <c r="BF9" s="620"/>
      <c r="BG9" s="621">
        <v>2072710</v>
      </c>
      <c r="BH9" s="622"/>
      <c r="BI9" s="622"/>
      <c r="BJ9" s="622"/>
      <c r="BK9" s="622"/>
      <c r="BL9" s="622"/>
      <c r="BM9" s="622"/>
      <c r="BN9" s="623"/>
      <c r="BO9" s="659">
        <v>32.799999999999997</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1801935</v>
      </c>
      <c r="CS9" s="622"/>
      <c r="CT9" s="622"/>
      <c r="CU9" s="622"/>
      <c r="CV9" s="622"/>
      <c r="CW9" s="622"/>
      <c r="CX9" s="622"/>
      <c r="CY9" s="623"/>
      <c r="CZ9" s="659">
        <v>7.4</v>
      </c>
      <c r="DA9" s="659"/>
      <c r="DB9" s="659"/>
      <c r="DC9" s="659"/>
      <c r="DD9" s="627">
        <v>22233</v>
      </c>
      <c r="DE9" s="622"/>
      <c r="DF9" s="622"/>
      <c r="DG9" s="622"/>
      <c r="DH9" s="622"/>
      <c r="DI9" s="622"/>
      <c r="DJ9" s="622"/>
      <c r="DK9" s="622"/>
      <c r="DL9" s="622"/>
      <c r="DM9" s="622"/>
      <c r="DN9" s="622"/>
      <c r="DO9" s="622"/>
      <c r="DP9" s="623"/>
      <c r="DQ9" s="627">
        <v>1620424</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153844</v>
      </c>
      <c r="BH10" s="622"/>
      <c r="BI10" s="622"/>
      <c r="BJ10" s="622"/>
      <c r="BK10" s="622"/>
      <c r="BL10" s="622"/>
      <c r="BM10" s="622"/>
      <c r="BN10" s="623"/>
      <c r="BO10" s="659">
        <v>2.4</v>
      </c>
      <c r="BP10" s="659"/>
      <c r="BQ10" s="659"/>
      <c r="BR10" s="659"/>
      <c r="BS10" s="660">
        <v>25538</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31046</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22921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1159470</v>
      </c>
      <c r="S11" s="622"/>
      <c r="T11" s="622"/>
      <c r="U11" s="622"/>
      <c r="V11" s="622"/>
      <c r="W11" s="622"/>
      <c r="X11" s="622"/>
      <c r="Y11" s="623"/>
      <c r="Z11" s="624">
        <v>4.5999999999999996</v>
      </c>
      <c r="AA11" s="625"/>
      <c r="AB11" s="625"/>
      <c r="AC11" s="626"/>
      <c r="AD11" s="627">
        <v>1159470</v>
      </c>
      <c r="AE11" s="622"/>
      <c r="AF11" s="622"/>
      <c r="AG11" s="622"/>
      <c r="AH11" s="622"/>
      <c r="AI11" s="622"/>
      <c r="AJ11" s="622"/>
      <c r="AK11" s="623"/>
      <c r="AL11" s="624">
        <v>8.1999999999999993</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163113</v>
      </c>
      <c r="BH11" s="622"/>
      <c r="BI11" s="622"/>
      <c r="BJ11" s="622"/>
      <c r="BK11" s="622"/>
      <c r="BL11" s="622"/>
      <c r="BM11" s="622"/>
      <c r="BN11" s="623"/>
      <c r="BO11" s="659">
        <v>2.6</v>
      </c>
      <c r="BP11" s="659"/>
      <c r="BQ11" s="659"/>
      <c r="BR11" s="659"/>
      <c r="BS11" s="660">
        <v>46577</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657998</v>
      </c>
      <c r="CS11" s="622"/>
      <c r="CT11" s="622"/>
      <c r="CU11" s="622"/>
      <c r="CV11" s="622"/>
      <c r="CW11" s="622"/>
      <c r="CX11" s="622"/>
      <c r="CY11" s="623"/>
      <c r="CZ11" s="659">
        <v>2.7</v>
      </c>
      <c r="DA11" s="659"/>
      <c r="DB11" s="659"/>
      <c r="DC11" s="659"/>
      <c r="DD11" s="627">
        <v>130177</v>
      </c>
      <c r="DE11" s="622"/>
      <c r="DF11" s="622"/>
      <c r="DG11" s="622"/>
      <c r="DH11" s="622"/>
      <c r="DI11" s="622"/>
      <c r="DJ11" s="622"/>
      <c r="DK11" s="622"/>
      <c r="DL11" s="622"/>
      <c r="DM11" s="622"/>
      <c r="DN11" s="622"/>
      <c r="DO11" s="622"/>
      <c r="DP11" s="623"/>
      <c r="DQ11" s="627">
        <v>353001</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12782</v>
      </c>
      <c r="S12" s="622"/>
      <c r="T12" s="622"/>
      <c r="U12" s="622"/>
      <c r="V12" s="622"/>
      <c r="W12" s="622"/>
      <c r="X12" s="622"/>
      <c r="Y12" s="623"/>
      <c r="Z12" s="659">
        <v>0.1</v>
      </c>
      <c r="AA12" s="659"/>
      <c r="AB12" s="659"/>
      <c r="AC12" s="659"/>
      <c r="AD12" s="660">
        <v>12782</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2967834</v>
      </c>
      <c r="BH12" s="622"/>
      <c r="BI12" s="622"/>
      <c r="BJ12" s="622"/>
      <c r="BK12" s="622"/>
      <c r="BL12" s="622"/>
      <c r="BM12" s="622"/>
      <c r="BN12" s="623"/>
      <c r="BO12" s="659">
        <v>47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1835970</v>
      </c>
      <c r="CS12" s="622"/>
      <c r="CT12" s="622"/>
      <c r="CU12" s="622"/>
      <c r="CV12" s="622"/>
      <c r="CW12" s="622"/>
      <c r="CX12" s="622"/>
      <c r="CY12" s="623"/>
      <c r="CZ12" s="659">
        <v>7.6</v>
      </c>
      <c r="DA12" s="659"/>
      <c r="DB12" s="659"/>
      <c r="DC12" s="659"/>
      <c r="DD12" s="627">
        <v>109485</v>
      </c>
      <c r="DE12" s="622"/>
      <c r="DF12" s="622"/>
      <c r="DG12" s="622"/>
      <c r="DH12" s="622"/>
      <c r="DI12" s="622"/>
      <c r="DJ12" s="622"/>
      <c r="DK12" s="622"/>
      <c r="DL12" s="622"/>
      <c r="DM12" s="622"/>
      <c r="DN12" s="622"/>
      <c r="DO12" s="622"/>
      <c r="DP12" s="623"/>
      <c r="DQ12" s="627">
        <v>475397</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2913612</v>
      </c>
      <c r="BH13" s="622"/>
      <c r="BI13" s="622"/>
      <c r="BJ13" s="622"/>
      <c r="BK13" s="622"/>
      <c r="BL13" s="622"/>
      <c r="BM13" s="622"/>
      <c r="BN13" s="623"/>
      <c r="BO13" s="659">
        <v>46.1</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2700232</v>
      </c>
      <c r="CS13" s="622"/>
      <c r="CT13" s="622"/>
      <c r="CU13" s="622"/>
      <c r="CV13" s="622"/>
      <c r="CW13" s="622"/>
      <c r="CX13" s="622"/>
      <c r="CY13" s="623"/>
      <c r="CZ13" s="659">
        <v>11.2</v>
      </c>
      <c r="DA13" s="659"/>
      <c r="DB13" s="659"/>
      <c r="DC13" s="659"/>
      <c r="DD13" s="627">
        <v>1103836</v>
      </c>
      <c r="DE13" s="622"/>
      <c r="DF13" s="622"/>
      <c r="DG13" s="622"/>
      <c r="DH13" s="622"/>
      <c r="DI13" s="622"/>
      <c r="DJ13" s="622"/>
      <c r="DK13" s="622"/>
      <c r="DL13" s="622"/>
      <c r="DM13" s="622"/>
      <c r="DN13" s="622"/>
      <c r="DO13" s="622"/>
      <c r="DP13" s="623"/>
      <c r="DQ13" s="627">
        <v>1670148</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2138</v>
      </c>
      <c r="S14" s="622"/>
      <c r="T14" s="622"/>
      <c r="U14" s="622"/>
      <c r="V14" s="622"/>
      <c r="W14" s="622"/>
      <c r="X14" s="622"/>
      <c r="Y14" s="623"/>
      <c r="Z14" s="659">
        <v>0</v>
      </c>
      <c r="AA14" s="659"/>
      <c r="AB14" s="659"/>
      <c r="AC14" s="659"/>
      <c r="AD14" s="660">
        <v>2138</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216691</v>
      </c>
      <c r="BH14" s="622"/>
      <c r="BI14" s="622"/>
      <c r="BJ14" s="622"/>
      <c r="BK14" s="622"/>
      <c r="BL14" s="622"/>
      <c r="BM14" s="622"/>
      <c r="BN14" s="623"/>
      <c r="BO14" s="659">
        <v>3.4</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811433</v>
      </c>
      <c r="CS14" s="622"/>
      <c r="CT14" s="622"/>
      <c r="CU14" s="622"/>
      <c r="CV14" s="622"/>
      <c r="CW14" s="622"/>
      <c r="CX14" s="622"/>
      <c r="CY14" s="623"/>
      <c r="CZ14" s="659">
        <v>3.4</v>
      </c>
      <c r="DA14" s="659"/>
      <c r="DB14" s="659"/>
      <c r="DC14" s="659"/>
      <c r="DD14" s="627">
        <v>79577</v>
      </c>
      <c r="DE14" s="622"/>
      <c r="DF14" s="622"/>
      <c r="DG14" s="622"/>
      <c r="DH14" s="622"/>
      <c r="DI14" s="622"/>
      <c r="DJ14" s="622"/>
      <c r="DK14" s="622"/>
      <c r="DL14" s="622"/>
      <c r="DM14" s="622"/>
      <c r="DN14" s="622"/>
      <c r="DO14" s="622"/>
      <c r="DP14" s="623"/>
      <c r="DQ14" s="627">
        <v>740304</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459936</v>
      </c>
      <c r="BH15" s="622"/>
      <c r="BI15" s="622"/>
      <c r="BJ15" s="622"/>
      <c r="BK15" s="622"/>
      <c r="BL15" s="622"/>
      <c r="BM15" s="622"/>
      <c r="BN15" s="623"/>
      <c r="BO15" s="659">
        <v>7.3</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2621777</v>
      </c>
      <c r="CS15" s="622"/>
      <c r="CT15" s="622"/>
      <c r="CU15" s="622"/>
      <c r="CV15" s="622"/>
      <c r="CW15" s="622"/>
      <c r="CX15" s="622"/>
      <c r="CY15" s="623"/>
      <c r="CZ15" s="659">
        <v>10.8</v>
      </c>
      <c r="DA15" s="659"/>
      <c r="DB15" s="659"/>
      <c r="DC15" s="659"/>
      <c r="DD15" s="627">
        <v>427153</v>
      </c>
      <c r="DE15" s="622"/>
      <c r="DF15" s="622"/>
      <c r="DG15" s="622"/>
      <c r="DH15" s="622"/>
      <c r="DI15" s="622"/>
      <c r="DJ15" s="622"/>
      <c r="DK15" s="622"/>
      <c r="DL15" s="622"/>
      <c r="DM15" s="622"/>
      <c r="DN15" s="622"/>
      <c r="DO15" s="622"/>
      <c r="DP15" s="623"/>
      <c r="DQ15" s="627">
        <v>1997954</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40138</v>
      </c>
      <c r="S16" s="622"/>
      <c r="T16" s="622"/>
      <c r="U16" s="622"/>
      <c r="V16" s="622"/>
      <c r="W16" s="622"/>
      <c r="X16" s="622"/>
      <c r="Y16" s="623"/>
      <c r="Z16" s="659">
        <v>0.2</v>
      </c>
      <c r="AA16" s="659"/>
      <c r="AB16" s="659"/>
      <c r="AC16" s="659"/>
      <c r="AD16" s="660">
        <v>40138</v>
      </c>
      <c r="AE16" s="660"/>
      <c r="AF16" s="660"/>
      <c r="AG16" s="660"/>
      <c r="AH16" s="660"/>
      <c r="AI16" s="660"/>
      <c r="AJ16" s="660"/>
      <c r="AK16" s="660"/>
      <c r="AL16" s="624">
        <v>0.3</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1958</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118024</v>
      </c>
      <c r="S17" s="622"/>
      <c r="T17" s="622"/>
      <c r="U17" s="622"/>
      <c r="V17" s="622"/>
      <c r="W17" s="622"/>
      <c r="X17" s="622"/>
      <c r="Y17" s="623"/>
      <c r="Z17" s="659">
        <v>0.5</v>
      </c>
      <c r="AA17" s="659"/>
      <c r="AB17" s="659"/>
      <c r="AC17" s="659"/>
      <c r="AD17" s="660">
        <v>118024</v>
      </c>
      <c r="AE17" s="660"/>
      <c r="AF17" s="660"/>
      <c r="AG17" s="660"/>
      <c r="AH17" s="660"/>
      <c r="AI17" s="660"/>
      <c r="AJ17" s="660"/>
      <c r="AK17" s="660"/>
      <c r="AL17" s="624">
        <v>0.8</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1873728</v>
      </c>
      <c r="CS17" s="622"/>
      <c r="CT17" s="622"/>
      <c r="CU17" s="622"/>
      <c r="CV17" s="622"/>
      <c r="CW17" s="622"/>
      <c r="CX17" s="622"/>
      <c r="CY17" s="623"/>
      <c r="CZ17" s="659">
        <v>7.7</v>
      </c>
      <c r="DA17" s="659"/>
      <c r="DB17" s="659"/>
      <c r="DC17" s="659"/>
      <c r="DD17" s="627" t="s">
        <v>122</v>
      </c>
      <c r="DE17" s="622"/>
      <c r="DF17" s="622"/>
      <c r="DG17" s="622"/>
      <c r="DH17" s="622"/>
      <c r="DI17" s="622"/>
      <c r="DJ17" s="622"/>
      <c r="DK17" s="622"/>
      <c r="DL17" s="622"/>
      <c r="DM17" s="622"/>
      <c r="DN17" s="622"/>
      <c r="DO17" s="622"/>
      <c r="DP17" s="623"/>
      <c r="DQ17" s="627">
        <v>1873728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39833</v>
      </c>
      <c r="S18" s="622"/>
      <c r="T18" s="622"/>
      <c r="U18" s="622"/>
      <c r="V18" s="622"/>
      <c r="W18" s="622"/>
      <c r="X18" s="622"/>
      <c r="Y18" s="623"/>
      <c r="Z18" s="659">
        <v>0.2</v>
      </c>
      <c r="AA18" s="659"/>
      <c r="AB18" s="659"/>
      <c r="AC18" s="659"/>
      <c r="AD18" s="660">
        <v>39833</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34497</v>
      </c>
      <c r="S19" s="622"/>
      <c r="T19" s="622"/>
      <c r="U19" s="622"/>
      <c r="V19" s="622"/>
      <c r="W19" s="622"/>
      <c r="X19" s="622"/>
      <c r="Y19" s="623"/>
      <c r="Z19" s="659">
        <v>0.1</v>
      </c>
      <c r="AA19" s="659"/>
      <c r="AB19" s="659"/>
      <c r="AC19" s="659"/>
      <c r="AD19" s="660">
        <v>34497</v>
      </c>
      <c r="AE19" s="660"/>
      <c r="AF19" s="660"/>
      <c r="AG19" s="660"/>
      <c r="AH19" s="660"/>
      <c r="AI19" s="660"/>
      <c r="AJ19" s="660"/>
      <c r="AK19" s="660"/>
      <c r="AL19" s="624">
        <v>0.2</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200951</v>
      </c>
      <c r="BH19" s="622"/>
      <c r="BI19" s="622"/>
      <c r="BJ19" s="622"/>
      <c r="BK19" s="622"/>
      <c r="BL19" s="622"/>
      <c r="BM19" s="622"/>
      <c r="BN19" s="623"/>
      <c r="BO19" s="659">
        <v>3.2</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5336</v>
      </c>
      <c r="S20" s="622"/>
      <c r="T20" s="622"/>
      <c r="U20" s="622"/>
      <c r="V20" s="622"/>
      <c r="W20" s="622"/>
      <c r="X20" s="622"/>
      <c r="Y20" s="623"/>
      <c r="Z20" s="659">
        <v>0</v>
      </c>
      <c r="AA20" s="659"/>
      <c r="AB20" s="659"/>
      <c r="AC20" s="659"/>
      <c r="AD20" s="660">
        <v>5336</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200951</v>
      </c>
      <c r="BH20" s="622"/>
      <c r="BI20" s="622"/>
      <c r="BJ20" s="622"/>
      <c r="BK20" s="622"/>
      <c r="BL20" s="622"/>
      <c r="BM20" s="622"/>
      <c r="BN20" s="623"/>
      <c r="BO20" s="659">
        <v>3.2</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24215889</v>
      </c>
      <c r="CS20" s="622"/>
      <c r="CT20" s="622"/>
      <c r="CU20" s="622"/>
      <c r="CV20" s="622"/>
      <c r="CW20" s="622"/>
      <c r="CX20" s="622"/>
      <c r="CY20" s="623"/>
      <c r="CZ20" s="659">
        <v>100</v>
      </c>
      <c r="DA20" s="659"/>
      <c r="DB20" s="659"/>
      <c r="DC20" s="659"/>
      <c r="DD20" s="627">
        <v>2276929</v>
      </c>
      <c r="DE20" s="622"/>
      <c r="DF20" s="622"/>
      <c r="DG20" s="622"/>
      <c r="DH20" s="622"/>
      <c r="DI20" s="622"/>
      <c r="DJ20" s="622"/>
      <c r="DK20" s="622"/>
      <c r="DL20" s="622"/>
      <c r="DM20" s="622"/>
      <c r="DN20" s="622"/>
      <c r="DO20" s="622"/>
      <c r="DP20" s="623"/>
      <c r="DQ20" s="627">
        <v>16329710</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6849356</v>
      </c>
      <c r="S21" s="622"/>
      <c r="T21" s="622"/>
      <c r="U21" s="622"/>
      <c r="V21" s="622"/>
      <c r="W21" s="622"/>
      <c r="X21" s="622"/>
      <c r="Y21" s="623"/>
      <c r="Z21" s="659">
        <v>27</v>
      </c>
      <c r="AA21" s="659"/>
      <c r="AB21" s="659"/>
      <c r="AC21" s="659"/>
      <c r="AD21" s="660">
        <v>6116343</v>
      </c>
      <c r="AE21" s="660"/>
      <c r="AF21" s="660"/>
      <c r="AG21" s="660"/>
      <c r="AH21" s="660"/>
      <c r="AI21" s="660"/>
      <c r="AJ21" s="660"/>
      <c r="AK21" s="660"/>
      <c r="AL21" s="624">
        <v>43.4</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28763</v>
      </c>
      <c r="BH21" s="622"/>
      <c r="BI21" s="622"/>
      <c r="BJ21" s="622"/>
      <c r="BK21" s="622"/>
      <c r="BL21" s="622"/>
      <c r="BM21" s="622"/>
      <c r="BN21" s="623"/>
      <c r="BO21" s="659">
        <v>0.5</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6116343</v>
      </c>
      <c r="S22" s="622"/>
      <c r="T22" s="622"/>
      <c r="U22" s="622"/>
      <c r="V22" s="622"/>
      <c r="W22" s="622"/>
      <c r="X22" s="622"/>
      <c r="Y22" s="623"/>
      <c r="Z22" s="659">
        <v>24.1</v>
      </c>
      <c r="AA22" s="659"/>
      <c r="AB22" s="659"/>
      <c r="AC22" s="659"/>
      <c r="AD22" s="660">
        <v>6116343</v>
      </c>
      <c r="AE22" s="660"/>
      <c r="AF22" s="660"/>
      <c r="AG22" s="660"/>
      <c r="AH22" s="660"/>
      <c r="AI22" s="660"/>
      <c r="AJ22" s="660"/>
      <c r="AK22" s="660"/>
      <c r="AL22" s="624">
        <v>43.4</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733013</v>
      </c>
      <c r="S23" s="622"/>
      <c r="T23" s="622"/>
      <c r="U23" s="622"/>
      <c r="V23" s="622"/>
      <c r="W23" s="622"/>
      <c r="X23" s="622"/>
      <c r="Y23" s="623"/>
      <c r="Z23" s="659">
        <v>2.9</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172188</v>
      </c>
      <c r="BH23" s="622"/>
      <c r="BI23" s="622"/>
      <c r="BJ23" s="622"/>
      <c r="BK23" s="622"/>
      <c r="BL23" s="622"/>
      <c r="BM23" s="622"/>
      <c r="BN23" s="623"/>
      <c r="BO23" s="659">
        <v>2.7</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10112631</v>
      </c>
      <c r="CS24" s="677"/>
      <c r="CT24" s="677"/>
      <c r="CU24" s="677"/>
      <c r="CV24" s="677"/>
      <c r="CW24" s="677"/>
      <c r="CX24" s="677"/>
      <c r="CY24" s="702"/>
      <c r="CZ24" s="703">
        <v>41.8</v>
      </c>
      <c r="DA24" s="685"/>
      <c r="DB24" s="685"/>
      <c r="DC24" s="705"/>
      <c r="DD24" s="701">
        <v>6807315</v>
      </c>
      <c r="DE24" s="677"/>
      <c r="DF24" s="677"/>
      <c r="DG24" s="677"/>
      <c r="DH24" s="677"/>
      <c r="DI24" s="677"/>
      <c r="DJ24" s="677"/>
      <c r="DK24" s="702"/>
      <c r="DL24" s="701">
        <v>6570255</v>
      </c>
      <c r="DM24" s="677"/>
      <c r="DN24" s="677"/>
      <c r="DO24" s="677"/>
      <c r="DP24" s="677"/>
      <c r="DQ24" s="677"/>
      <c r="DR24" s="677"/>
      <c r="DS24" s="677"/>
      <c r="DT24" s="677"/>
      <c r="DU24" s="677"/>
      <c r="DV24" s="702"/>
      <c r="DW24" s="703">
        <v>46.3</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14922982</v>
      </c>
      <c r="S25" s="622"/>
      <c r="T25" s="622"/>
      <c r="U25" s="622"/>
      <c r="V25" s="622"/>
      <c r="W25" s="622"/>
      <c r="X25" s="622"/>
      <c r="Y25" s="623"/>
      <c r="Z25" s="659">
        <v>58.9</v>
      </c>
      <c r="AA25" s="659"/>
      <c r="AB25" s="659"/>
      <c r="AC25" s="659"/>
      <c r="AD25" s="660">
        <v>14017781</v>
      </c>
      <c r="AE25" s="660"/>
      <c r="AF25" s="660"/>
      <c r="AG25" s="660"/>
      <c r="AH25" s="660"/>
      <c r="AI25" s="660"/>
      <c r="AJ25" s="660"/>
      <c r="AK25" s="660"/>
      <c r="AL25" s="624">
        <v>99.5</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3801599</v>
      </c>
      <c r="CS25" s="634"/>
      <c r="CT25" s="634"/>
      <c r="CU25" s="634"/>
      <c r="CV25" s="634"/>
      <c r="CW25" s="634"/>
      <c r="CX25" s="634"/>
      <c r="CY25" s="635"/>
      <c r="CZ25" s="624">
        <v>15.7</v>
      </c>
      <c r="DA25" s="636"/>
      <c r="DB25" s="636"/>
      <c r="DC25" s="637"/>
      <c r="DD25" s="627">
        <v>3519754</v>
      </c>
      <c r="DE25" s="634"/>
      <c r="DF25" s="634"/>
      <c r="DG25" s="634"/>
      <c r="DH25" s="634"/>
      <c r="DI25" s="634"/>
      <c r="DJ25" s="634"/>
      <c r="DK25" s="635"/>
      <c r="DL25" s="627">
        <v>3443672</v>
      </c>
      <c r="DM25" s="634"/>
      <c r="DN25" s="634"/>
      <c r="DO25" s="634"/>
      <c r="DP25" s="634"/>
      <c r="DQ25" s="634"/>
      <c r="DR25" s="634"/>
      <c r="DS25" s="634"/>
      <c r="DT25" s="634"/>
      <c r="DU25" s="634"/>
      <c r="DV25" s="635"/>
      <c r="DW25" s="624">
        <v>24.3</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8455</v>
      </c>
      <c r="S26" s="622"/>
      <c r="T26" s="622"/>
      <c r="U26" s="622"/>
      <c r="V26" s="622"/>
      <c r="W26" s="622"/>
      <c r="X26" s="622"/>
      <c r="Y26" s="623"/>
      <c r="Z26" s="659">
        <v>0</v>
      </c>
      <c r="AA26" s="659"/>
      <c r="AB26" s="659"/>
      <c r="AC26" s="659"/>
      <c r="AD26" s="660">
        <v>8455</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2099663</v>
      </c>
      <c r="CS26" s="622"/>
      <c r="CT26" s="622"/>
      <c r="CU26" s="622"/>
      <c r="CV26" s="622"/>
      <c r="CW26" s="622"/>
      <c r="CX26" s="622"/>
      <c r="CY26" s="623"/>
      <c r="CZ26" s="624">
        <v>8.6999999999999993</v>
      </c>
      <c r="DA26" s="636"/>
      <c r="DB26" s="636"/>
      <c r="DC26" s="637"/>
      <c r="DD26" s="627">
        <v>1928749</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55193</v>
      </c>
      <c r="S27" s="622"/>
      <c r="T27" s="622"/>
      <c r="U27" s="622"/>
      <c r="V27" s="622"/>
      <c r="W27" s="622"/>
      <c r="X27" s="622"/>
      <c r="Y27" s="623"/>
      <c r="Z27" s="659">
        <v>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6316308</v>
      </c>
      <c r="BH27" s="622"/>
      <c r="BI27" s="622"/>
      <c r="BJ27" s="622"/>
      <c r="BK27" s="622"/>
      <c r="BL27" s="622"/>
      <c r="BM27" s="622"/>
      <c r="BN27" s="623"/>
      <c r="BO27" s="659">
        <v>100</v>
      </c>
      <c r="BP27" s="659"/>
      <c r="BQ27" s="659"/>
      <c r="BR27" s="659"/>
      <c r="BS27" s="660">
        <v>72115</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4437304</v>
      </c>
      <c r="CS27" s="634"/>
      <c r="CT27" s="634"/>
      <c r="CU27" s="634"/>
      <c r="CV27" s="634"/>
      <c r="CW27" s="634"/>
      <c r="CX27" s="634"/>
      <c r="CY27" s="635"/>
      <c r="CZ27" s="624">
        <v>18.3</v>
      </c>
      <c r="DA27" s="636"/>
      <c r="DB27" s="636"/>
      <c r="DC27" s="637"/>
      <c r="DD27" s="627">
        <v>1413833</v>
      </c>
      <c r="DE27" s="634"/>
      <c r="DF27" s="634"/>
      <c r="DG27" s="634"/>
      <c r="DH27" s="634"/>
      <c r="DI27" s="634"/>
      <c r="DJ27" s="634"/>
      <c r="DK27" s="635"/>
      <c r="DL27" s="627">
        <v>1252855</v>
      </c>
      <c r="DM27" s="634"/>
      <c r="DN27" s="634"/>
      <c r="DO27" s="634"/>
      <c r="DP27" s="634"/>
      <c r="DQ27" s="634"/>
      <c r="DR27" s="634"/>
      <c r="DS27" s="634"/>
      <c r="DT27" s="634"/>
      <c r="DU27" s="634"/>
      <c r="DV27" s="635"/>
      <c r="DW27" s="624">
        <v>8.8000000000000007</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128658</v>
      </c>
      <c r="S28" s="622"/>
      <c r="T28" s="622"/>
      <c r="U28" s="622"/>
      <c r="V28" s="622"/>
      <c r="W28" s="622"/>
      <c r="X28" s="622"/>
      <c r="Y28" s="623"/>
      <c r="Z28" s="659">
        <v>0.5</v>
      </c>
      <c r="AA28" s="659"/>
      <c r="AB28" s="659"/>
      <c r="AC28" s="659"/>
      <c r="AD28" s="660">
        <v>11589</v>
      </c>
      <c r="AE28" s="660"/>
      <c r="AF28" s="660"/>
      <c r="AG28" s="660"/>
      <c r="AH28" s="660"/>
      <c r="AI28" s="660"/>
      <c r="AJ28" s="660"/>
      <c r="AK28" s="660"/>
      <c r="AL28" s="624">
        <v>0.1</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1873728</v>
      </c>
      <c r="CS28" s="622"/>
      <c r="CT28" s="622"/>
      <c r="CU28" s="622"/>
      <c r="CV28" s="622"/>
      <c r="CW28" s="622"/>
      <c r="CX28" s="622"/>
      <c r="CY28" s="623"/>
      <c r="CZ28" s="624">
        <v>7.7</v>
      </c>
      <c r="DA28" s="636"/>
      <c r="DB28" s="636"/>
      <c r="DC28" s="637"/>
      <c r="DD28" s="627">
        <v>1873728</v>
      </c>
      <c r="DE28" s="622"/>
      <c r="DF28" s="622"/>
      <c r="DG28" s="622"/>
      <c r="DH28" s="622"/>
      <c r="DI28" s="622"/>
      <c r="DJ28" s="622"/>
      <c r="DK28" s="623"/>
      <c r="DL28" s="627">
        <v>1873728</v>
      </c>
      <c r="DM28" s="622"/>
      <c r="DN28" s="622"/>
      <c r="DO28" s="622"/>
      <c r="DP28" s="622"/>
      <c r="DQ28" s="622"/>
      <c r="DR28" s="622"/>
      <c r="DS28" s="622"/>
      <c r="DT28" s="622"/>
      <c r="DU28" s="622"/>
      <c r="DV28" s="623"/>
      <c r="DW28" s="624">
        <v>13.2</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25855</v>
      </c>
      <c r="S29" s="622"/>
      <c r="T29" s="622"/>
      <c r="U29" s="622"/>
      <c r="V29" s="622"/>
      <c r="W29" s="622"/>
      <c r="X29" s="622"/>
      <c r="Y29" s="623"/>
      <c r="Z29" s="659">
        <v>0.1</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1873728</v>
      </c>
      <c r="CS29" s="634"/>
      <c r="CT29" s="634"/>
      <c r="CU29" s="634"/>
      <c r="CV29" s="634"/>
      <c r="CW29" s="634"/>
      <c r="CX29" s="634"/>
      <c r="CY29" s="635"/>
      <c r="CZ29" s="624">
        <v>7.7</v>
      </c>
      <c r="DA29" s="636"/>
      <c r="DB29" s="636"/>
      <c r="DC29" s="637"/>
      <c r="DD29" s="627">
        <v>1873728</v>
      </c>
      <c r="DE29" s="634"/>
      <c r="DF29" s="634"/>
      <c r="DG29" s="634"/>
      <c r="DH29" s="634"/>
      <c r="DI29" s="634"/>
      <c r="DJ29" s="634"/>
      <c r="DK29" s="635"/>
      <c r="DL29" s="627">
        <v>1873728</v>
      </c>
      <c r="DM29" s="634"/>
      <c r="DN29" s="634"/>
      <c r="DO29" s="634"/>
      <c r="DP29" s="634"/>
      <c r="DQ29" s="634"/>
      <c r="DR29" s="634"/>
      <c r="DS29" s="634"/>
      <c r="DT29" s="634"/>
      <c r="DU29" s="634"/>
      <c r="DV29" s="635"/>
      <c r="DW29" s="624">
        <v>13.2</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3759827</v>
      </c>
      <c r="S30" s="622"/>
      <c r="T30" s="622"/>
      <c r="U30" s="622"/>
      <c r="V30" s="622"/>
      <c r="W30" s="622"/>
      <c r="X30" s="622"/>
      <c r="Y30" s="623"/>
      <c r="Z30" s="659">
        <v>14.8</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1780071</v>
      </c>
      <c r="CS30" s="622"/>
      <c r="CT30" s="622"/>
      <c r="CU30" s="622"/>
      <c r="CV30" s="622"/>
      <c r="CW30" s="622"/>
      <c r="CX30" s="622"/>
      <c r="CY30" s="623"/>
      <c r="CZ30" s="624">
        <v>7.4</v>
      </c>
      <c r="DA30" s="636"/>
      <c r="DB30" s="636"/>
      <c r="DC30" s="637"/>
      <c r="DD30" s="627">
        <v>1780071</v>
      </c>
      <c r="DE30" s="622"/>
      <c r="DF30" s="622"/>
      <c r="DG30" s="622"/>
      <c r="DH30" s="622"/>
      <c r="DI30" s="622"/>
      <c r="DJ30" s="622"/>
      <c r="DK30" s="623"/>
      <c r="DL30" s="627">
        <v>1780071</v>
      </c>
      <c r="DM30" s="622"/>
      <c r="DN30" s="622"/>
      <c r="DO30" s="622"/>
      <c r="DP30" s="622"/>
      <c r="DQ30" s="622"/>
      <c r="DR30" s="622"/>
      <c r="DS30" s="622"/>
      <c r="DT30" s="622"/>
      <c r="DU30" s="622"/>
      <c r="DV30" s="623"/>
      <c r="DW30" s="624">
        <v>12.5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99.5</v>
      </c>
      <c r="BH31" s="684"/>
      <c r="BI31" s="684"/>
      <c r="BJ31" s="684"/>
      <c r="BK31" s="684"/>
      <c r="BL31" s="684"/>
      <c r="BM31" s="685">
        <v>98.8</v>
      </c>
      <c r="BN31" s="684"/>
      <c r="BO31" s="684"/>
      <c r="BP31" s="684"/>
      <c r="BQ31" s="686"/>
      <c r="BR31" s="683">
        <v>99.6</v>
      </c>
      <c r="BS31" s="684"/>
      <c r="BT31" s="684"/>
      <c r="BU31" s="684"/>
      <c r="BV31" s="684"/>
      <c r="BW31" s="684"/>
      <c r="BX31" s="685">
        <v>98.7</v>
      </c>
      <c r="BY31" s="684"/>
      <c r="BZ31" s="684"/>
      <c r="CA31" s="684"/>
      <c r="CB31" s="686"/>
      <c r="CD31" s="642"/>
      <c r="CE31" s="643"/>
      <c r="CF31" s="618" t="s">
        <v>300</v>
      </c>
      <c r="CG31" s="619"/>
      <c r="CH31" s="619"/>
      <c r="CI31" s="619"/>
      <c r="CJ31" s="619"/>
      <c r="CK31" s="619"/>
      <c r="CL31" s="619"/>
      <c r="CM31" s="619"/>
      <c r="CN31" s="619"/>
      <c r="CO31" s="619"/>
      <c r="CP31" s="619"/>
      <c r="CQ31" s="620"/>
      <c r="CR31" s="621">
        <v>93657</v>
      </c>
      <c r="CS31" s="634"/>
      <c r="CT31" s="634"/>
      <c r="CU31" s="634"/>
      <c r="CV31" s="634"/>
      <c r="CW31" s="634"/>
      <c r="CX31" s="634"/>
      <c r="CY31" s="635"/>
      <c r="CZ31" s="624">
        <v>0.4</v>
      </c>
      <c r="DA31" s="636"/>
      <c r="DB31" s="636"/>
      <c r="DC31" s="637"/>
      <c r="DD31" s="627">
        <v>93657</v>
      </c>
      <c r="DE31" s="634"/>
      <c r="DF31" s="634"/>
      <c r="DG31" s="634"/>
      <c r="DH31" s="634"/>
      <c r="DI31" s="634"/>
      <c r="DJ31" s="634"/>
      <c r="DK31" s="635"/>
      <c r="DL31" s="627">
        <v>93657</v>
      </c>
      <c r="DM31" s="634"/>
      <c r="DN31" s="634"/>
      <c r="DO31" s="634"/>
      <c r="DP31" s="634"/>
      <c r="DQ31" s="634"/>
      <c r="DR31" s="634"/>
      <c r="DS31" s="634"/>
      <c r="DT31" s="634"/>
      <c r="DU31" s="634"/>
      <c r="DV31" s="635"/>
      <c r="DW31" s="624">
        <v>0.7</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1681742</v>
      </c>
      <c r="S32" s="622"/>
      <c r="T32" s="622"/>
      <c r="U32" s="622"/>
      <c r="V32" s="622"/>
      <c r="W32" s="622"/>
      <c r="X32" s="622"/>
      <c r="Y32" s="623"/>
      <c r="Z32" s="659">
        <v>6.6</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99.5</v>
      </c>
      <c r="BH32" s="634"/>
      <c r="BI32" s="634"/>
      <c r="BJ32" s="634"/>
      <c r="BK32" s="634"/>
      <c r="BL32" s="634"/>
      <c r="BM32" s="625">
        <v>98.8</v>
      </c>
      <c r="BN32" s="634"/>
      <c r="BO32" s="634"/>
      <c r="BP32" s="634"/>
      <c r="BQ32" s="657"/>
      <c r="BR32" s="687">
        <v>99.6</v>
      </c>
      <c r="BS32" s="634"/>
      <c r="BT32" s="634"/>
      <c r="BU32" s="634"/>
      <c r="BV32" s="634"/>
      <c r="BW32" s="634"/>
      <c r="BX32" s="625">
        <v>98.9</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60621</v>
      </c>
      <c r="S33" s="622"/>
      <c r="T33" s="622"/>
      <c r="U33" s="622"/>
      <c r="V33" s="622"/>
      <c r="W33" s="622"/>
      <c r="X33" s="622"/>
      <c r="Y33" s="623"/>
      <c r="Z33" s="659">
        <v>0.2</v>
      </c>
      <c r="AA33" s="659"/>
      <c r="AB33" s="659"/>
      <c r="AC33" s="659"/>
      <c r="AD33" s="660">
        <v>45479</v>
      </c>
      <c r="AE33" s="660"/>
      <c r="AF33" s="660"/>
      <c r="AG33" s="660"/>
      <c r="AH33" s="660"/>
      <c r="AI33" s="660"/>
      <c r="AJ33" s="660"/>
      <c r="AK33" s="660"/>
      <c r="AL33" s="624">
        <v>0.3</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99.5</v>
      </c>
      <c r="BH33" s="606"/>
      <c r="BI33" s="606"/>
      <c r="BJ33" s="606"/>
      <c r="BK33" s="606"/>
      <c r="BL33" s="606"/>
      <c r="BM33" s="652">
        <v>98.5</v>
      </c>
      <c r="BN33" s="606"/>
      <c r="BO33" s="606"/>
      <c r="BP33" s="606"/>
      <c r="BQ33" s="669"/>
      <c r="BR33" s="682">
        <v>99.6</v>
      </c>
      <c r="BS33" s="606"/>
      <c r="BT33" s="606"/>
      <c r="BU33" s="606"/>
      <c r="BV33" s="606"/>
      <c r="BW33" s="606"/>
      <c r="BX33" s="652">
        <v>98.3</v>
      </c>
      <c r="BY33" s="606"/>
      <c r="BZ33" s="606"/>
      <c r="CA33" s="606"/>
      <c r="CB33" s="669"/>
      <c r="CD33" s="618" t="s">
        <v>307</v>
      </c>
      <c r="CE33" s="619"/>
      <c r="CF33" s="619"/>
      <c r="CG33" s="619"/>
      <c r="CH33" s="619"/>
      <c r="CI33" s="619"/>
      <c r="CJ33" s="619"/>
      <c r="CK33" s="619"/>
      <c r="CL33" s="619"/>
      <c r="CM33" s="619"/>
      <c r="CN33" s="619"/>
      <c r="CO33" s="619"/>
      <c r="CP33" s="619"/>
      <c r="CQ33" s="620"/>
      <c r="CR33" s="621">
        <v>11824371</v>
      </c>
      <c r="CS33" s="634"/>
      <c r="CT33" s="634"/>
      <c r="CU33" s="634"/>
      <c r="CV33" s="634"/>
      <c r="CW33" s="634"/>
      <c r="CX33" s="634"/>
      <c r="CY33" s="635"/>
      <c r="CZ33" s="624">
        <v>48.8</v>
      </c>
      <c r="DA33" s="636"/>
      <c r="DB33" s="636"/>
      <c r="DC33" s="637"/>
      <c r="DD33" s="627">
        <v>8986347</v>
      </c>
      <c r="DE33" s="634"/>
      <c r="DF33" s="634"/>
      <c r="DG33" s="634"/>
      <c r="DH33" s="634"/>
      <c r="DI33" s="634"/>
      <c r="DJ33" s="634"/>
      <c r="DK33" s="635"/>
      <c r="DL33" s="627">
        <v>7279249</v>
      </c>
      <c r="DM33" s="634"/>
      <c r="DN33" s="634"/>
      <c r="DO33" s="634"/>
      <c r="DP33" s="634"/>
      <c r="DQ33" s="634"/>
      <c r="DR33" s="634"/>
      <c r="DS33" s="634"/>
      <c r="DT33" s="634"/>
      <c r="DU33" s="634"/>
      <c r="DV33" s="635"/>
      <c r="DW33" s="624">
        <v>51.3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159096</v>
      </c>
      <c r="S34" s="622"/>
      <c r="T34" s="622"/>
      <c r="U34" s="622"/>
      <c r="V34" s="622"/>
      <c r="W34" s="622"/>
      <c r="X34" s="622"/>
      <c r="Y34" s="623"/>
      <c r="Z34" s="659">
        <v>0.6</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4409133</v>
      </c>
      <c r="CS34" s="622"/>
      <c r="CT34" s="622"/>
      <c r="CU34" s="622"/>
      <c r="CV34" s="622"/>
      <c r="CW34" s="622"/>
      <c r="CX34" s="622"/>
      <c r="CY34" s="623"/>
      <c r="CZ34" s="624">
        <v>18.2</v>
      </c>
      <c r="DA34" s="636"/>
      <c r="DB34" s="636"/>
      <c r="DC34" s="637"/>
      <c r="DD34" s="627">
        <v>2889516</v>
      </c>
      <c r="DE34" s="622"/>
      <c r="DF34" s="622"/>
      <c r="DG34" s="622"/>
      <c r="DH34" s="622"/>
      <c r="DI34" s="622"/>
      <c r="DJ34" s="622"/>
      <c r="DK34" s="623"/>
      <c r="DL34" s="627">
        <v>2422979</v>
      </c>
      <c r="DM34" s="622"/>
      <c r="DN34" s="622"/>
      <c r="DO34" s="622"/>
      <c r="DP34" s="622"/>
      <c r="DQ34" s="622"/>
      <c r="DR34" s="622"/>
      <c r="DS34" s="622"/>
      <c r="DT34" s="622"/>
      <c r="DU34" s="622"/>
      <c r="DV34" s="623"/>
      <c r="DW34" s="624">
        <v>17.100000000000001</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1453893</v>
      </c>
      <c r="S35" s="622"/>
      <c r="T35" s="622"/>
      <c r="U35" s="622"/>
      <c r="V35" s="622"/>
      <c r="W35" s="622"/>
      <c r="X35" s="622"/>
      <c r="Y35" s="623"/>
      <c r="Z35" s="659">
        <v>5.7</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418393</v>
      </c>
      <c r="CS35" s="634"/>
      <c r="CT35" s="634"/>
      <c r="CU35" s="634"/>
      <c r="CV35" s="634"/>
      <c r="CW35" s="634"/>
      <c r="CX35" s="634"/>
      <c r="CY35" s="635"/>
      <c r="CZ35" s="624">
        <v>1.7</v>
      </c>
      <c r="DA35" s="636"/>
      <c r="DB35" s="636"/>
      <c r="DC35" s="637"/>
      <c r="DD35" s="627">
        <v>365336</v>
      </c>
      <c r="DE35" s="634"/>
      <c r="DF35" s="634"/>
      <c r="DG35" s="634"/>
      <c r="DH35" s="634"/>
      <c r="DI35" s="634"/>
      <c r="DJ35" s="634"/>
      <c r="DK35" s="635"/>
      <c r="DL35" s="627">
        <v>353060</v>
      </c>
      <c r="DM35" s="634"/>
      <c r="DN35" s="634"/>
      <c r="DO35" s="634"/>
      <c r="DP35" s="634"/>
      <c r="DQ35" s="634"/>
      <c r="DR35" s="634"/>
      <c r="DS35" s="634"/>
      <c r="DT35" s="634"/>
      <c r="DU35" s="634"/>
      <c r="DV35" s="635"/>
      <c r="DW35" s="624">
        <v>2.5</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752508</v>
      </c>
      <c r="S36" s="622"/>
      <c r="T36" s="622"/>
      <c r="U36" s="622"/>
      <c r="V36" s="622"/>
      <c r="W36" s="622"/>
      <c r="X36" s="622"/>
      <c r="Y36" s="623"/>
      <c r="Z36" s="659">
        <v>3</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3454563</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88289</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4022048</v>
      </c>
      <c r="CS36" s="622"/>
      <c r="CT36" s="622"/>
      <c r="CU36" s="622"/>
      <c r="CV36" s="622"/>
      <c r="CW36" s="622"/>
      <c r="CX36" s="622"/>
      <c r="CY36" s="623"/>
      <c r="CZ36" s="624">
        <v>16.600000000000001</v>
      </c>
      <c r="DA36" s="636"/>
      <c r="DB36" s="636"/>
      <c r="DC36" s="637"/>
      <c r="DD36" s="627">
        <v>3634200</v>
      </c>
      <c r="DE36" s="622"/>
      <c r="DF36" s="622"/>
      <c r="DG36" s="622"/>
      <c r="DH36" s="622"/>
      <c r="DI36" s="622"/>
      <c r="DJ36" s="622"/>
      <c r="DK36" s="623"/>
      <c r="DL36" s="627">
        <v>2657098</v>
      </c>
      <c r="DM36" s="622"/>
      <c r="DN36" s="622"/>
      <c r="DO36" s="622"/>
      <c r="DP36" s="622"/>
      <c r="DQ36" s="622"/>
      <c r="DR36" s="622"/>
      <c r="DS36" s="622"/>
      <c r="DT36" s="622"/>
      <c r="DU36" s="622"/>
      <c r="DV36" s="623"/>
      <c r="DW36" s="624">
        <v>18.7</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1293465</v>
      </c>
      <c r="S37" s="622"/>
      <c r="T37" s="622"/>
      <c r="U37" s="622"/>
      <c r="V37" s="622"/>
      <c r="W37" s="622"/>
      <c r="X37" s="622"/>
      <c r="Y37" s="623"/>
      <c r="Z37" s="659">
        <v>5.0999999999999996</v>
      </c>
      <c r="AA37" s="659"/>
      <c r="AB37" s="659"/>
      <c r="AC37" s="659"/>
      <c r="AD37" s="660">
        <v>9002</v>
      </c>
      <c r="AE37" s="660"/>
      <c r="AF37" s="660"/>
      <c r="AG37" s="660"/>
      <c r="AH37" s="660"/>
      <c r="AI37" s="660"/>
      <c r="AJ37" s="660"/>
      <c r="AK37" s="660"/>
      <c r="AL37" s="624">
        <v>0.1</v>
      </c>
      <c r="AM37" s="625"/>
      <c r="AN37" s="625"/>
      <c r="AO37" s="661"/>
      <c r="AQ37" s="654" t="s">
        <v>319</v>
      </c>
      <c r="AR37" s="655"/>
      <c r="AS37" s="655"/>
      <c r="AT37" s="655"/>
      <c r="AU37" s="655"/>
      <c r="AV37" s="655"/>
      <c r="AW37" s="655"/>
      <c r="AX37" s="655"/>
      <c r="AY37" s="656"/>
      <c r="AZ37" s="621">
        <v>872442</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69983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1371109</v>
      </c>
      <c r="CS37" s="634"/>
      <c r="CT37" s="634"/>
      <c r="CU37" s="634"/>
      <c r="CV37" s="634"/>
      <c r="CW37" s="634"/>
      <c r="CX37" s="634"/>
      <c r="CY37" s="635"/>
      <c r="CZ37" s="624">
        <v>5.7</v>
      </c>
      <c r="DA37" s="636"/>
      <c r="DB37" s="636"/>
      <c r="DC37" s="637"/>
      <c r="DD37" s="627">
        <v>1338333</v>
      </c>
      <c r="DE37" s="634"/>
      <c r="DF37" s="634"/>
      <c r="DG37" s="634"/>
      <c r="DH37" s="634"/>
      <c r="DI37" s="634"/>
      <c r="DJ37" s="634"/>
      <c r="DK37" s="635"/>
      <c r="DL37" s="627">
        <v>1131114</v>
      </c>
      <c r="DM37" s="634"/>
      <c r="DN37" s="634"/>
      <c r="DO37" s="634"/>
      <c r="DP37" s="634"/>
      <c r="DQ37" s="634"/>
      <c r="DR37" s="634"/>
      <c r="DS37" s="634"/>
      <c r="DT37" s="634"/>
      <c r="DU37" s="634"/>
      <c r="DV37" s="635"/>
      <c r="DW37" s="624">
        <v>8</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1025746</v>
      </c>
      <c r="S38" s="622"/>
      <c r="T38" s="622"/>
      <c r="U38" s="622"/>
      <c r="V38" s="622"/>
      <c r="W38" s="622"/>
      <c r="X38" s="622"/>
      <c r="Y38" s="623"/>
      <c r="Z38" s="659">
        <v>4</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206596</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6813</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2317255</v>
      </c>
      <c r="CS38" s="622"/>
      <c r="CT38" s="622"/>
      <c r="CU38" s="622"/>
      <c r="CV38" s="622"/>
      <c r="CW38" s="622"/>
      <c r="CX38" s="622"/>
      <c r="CY38" s="623"/>
      <c r="CZ38" s="624">
        <v>9.6</v>
      </c>
      <c r="DA38" s="636"/>
      <c r="DB38" s="636"/>
      <c r="DC38" s="637"/>
      <c r="DD38" s="627">
        <v>1864017</v>
      </c>
      <c r="DE38" s="622"/>
      <c r="DF38" s="622"/>
      <c r="DG38" s="622"/>
      <c r="DH38" s="622"/>
      <c r="DI38" s="622"/>
      <c r="DJ38" s="622"/>
      <c r="DK38" s="623"/>
      <c r="DL38" s="627">
        <v>1845711</v>
      </c>
      <c r="DM38" s="622"/>
      <c r="DN38" s="622"/>
      <c r="DO38" s="622"/>
      <c r="DP38" s="622"/>
      <c r="DQ38" s="622"/>
      <c r="DR38" s="622"/>
      <c r="DS38" s="622"/>
      <c r="DT38" s="622"/>
      <c r="DU38" s="622"/>
      <c r="DV38" s="623"/>
      <c r="DW38" s="624">
        <v>13</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58270</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10472</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500048</v>
      </c>
      <c r="CS39" s="634"/>
      <c r="CT39" s="634"/>
      <c r="CU39" s="634"/>
      <c r="CV39" s="634"/>
      <c r="CW39" s="634"/>
      <c r="CX39" s="634"/>
      <c r="CY39" s="635"/>
      <c r="CZ39" s="624">
        <v>2.1</v>
      </c>
      <c r="DA39" s="636"/>
      <c r="DB39" s="636"/>
      <c r="DC39" s="637"/>
      <c r="DD39" s="627">
        <v>232877</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98846</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112</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157494</v>
      </c>
      <c r="CS40" s="622"/>
      <c r="CT40" s="622"/>
      <c r="CU40" s="622"/>
      <c r="CV40" s="622"/>
      <c r="CW40" s="622"/>
      <c r="CX40" s="622"/>
      <c r="CY40" s="623"/>
      <c r="CZ40" s="624">
        <v>0.7</v>
      </c>
      <c r="DA40" s="636"/>
      <c r="DB40" s="636"/>
      <c r="DC40" s="637"/>
      <c r="DD40" s="627">
        <v>401</v>
      </c>
      <c r="DE40" s="622"/>
      <c r="DF40" s="622"/>
      <c r="DG40" s="622"/>
      <c r="DH40" s="622"/>
      <c r="DI40" s="622"/>
      <c r="DJ40" s="622"/>
      <c r="DK40" s="623"/>
      <c r="DL40" s="627">
        <v>401</v>
      </c>
      <c r="DM40" s="622"/>
      <c r="DN40" s="622"/>
      <c r="DO40" s="622"/>
      <c r="DP40" s="622"/>
      <c r="DQ40" s="622"/>
      <c r="DR40" s="622"/>
      <c r="DS40" s="622"/>
      <c r="DT40" s="622"/>
      <c r="DU40" s="622"/>
      <c r="DV40" s="623"/>
      <c r="DW40" s="624">
        <v>0</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25328041</v>
      </c>
      <c r="S41" s="646"/>
      <c r="T41" s="646"/>
      <c r="U41" s="646"/>
      <c r="V41" s="646"/>
      <c r="W41" s="646"/>
      <c r="X41" s="646"/>
      <c r="Y41" s="649"/>
      <c r="Z41" s="650">
        <v>100</v>
      </c>
      <c r="AA41" s="650"/>
      <c r="AB41" s="650"/>
      <c r="AC41" s="650"/>
      <c r="AD41" s="651">
        <v>14092306</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422951</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1894304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357</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2278887</v>
      </c>
      <c r="CS42" s="634"/>
      <c r="CT42" s="634"/>
      <c r="CU42" s="634"/>
      <c r="CV42" s="634"/>
      <c r="CW42" s="634"/>
      <c r="CX42" s="634"/>
      <c r="CY42" s="635"/>
      <c r="CZ42" s="624">
        <v>9.4</v>
      </c>
      <c r="DA42" s="636"/>
      <c r="DB42" s="636"/>
      <c r="DC42" s="637"/>
      <c r="DD42" s="627">
        <v>536048</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234471</v>
      </c>
      <c r="CS43" s="634"/>
      <c r="CT43" s="634"/>
      <c r="CU43" s="634"/>
      <c r="CV43" s="634"/>
      <c r="CW43" s="634"/>
      <c r="CX43" s="634"/>
      <c r="CY43" s="635"/>
      <c r="CZ43" s="624">
        <v>1</v>
      </c>
      <c r="DA43" s="636"/>
      <c r="DB43" s="636"/>
      <c r="DC43" s="637"/>
      <c r="DD43" s="627">
        <v>234471</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2276929</v>
      </c>
      <c r="CS44" s="622"/>
      <c r="CT44" s="622"/>
      <c r="CU44" s="622"/>
      <c r="CV44" s="622"/>
      <c r="CW44" s="622"/>
      <c r="CX44" s="622"/>
      <c r="CY44" s="623"/>
      <c r="CZ44" s="624">
        <v>9.4</v>
      </c>
      <c r="DA44" s="625"/>
      <c r="DB44" s="625"/>
      <c r="DC44" s="626"/>
      <c r="DD44" s="627">
        <v>536048</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1374488</v>
      </c>
      <c r="CS45" s="634"/>
      <c r="CT45" s="634"/>
      <c r="CU45" s="634"/>
      <c r="CV45" s="634"/>
      <c r="CW45" s="634"/>
      <c r="CX45" s="634"/>
      <c r="CY45" s="635"/>
      <c r="CZ45" s="624">
        <v>5.7</v>
      </c>
      <c r="DA45" s="636"/>
      <c r="DB45" s="636"/>
      <c r="DC45" s="637"/>
      <c r="DD45" s="627">
        <v>239099</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885165</v>
      </c>
      <c r="CS46" s="622"/>
      <c r="CT46" s="622"/>
      <c r="CU46" s="622"/>
      <c r="CV46" s="622"/>
      <c r="CW46" s="622"/>
      <c r="CX46" s="622"/>
      <c r="CY46" s="623"/>
      <c r="CZ46" s="624">
        <v>3.7</v>
      </c>
      <c r="DA46" s="625"/>
      <c r="DB46" s="625"/>
      <c r="DC46" s="626"/>
      <c r="DD46" s="627">
        <v>283969</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1958</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24215889</v>
      </c>
      <c r="CS49" s="606"/>
      <c r="CT49" s="606"/>
      <c r="CU49" s="606"/>
      <c r="CV49" s="606"/>
      <c r="CW49" s="606"/>
      <c r="CX49" s="606"/>
      <c r="CY49" s="607"/>
      <c r="CZ49" s="608">
        <v>100</v>
      </c>
      <c r="DA49" s="609"/>
      <c r="DB49" s="609"/>
      <c r="DC49" s="610"/>
      <c r="DD49" s="611">
        <v>16329710</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i4U0Zxvdx36zu7o3Ccf2rzK3nmt/pQmxPXA1/HaCI5An/dPeJYMLkc2Mfp/hUxuwvQyLVbJyv8/lfkKuoAdCAA==" saltValue="ysRLyTTw1mObRY26RsXzf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25350</v>
      </c>
      <c r="R7" s="1103"/>
      <c r="S7" s="1103"/>
      <c r="T7" s="1103"/>
      <c r="U7" s="1103"/>
      <c r="V7" s="1103">
        <v>24238</v>
      </c>
      <c r="W7" s="1103"/>
      <c r="X7" s="1103"/>
      <c r="Y7" s="1103"/>
      <c r="Z7" s="1103"/>
      <c r="AA7" s="1103">
        <v>1112</v>
      </c>
      <c r="AB7" s="1103"/>
      <c r="AC7" s="1103"/>
      <c r="AD7" s="1103"/>
      <c r="AE7" s="1104"/>
      <c r="AF7" s="1105">
        <v>692</v>
      </c>
      <c r="AG7" s="1106"/>
      <c r="AH7" s="1106"/>
      <c r="AI7" s="1106"/>
      <c r="AJ7" s="1107"/>
      <c r="AK7" s="1108">
        <v>14421</v>
      </c>
      <c r="AL7" s="1109"/>
      <c r="AM7" s="1109"/>
      <c r="AN7" s="1109"/>
      <c r="AO7" s="1109"/>
      <c r="AP7" s="1109">
        <v>26762</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558</v>
      </c>
      <c r="BT7" s="1100"/>
      <c r="BU7" s="1100"/>
      <c r="BV7" s="1100"/>
      <c r="BW7" s="1100"/>
      <c r="BX7" s="1100"/>
      <c r="BY7" s="1100"/>
      <c r="BZ7" s="1100"/>
      <c r="CA7" s="1100"/>
      <c r="CB7" s="1100"/>
      <c r="CC7" s="1100"/>
      <c r="CD7" s="1100"/>
      <c r="CE7" s="1100"/>
      <c r="CF7" s="1100"/>
      <c r="CG7" s="1112"/>
      <c r="CH7" s="1096" t="s">
        <v>563</v>
      </c>
      <c r="CI7" s="1097"/>
      <c r="CJ7" s="1097"/>
      <c r="CK7" s="1097"/>
      <c r="CL7" s="1098"/>
      <c r="CM7" s="1096" t="s">
        <v>563</v>
      </c>
      <c r="CN7" s="1097"/>
      <c r="CO7" s="1097"/>
      <c r="CP7" s="1097"/>
      <c r="CQ7" s="1098"/>
      <c r="CR7" s="1096">
        <v>10</v>
      </c>
      <c r="CS7" s="1097"/>
      <c r="CT7" s="1097"/>
      <c r="CU7" s="1097"/>
      <c r="CV7" s="1098"/>
      <c r="CW7" s="1096" t="s">
        <v>563</v>
      </c>
      <c r="CX7" s="1097"/>
      <c r="CY7" s="1097"/>
      <c r="CZ7" s="1097"/>
      <c r="DA7" s="1098"/>
      <c r="DB7" s="1096" t="s">
        <v>563</v>
      </c>
      <c r="DC7" s="1097"/>
      <c r="DD7" s="1097"/>
      <c r="DE7" s="1097"/>
      <c r="DF7" s="1098"/>
      <c r="DG7" s="1096" t="s">
        <v>563</v>
      </c>
      <c r="DH7" s="1097"/>
      <c r="DI7" s="1097"/>
      <c r="DJ7" s="1097"/>
      <c r="DK7" s="1098"/>
      <c r="DL7" s="1096" t="s">
        <v>563</v>
      </c>
      <c r="DM7" s="1097"/>
      <c r="DN7" s="1097"/>
      <c r="DO7" s="1097"/>
      <c r="DP7" s="1098"/>
      <c r="DQ7" s="1096" t="s">
        <v>563</v>
      </c>
      <c r="DR7" s="1097"/>
      <c r="DS7" s="1097"/>
      <c r="DT7" s="1097"/>
      <c r="DU7" s="1098"/>
      <c r="DV7" s="1099"/>
      <c r="DW7" s="1100"/>
      <c r="DX7" s="1100"/>
      <c r="DY7" s="1100"/>
      <c r="DZ7" s="1101"/>
      <c r="EA7" s="234"/>
    </row>
    <row r="8" spans="1:131" s="235" customFormat="1" ht="26.25" customHeight="1" x14ac:dyDescent="0.2">
      <c r="A8" s="238">
        <v>2</v>
      </c>
      <c r="B8" s="1030"/>
      <c r="C8" s="1031"/>
      <c r="D8" s="1031"/>
      <c r="E8" s="1031"/>
      <c r="F8" s="1031"/>
      <c r="G8" s="1031"/>
      <c r="H8" s="1031"/>
      <c r="I8" s="1031"/>
      <c r="J8" s="1031"/>
      <c r="K8" s="1031"/>
      <c r="L8" s="1031"/>
      <c r="M8" s="1031"/>
      <c r="N8" s="1031"/>
      <c r="O8" s="1031"/>
      <c r="P8" s="1032"/>
      <c r="Q8" s="1038"/>
      <c r="R8" s="1039"/>
      <c r="S8" s="1039"/>
      <c r="T8" s="1039"/>
      <c r="U8" s="1039"/>
      <c r="V8" s="1039"/>
      <c r="W8" s="1039"/>
      <c r="X8" s="1039"/>
      <c r="Y8" s="1039"/>
      <c r="Z8" s="1039"/>
      <c r="AA8" s="1039"/>
      <c r="AB8" s="1039"/>
      <c r="AC8" s="1039"/>
      <c r="AD8" s="1039"/>
      <c r="AE8" s="1040"/>
      <c r="AF8" s="1035"/>
      <c r="AG8" s="1036"/>
      <c r="AH8" s="1036"/>
      <c r="AI8" s="1036"/>
      <c r="AJ8" s="1037"/>
      <c r="AK8" s="1080"/>
      <c r="AL8" s="1081"/>
      <c r="AM8" s="1081"/>
      <c r="AN8" s="1081"/>
      <c r="AO8" s="1081"/>
      <c r="AP8" s="1081"/>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559</v>
      </c>
      <c r="BT8" s="993"/>
      <c r="BU8" s="993"/>
      <c r="BV8" s="993"/>
      <c r="BW8" s="993"/>
      <c r="BX8" s="993"/>
      <c r="BY8" s="993"/>
      <c r="BZ8" s="993"/>
      <c r="CA8" s="993"/>
      <c r="CB8" s="993"/>
      <c r="CC8" s="993"/>
      <c r="CD8" s="993"/>
      <c r="CE8" s="993"/>
      <c r="CF8" s="993"/>
      <c r="CG8" s="1014"/>
      <c r="CH8" s="989">
        <v>-9</v>
      </c>
      <c r="CI8" s="990"/>
      <c r="CJ8" s="990"/>
      <c r="CK8" s="990"/>
      <c r="CL8" s="991"/>
      <c r="CM8" s="989">
        <v>-23</v>
      </c>
      <c r="CN8" s="990"/>
      <c r="CO8" s="990"/>
      <c r="CP8" s="990"/>
      <c r="CQ8" s="991"/>
      <c r="CR8" s="989">
        <v>9</v>
      </c>
      <c r="CS8" s="990"/>
      <c r="CT8" s="990"/>
      <c r="CU8" s="990"/>
      <c r="CV8" s="991"/>
      <c r="CW8" s="989" t="s">
        <v>563</v>
      </c>
      <c r="CX8" s="990"/>
      <c r="CY8" s="990"/>
      <c r="CZ8" s="990"/>
      <c r="DA8" s="991"/>
      <c r="DB8" s="989" t="s">
        <v>563</v>
      </c>
      <c r="DC8" s="990"/>
      <c r="DD8" s="990"/>
      <c r="DE8" s="990"/>
      <c r="DF8" s="991"/>
      <c r="DG8" s="989" t="s">
        <v>563</v>
      </c>
      <c r="DH8" s="990"/>
      <c r="DI8" s="990"/>
      <c r="DJ8" s="990"/>
      <c r="DK8" s="991"/>
      <c r="DL8" s="989" t="s">
        <v>563</v>
      </c>
      <c r="DM8" s="990"/>
      <c r="DN8" s="990"/>
      <c r="DO8" s="990"/>
      <c r="DP8" s="991"/>
      <c r="DQ8" s="989" t="s">
        <v>563</v>
      </c>
      <c r="DR8" s="990"/>
      <c r="DS8" s="990"/>
      <c r="DT8" s="990"/>
      <c r="DU8" s="991"/>
      <c r="DV8" s="992"/>
      <c r="DW8" s="993"/>
      <c r="DX8" s="993"/>
      <c r="DY8" s="993"/>
      <c r="DZ8" s="994"/>
      <c r="EA8" s="234"/>
    </row>
    <row r="9" spans="1:131" s="235" customFormat="1" ht="26.25" customHeight="1" x14ac:dyDescent="0.2">
      <c r="A9" s="238">
        <v>3</v>
      </c>
      <c r="B9" s="1030"/>
      <c r="C9" s="1031"/>
      <c r="D9" s="1031"/>
      <c r="E9" s="1031"/>
      <c r="F9" s="1031"/>
      <c r="G9" s="1031"/>
      <c r="H9" s="1031"/>
      <c r="I9" s="1031"/>
      <c r="J9" s="1031"/>
      <c r="K9" s="1031"/>
      <c r="L9" s="1031"/>
      <c r="M9" s="1031"/>
      <c r="N9" s="1031"/>
      <c r="O9" s="1031"/>
      <c r="P9" s="1032"/>
      <c r="Q9" s="1038"/>
      <c r="R9" s="1039"/>
      <c r="S9" s="1039"/>
      <c r="T9" s="1039"/>
      <c r="U9" s="1039"/>
      <c r="V9" s="1039"/>
      <c r="W9" s="1039"/>
      <c r="X9" s="1039"/>
      <c r="Y9" s="1039"/>
      <c r="Z9" s="1039"/>
      <c r="AA9" s="1039"/>
      <c r="AB9" s="1039"/>
      <c r="AC9" s="1039"/>
      <c r="AD9" s="1039"/>
      <c r="AE9" s="1040"/>
      <c r="AF9" s="1035"/>
      <c r="AG9" s="1036"/>
      <c r="AH9" s="1036"/>
      <c r="AI9" s="1036"/>
      <c r="AJ9" s="1037"/>
      <c r="AK9" s="1080"/>
      <c r="AL9" s="1081"/>
      <c r="AM9" s="1081"/>
      <c r="AN9" s="1081"/>
      <c r="AO9" s="1081"/>
      <c r="AP9" s="1081"/>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560</v>
      </c>
      <c r="BT9" s="993"/>
      <c r="BU9" s="993"/>
      <c r="BV9" s="993"/>
      <c r="BW9" s="993"/>
      <c r="BX9" s="993"/>
      <c r="BY9" s="993"/>
      <c r="BZ9" s="993"/>
      <c r="CA9" s="993"/>
      <c r="CB9" s="993"/>
      <c r="CC9" s="993"/>
      <c r="CD9" s="993"/>
      <c r="CE9" s="993"/>
      <c r="CF9" s="993"/>
      <c r="CG9" s="1014"/>
      <c r="CH9" s="989">
        <v>3</v>
      </c>
      <c r="CI9" s="990"/>
      <c r="CJ9" s="990"/>
      <c r="CK9" s="990"/>
      <c r="CL9" s="991"/>
      <c r="CM9" s="989">
        <v>59</v>
      </c>
      <c r="CN9" s="990"/>
      <c r="CO9" s="990"/>
      <c r="CP9" s="990"/>
      <c r="CQ9" s="991"/>
      <c r="CR9" s="989">
        <v>10</v>
      </c>
      <c r="CS9" s="990"/>
      <c r="CT9" s="990"/>
      <c r="CU9" s="990"/>
      <c r="CV9" s="991"/>
      <c r="CW9" s="989" t="s">
        <v>563</v>
      </c>
      <c r="CX9" s="990"/>
      <c r="CY9" s="990"/>
      <c r="CZ9" s="990"/>
      <c r="DA9" s="991"/>
      <c r="DB9" s="989" t="s">
        <v>563</v>
      </c>
      <c r="DC9" s="990"/>
      <c r="DD9" s="990"/>
      <c r="DE9" s="990"/>
      <c r="DF9" s="991"/>
      <c r="DG9" s="989" t="s">
        <v>563</v>
      </c>
      <c r="DH9" s="990"/>
      <c r="DI9" s="990"/>
      <c r="DJ9" s="990"/>
      <c r="DK9" s="991"/>
      <c r="DL9" s="989" t="s">
        <v>563</v>
      </c>
      <c r="DM9" s="990"/>
      <c r="DN9" s="990"/>
      <c r="DO9" s="990"/>
      <c r="DP9" s="991"/>
      <c r="DQ9" s="989" t="s">
        <v>563</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t="s">
        <v>562</v>
      </c>
      <c r="BS10" s="992" t="s">
        <v>561</v>
      </c>
      <c r="BT10" s="993"/>
      <c r="BU10" s="993"/>
      <c r="BV10" s="993"/>
      <c r="BW10" s="993"/>
      <c r="BX10" s="993"/>
      <c r="BY10" s="993"/>
      <c r="BZ10" s="993"/>
      <c r="CA10" s="993"/>
      <c r="CB10" s="993"/>
      <c r="CC10" s="993"/>
      <c r="CD10" s="993"/>
      <c r="CE10" s="993"/>
      <c r="CF10" s="993"/>
      <c r="CG10" s="1014"/>
      <c r="CH10" s="989">
        <v>0</v>
      </c>
      <c r="CI10" s="990"/>
      <c r="CJ10" s="990"/>
      <c r="CK10" s="990"/>
      <c r="CL10" s="991"/>
      <c r="CM10" s="989">
        <v>48</v>
      </c>
      <c r="CN10" s="990"/>
      <c r="CO10" s="990"/>
      <c r="CP10" s="990"/>
      <c r="CQ10" s="991"/>
      <c r="CR10" s="989">
        <v>10</v>
      </c>
      <c r="CS10" s="990"/>
      <c r="CT10" s="990"/>
      <c r="CU10" s="990"/>
      <c r="CV10" s="991"/>
      <c r="CW10" s="989">
        <v>0</v>
      </c>
      <c r="CX10" s="990"/>
      <c r="CY10" s="990"/>
      <c r="CZ10" s="990"/>
      <c r="DA10" s="991"/>
      <c r="DB10" s="989" t="s">
        <v>563</v>
      </c>
      <c r="DC10" s="990"/>
      <c r="DD10" s="990"/>
      <c r="DE10" s="990"/>
      <c r="DF10" s="991"/>
      <c r="DG10" s="989">
        <v>133</v>
      </c>
      <c r="DH10" s="990"/>
      <c r="DI10" s="990"/>
      <c r="DJ10" s="990"/>
      <c r="DK10" s="991"/>
      <c r="DL10" s="989" t="s">
        <v>563</v>
      </c>
      <c r="DM10" s="990"/>
      <c r="DN10" s="990"/>
      <c r="DO10" s="990"/>
      <c r="DP10" s="991"/>
      <c r="DQ10" s="989">
        <v>85</v>
      </c>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375</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376</v>
      </c>
      <c r="B23" s="937" t="s">
        <v>377</v>
      </c>
      <c r="C23" s="938"/>
      <c r="D23" s="938"/>
      <c r="E23" s="938"/>
      <c r="F23" s="938"/>
      <c r="G23" s="938"/>
      <c r="H23" s="938"/>
      <c r="I23" s="938"/>
      <c r="J23" s="938"/>
      <c r="K23" s="938"/>
      <c r="L23" s="938"/>
      <c r="M23" s="938"/>
      <c r="N23" s="938"/>
      <c r="O23" s="938"/>
      <c r="P23" s="948"/>
      <c r="Q23" s="1067">
        <v>25328</v>
      </c>
      <c r="R23" s="1061"/>
      <c r="S23" s="1061"/>
      <c r="T23" s="1061"/>
      <c r="U23" s="1061"/>
      <c r="V23" s="1061">
        <v>24216</v>
      </c>
      <c r="W23" s="1061"/>
      <c r="X23" s="1061"/>
      <c r="Y23" s="1061"/>
      <c r="Z23" s="1061"/>
      <c r="AA23" s="1061">
        <v>1112</v>
      </c>
      <c r="AB23" s="1061"/>
      <c r="AC23" s="1061"/>
      <c r="AD23" s="1061"/>
      <c r="AE23" s="1068"/>
      <c r="AF23" s="1069">
        <v>692</v>
      </c>
      <c r="AG23" s="1061"/>
      <c r="AH23" s="1061"/>
      <c r="AI23" s="1061"/>
      <c r="AJ23" s="1070"/>
      <c r="AK23" s="1071"/>
      <c r="AL23" s="1072"/>
      <c r="AM23" s="1072"/>
      <c r="AN23" s="1072"/>
      <c r="AO23" s="1072"/>
      <c r="AP23" s="1061">
        <v>26762</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378</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379</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380</v>
      </c>
      <c r="R26" s="1002"/>
      <c r="S26" s="1002"/>
      <c r="T26" s="1002"/>
      <c r="U26" s="1003"/>
      <c r="V26" s="1001" t="s">
        <v>381</v>
      </c>
      <c r="W26" s="1002"/>
      <c r="X26" s="1002"/>
      <c r="Y26" s="1002"/>
      <c r="Z26" s="1003"/>
      <c r="AA26" s="1001" t="s">
        <v>382</v>
      </c>
      <c r="AB26" s="1002"/>
      <c r="AC26" s="1002"/>
      <c r="AD26" s="1002"/>
      <c r="AE26" s="1002"/>
      <c r="AF26" s="1055" t="s">
        <v>383</v>
      </c>
      <c r="AG26" s="1008"/>
      <c r="AH26" s="1008"/>
      <c r="AI26" s="1008"/>
      <c r="AJ26" s="1056"/>
      <c r="AK26" s="1002" t="s">
        <v>384</v>
      </c>
      <c r="AL26" s="1002"/>
      <c r="AM26" s="1002"/>
      <c r="AN26" s="1002"/>
      <c r="AO26" s="1003"/>
      <c r="AP26" s="1001" t="s">
        <v>385</v>
      </c>
      <c r="AQ26" s="1002"/>
      <c r="AR26" s="1002"/>
      <c r="AS26" s="1002"/>
      <c r="AT26" s="1003"/>
      <c r="AU26" s="1001" t="s">
        <v>386</v>
      </c>
      <c r="AV26" s="1002"/>
      <c r="AW26" s="1002"/>
      <c r="AX26" s="1002"/>
      <c r="AY26" s="1003"/>
      <c r="AZ26" s="1001" t="s">
        <v>387</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388</v>
      </c>
      <c r="C28" s="1048"/>
      <c r="D28" s="1048"/>
      <c r="E28" s="1048"/>
      <c r="F28" s="1048"/>
      <c r="G28" s="1048"/>
      <c r="H28" s="1048"/>
      <c r="I28" s="1048"/>
      <c r="J28" s="1048"/>
      <c r="K28" s="1048"/>
      <c r="L28" s="1048"/>
      <c r="M28" s="1048"/>
      <c r="N28" s="1048"/>
      <c r="O28" s="1048"/>
      <c r="P28" s="1049"/>
      <c r="Q28" s="1050">
        <v>5473</v>
      </c>
      <c r="R28" s="1051"/>
      <c r="S28" s="1051"/>
      <c r="T28" s="1051"/>
      <c r="U28" s="1051"/>
      <c r="V28" s="1051">
        <v>5384</v>
      </c>
      <c r="W28" s="1051"/>
      <c r="X28" s="1051"/>
      <c r="Y28" s="1051"/>
      <c r="Z28" s="1051"/>
      <c r="AA28" s="1051">
        <v>88</v>
      </c>
      <c r="AB28" s="1051"/>
      <c r="AC28" s="1051"/>
      <c r="AD28" s="1051"/>
      <c r="AE28" s="1052"/>
      <c r="AF28" s="1053">
        <v>88</v>
      </c>
      <c r="AG28" s="1051"/>
      <c r="AH28" s="1051"/>
      <c r="AI28" s="1051"/>
      <c r="AJ28" s="1054"/>
      <c r="AK28" s="1042">
        <v>430</v>
      </c>
      <c r="AL28" s="1043"/>
      <c r="AM28" s="1043"/>
      <c r="AN28" s="1043"/>
      <c r="AO28" s="1043"/>
      <c r="AP28" s="1043" t="s">
        <v>563</v>
      </c>
      <c r="AQ28" s="1043"/>
      <c r="AR28" s="1043"/>
      <c r="AS28" s="1043"/>
      <c r="AT28" s="1043"/>
      <c r="AU28" s="1043" t="s">
        <v>563</v>
      </c>
      <c r="AV28" s="1043"/>
      <c r="AW28" s="1043"/>
      <c r="AX28" s="1043"/>
      <c r="AY28" s="1043"/>
      <c r="AZ28" s="1044" t="s">
        <v>563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389</v>
      </c>
      <c r="C29" s="1031"/>
      <c r="D29" s="1031"/>
      <c r="E29" s="1031"/>
      <c r="F29" s="1031"/>
      <c r="G29" s="1031"/>
      <c r="H29" s="1031"/>
      <c r="I29" s="1031"/>
      <c r="J29" s="1031"/>
      <c r="K29" s="1031"/>
      <c r="L29" s="1031"/>
      <c r="M29" s="1031"/>
      <c r="N29" s="1031"/>
      <c r="O29" s="1031"/>
      <c r="P29" s="1032"/>
      <c r="Q29" s="1038">
        <v>715</v>
      </c>
      <c r="R29" s="1039"/>
      <c r="S29" s="1039"/>
      <c r="T29" s="1039"/>
      <c r="U29" s="1039"/>
      <c r="V29" s="1039">
        <v>713</v>
      </c>
      <c r="W29" s="1039"/>
      <c r="X29" s="1039"/>
      <c r="Y29" s="1039"/>
      <c r="Z29" s="1039"/>
      <c r="AA29" s="1039">
        <v>2</v>
      </c>
      <c r="AB29" s="1039"/>
      <c r="AC29" s="1039"/>
      <c r="AD29" s="1039"/>
      <c r="AE29" s="1040"/>
      <c r="AF29" s="1035">
        <v>2</v>
      </c>
      <c r="AG29" s="1036"/>
      <c r="AH29" s="1036"/>
      <c r="AI29" s="1036"/>
      <c r="AJ29" s="1037"/>
      <c r="AK29" s="980">
        <v>196</v>
      </c>
      <c r="AL29" s="971"/>
      <c r="AM29" s="971"/>
      <c r="AN29" s="971"/>
      <c r="AO29" s="971"/>
      <c r="AP29" s="971" t="s">
        <v>563</v>
      </c>
      <c r="AQ29" s="971"/>
      <c r="AR29" s="971"/>
      <c r="AS29" s="971"/>
      <c r="AT29" s="971"/>
      <c r="AU29" s="971" t="s">
        <v>563</v>
      </c>
      <c r="AV29" s="971"/>
      <c r="AW29" s="971"/>
      <c r="AX29" s="971"/>
      <c r="AY29" s="971"/>
      <c r="AZ29" s="1041" t="s">
        <v>563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390</v>
      </c>
      <c r="C30" s="1031"/>
      <c r="D30" s="1031"/>
      <c r="E30" s="1031"/>
      <c r="F30" s="1031"/>
      <c r="G30" s="1031"/>
      <c r="H30" s="1031"/>
      <c r="I30" s="1031"/>
      <c r="J30" s="1031"/>
      <c r="K30" s="1031"/>
      <c r="L30" s="1031"/>
      <c r="M30" s="1031"/>
      <c r="N30" s="1031"/>
      <c r="O30" s="1031"/>
      <c r="P30" s="1032"/>
      <c r="Q30" s="1038">
        <v>6329</v>
      </c>
      <c r="R30" s="1039"/>
      <c r="S30" s="1039"/>
      <c r="T30" s="1039"/>
      <c r="U30" s="1039"/>
      <c r="V30" s="1039">
        <v>6168</v>
      </c>
      <c r="W30" s="1039"/>
      <c r="X30" s="1039"/>
      <c r="Y30" s="1039"/>
      <c r="Z30" s="1039"/>
      <c r="AA30" s="1039">
        <v>161</v>
      </c>
      <c r="AB30" s="1039"/>
      <c r="AC30" s="1039"/>
      <c r="AD30" s="1039"/>
      <c r="AE30" s="1040"/>
      <c r="AF30" s="1035">
        <v>161</v>
      </c>
      <c r="AG30" s="1036"/>
      <c r="AH30" s="1036"/>
      <c r="AI30" s="1036"/>
      <c r="AJ30" s="1037"/>
      <c r="AK30" s="980">
        <v>988</v>
      </c>
      <c r="AL30" s="971"/>
      <c r="AM30" s="971"/>
      <c r="AN30" s="971"/>
      <c r="AO30" s="971"/>
      <c r="AP30" s="971" t="s">
        <v>563</v>
      </c>
      <c r="AQ30" s="971"/>
      <c r="AR30" s="971"/>
      <c r="AS30" s="971"/>
      <c r="AT30" s="971"/>
      <c r="AU30" s="971" t="s">
        <v>563</v>
      </c>
      <c r="AV30" s="971"/>
      <c r="AW30" s="971"/>
      <c r="AX30" s="971"/>
      <c r="AY30" s="971"/>
      <c r="AZ30" s="1041" t="s">
        <v>563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391</v>
      </c>
      <c r="C31" s="1031"/>
      <c r="D31" s="1031"/>
      <c r="E31" s="1031"/>
      <c r="F31" s="1031"/>
      <c r="G31" s="1031"/>
      <c r="H31" s="1031"/>
      <c r="I31" s="1031"/>
      <c r="J31" s="1031"/>
      <c r="K31" s="1031"/>
      <c r="L31" s="1031"/>
      <c r="M31" s="1031"/>
      <c r="N31" s="1031"/>
      <c r="O31" s="1031"/>
      <c r="P31" s="1032"/>
      <c r="Q31" s="1038">
        <v>342</v>
      </c>
      <c r="R31" s="1039"/>
      <c r="S31" s="1039"/>
      <c r="T31" s="1039"/>
      <c r="U31" s="1039"/>
      <c r="V31" s="1039">
        <v>334</v>
      </c>
      <c r="W31" s="1039"/>
      <c r="X31" s="1039"/>
      <c r="Y31" s="1039"/>
      <c r="Z31" s="1039"/>
      <c r="AA31" s="1039">
        <v>8</v>
      </c>
      <c r="AB31" s="1039"/>
      <c r="AC31" s="1039"/>
      <c r="AD31" s="1039"/>
      <c r="AE31" s="1040"/>
      <c r="AF31" s="1035">
        <v>978</v>
      </c>
      <c r="AG31" s="1036"/>
      <c r="AH31" s="1036"/>
      <c r="AI31" s="1036"/>
      <c r="AJ31" s="1037"/>
      <c r="AK31" s="980">
        <v>3</v>
      </c>
      <c r="AL31" s="971"/>
      <c r="AM31" s="971"/>
      <c r="AN31" s="971"/>
      <c r="AO31" s="971"/>
      <c r="AP31" s="971">
        <v>466</v>
      </c>
      <c r="AQ31" s="971"/>
      <c r="AR31" s="971"/>
      <c r="AS31" s="971"/>
      <c r="AT31" s="971"/>
      <c r="AU31" s="971">
        <v>5</v>
      </c>
      <c r="AV31" s="971"/>
      <c r="AW31" s="971"/>
      <c r="AX31" s="971"/>
      <c r="AY31" s="971"/>
      <c r="AZ31" s="1041" t="s">
        <v>563</v>
      </c>
      <c r="BA31" s="1041"/>
      <c r="BB31" s="1041"/>
      <c r="BC31" s="1041"/>
      <c r="BD31" s="1041"/>
      <c r="BE31" s="972" t="s">
        <v>392</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393</v>
      </c>
      <c r="C32" s="1031"/>
      <c r="D32" s="1031"/>
      <c r="E32" s="1031"/>
      <c r="F32" s="1031"/>
      <c r="G32" s="1031"/>
      <c r="H32" s="1031"/>
      <c r="I32" s="1031"/>
      <c r="J32" s="1031"/>
      <c r="K32" s="1031"/>
      <c r="L32" s="1031"/>
      <c r="M32" s="1031"/>
      <c r="N32" s="1031"/>
      <c r="O32" s="1031"/>
      <c r="P32" s="1032"/>
      <c r="Q32" s="1038">
        <v>480</v>
      </c>
      <c r="R32" s="1039"/>
      <c r="S32" s="1039"/>
      <c r="T32" s="1039"/>
      <c r="U32" s="1039"/>
      <c r="V32" s="1039">
        <v>463</v>
      </c>
      <c r="W32" s="1039"/>
      <c r="X32" s="1039"/>
      <c r="Y32" s="1039"/>
      <c r="Z32" s="1039"/>
      <c r="AA32" s="1039">
        <v>16</v>
      </c>
      <c r="AB32" s="1039"/>
      <c r="AC32" s="1039"/>
      <c r="AD32" s="1039"/>
      <c r="AE32" s="1040"/>
      <c r="AF32" s="1035">
        <v>101</v>
      </c>
      <c r="AG32" s="1036"/>
      <c r="AH32" s="1036"/>
      <c r="AI32" s="1036"/>
      <c r="AJ32" s="1037"/>
      <c r="AK32" s="980">
        <v>162</v>
      </c>
      <c r="AL32" s="971"/>
      <c r="AM32" s="971"/>
      <c r="AN32" s="971"/>
      <c r="AO32" s="971"/>
      <c r="AP32" s="971">
        <v>860</v>
      </c>
      <c r="AQ32" s="971"/>
      <c r="AR32" s="971"/>
      <c r="AS32" s="971"/>
      <c r="AT32" s="971"/>
      <c r="AU32" s="971">
        <v>411</v>
      </c>
      <c r="AV32" s="971"/>
      <c r="AW32" s="971"/>
      <c r="AX32" s="971"/>
      <c r="AY32" s="971"/>
      <c r="AZ32" s="1041" t="s">
        <v>563</v>
      </c>
      <c r="BA32" s="1041"/>
      <c r="BB32" s="1041"/>
      <c r="BC32" s="1041"/>
      <c r="BD32" s="1041"/>
      <c r="BE32" s="972" t="s">
        <v>392</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394</v>
      </c>
      <c r="C33" s="1031"/>
      <c r="D33" s="1031"/>
      <c r="E33" s="1031"/>
      <c r="F33" s="1031"/>
      <c r="G33" s="1031"/>
      <c r="H33" s="1031"/>
      <c r="I33" s="1031"/>
      <c r="J33" s="1031"/>
      <c r="K33" s="1031"/>
      <c r="L33" s="1031"/>
      <c r="M33" s="1031"/>
      <c r="N33" s="1031"/>
      <c r="O33" s="1031"/>
      <c r="P33" s="1032"/>
      <c r="Q33" s="1038">
        <v>1222</v>
      </c>
      <c r="R33" s="1039"/>
      <c r="S33" s="1039"/>
      <c r="T33" s="1039"/>
      <c r="U33" s="1039"/>
      <c r="V33" s="1039">
        <v>1203</v>
      </c>
      <c r="W33" s="1039"/>
      <c r="X33" s="1039"/>
      <c r="Y33" s="1039"/>
      <c r="Z33" s="1039"/>
      <c r="AA33" s="1039">
        <v>19</v>
      </c>
      <c r="AB33" s="1039"/>
      <c r="AC33" s="1039"/>
      <c r="AD33" s="1039"/>
      <c r="AE33" s="1040"/>
      <c r="AF33" s="1035">
        <v>99</v>
      </c>
      <c r="AG33" s="1036"/>
      <c r="AH33" s="1036"/>
      <c r="AI33" s="1036"/>
      <c r="AJ33" s="1037"/>
      <c r="AK33" s="980">
        <v>872</v>
      </c>
      <c r="AL33" s="971"/>
      <c r="AM33" s="971"/>
      <c r="AN33" s="971"/>
      <c r="AO33" s="971"/>
      <c r="AP33" s="971">
        <v>7031</v>
      </c>
      <c r="AQ33" s="971"/>
      <c r="AR33" s="971"/>
      <c r="AS33" s="971"/>
      <c r="AT33" s="971"/>
      <c r="AU33" s="971">
        <v>5744</v>
      </c>
      <c r="AV33" s="971"/>
      <c r="AW33" s="971"/>
      <c r="AX33" s="971"/>
      <c r="AY33" s="971"/>
      <c r="AZ33" s="1041" t="s">
        <v>563</v>
      </c>
      <c r="BA33" s="1041"/>
      <c r="BB33" s="1041"/>
      <c r="BC33" s="1041"/>
      <c r="BD33" s="1041"/>
      <c r="BE33" s="972" t="s">
        <v>392</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395</v>
      </c>
      <c r="C34" s="1031"/>
      <c r="D34" s="1031"/>
      <c r="E34" s="1031"/>
      <c r="F34" s="1031"/>
      <c r="G34" s="1031"/>
      <c r="H34" s="1031"/>
      <c r="I34" s="1031"/>
      <c r="J34" s="1031"/>
      <c r="K34" s="1031"/>
      <c r="L34" s="1031"/>
      <c r="M34" s="1031"/>
      <c r="N34" s="1031"/>
      <c r="O34" s="1031"/>
      <c r="P34" s="1032"/>
      <c r="Q34" s="1038">
        <v>269</v>
      </c>
      <c r="R34" s="1039"/>
      <c r="S34" s="1039"/>
      <c r="T34" s="1039"/>
      <c r="U34" s="1039"/>
      <c r="V34" s="1039">
        <v>258</v>
      </c>
      <c r="W34" s="1039"/>
      <c r="X34" s="1039"/>
      <c r="Y34" s="1039"/>
      <c r="Z34" s="1039"/>
      <c r="AA34" s="1039">
        <v>10</v>
      </c>
      <c r="AB34" s="1039"/>
      <c r="AC34" s="1039"/>
      <c r="AD34" s="1039"/>
      <c r="AE34" s="1040"/>
      <c r="AF34" s="1035">
        <v>10</v>
      </c>
      <c r="AG34" s="1036"/>
      <c r="AH34" s="1036"/>
      <c r="AI34" s="1036"/>
      <c r="AJ34" s="1037"/>
      <c r="AK34" s="980" t="s">
        <v>563</v>
      </c>
      <c r="AL34" s="971"/>
      <c r="AM34" s="971"/>
      <c r="AN34" s="971"/>
      <c r="AO34" s="971"/>
      <c r="AP34" s="971">
        <v>662</v>
      </c>
      <c r="AQ34" s="971"/>
      <c r="AR34" s="971"/>
      <c r="AS34" s="971"/>
      <c r="AT34" s="971"/>
      <c r="AU34" s="971" t="s">
        <v>563</v>
      </c>
      <c r="AV34" s="971"/>
      <c r="AW34" s="971"/>
      <c r="AX34" s="971"/>
      <c r="AY34" s="971"/>
      <c r="AZ34" s="1041" t="s">
        <v>563</v>
      </c>
      <c r="BA34" s="1041"/>
      <c r="BB34" s="1041"/>
      <c r="BC34" s="1041"/>
      <c r="BD34" s="1041"/>
      <c r="BE34" s="972" t="s">
        <v>396</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397</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376</v>
      </c>
      <c r="B63" s="937" t="s">
        <v>398</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1441</v>
      </c>
      <c r="AG63" s="959"/>
      <c r="AH63" s="959"/>
      <c r="AI63" s="959"/>
      <c r="AJ63" s="1022"/>
      <c r="AK63" s="1023"/>
      <c r="AL63" s="963"/>
      <c r="AM63" s="963"/>
      <c r="AN63" s="963"/>
      <c r="AO63" s="963"/>
      <c r="AP63" s="959">
        <v>9019</v>
      </c>
      <c r="AQ63" s="959"/>
      <c r="AR63" s="959"/>
      <c r="AS63" s="959"/>
      <c r="AT63" s="959"/>
      <c r="AU63" s="959">
        <v>6161</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400</v>
      </c>
      <c r="B66" s="996"/>
      <c r="C66" s="996"/>
      <c r="D66" s="996"/>
      <c r="E66" s="996"/>
      <c r="F66" s="996"/>
      <c r="G66" s="996"/>
      <c r="H66" s="996"/>
      <c r="I66" s="996"/>
      <c r="J66" s="996"/>
      <c r="K66" s="996"/>
      <c r="L66" s="996"/>
      <c r="M66" s="996"/>
      <c r="N66" s="996"/>
      <c r="O66" s="996"/>
      <c r="P66" s="997"/>
      <c r="Q66" s="1001" t="s">
        <v>380</v>
      </c>
      <c r="R66" s="1002"/>
      <c r="S66" s="1002"/>
      <c r="T66" s="1002"/>
      <c r="U66" s="1003"/>
      <c r="V66" s="1001" t="s">
        <v>381</v>
      </c>
      <c r="W66" s="1002"/>
      <c r="X66" s="1002"/>
      <c r="Y66" s="1002"/>
      <c r="Z66" s="1003"/>
      <c r="AA66" s="1001" t="s">
        <v>382</v>
      </c>
      <c r="AB66" s="1002"/>
      <c r="AC66" s="1002"/>
      <c r="AD66" s="1002"/>
      <c r="AE66" s="1003"/>
      <c r="AF66" s="1007" t="s">
        <v>383</v>
      </c>
      <c r="AG66" s="1008"/>
      <c r="AH66" s="1008"/>
      <c r="AI66" s="1008"/>
      <c r="AJ66" s="1009"/>
      <c r="AK66" s="1001" t="s">
        <v>384</v>
      </c>
      <c r="AL66" s="996"/>
      <c r="AM66" s="996"/>
      <c r="AN66" s="996"/>
      <c r="AO66" s="997"/>
      <c r="AP66" s="1001" t="s">
        <v>385</v>
      </c>
      <c r="AQ66" s="1002"/>
      <c r="AR66" s="1002"/>
      <c r="AS66" s="1002"/>
      <c r="AT66" s="1003"/>
      <c r="AU66" s="1001" t="s">
        <v>401</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550</v>
      </c>
      <c r="C68" s="986"/>
      <c r="D68" s="986"/>
      <c r="E68" s="986"/>
      <c r="F68" s="986"/>
      <c r="G68" s="986"/>
      <c r="H68" s="986"/>
      <c r="I68" s="986"/>
      <c r="J68" s="986"/>
      <c r="K68" s="986"/>
      <c r="L68" s="986"/>
      <c r="M68" s="986"/>
      <c r="N68" s="986"/>
      <c r="O68" s="986"/>
      <c r="P68" s="987"/>
      <c r="Q68" s="988">
        <v>2186</v>
      </c>
      <c r="R68" s="982"/>
      <c r="S68" s="982"/>
      <c r="T68" s="982"/>
      <c r="U68" s="982"/>
      <c r="V68" s="982">
        <v>2151</v>
      </c>
      <c r="W68" s="982"/>
      <c r="X68" s="982"/>
      <c r="Y68" s="982"/>
      <c r="Z68" s="982"/>
      <c r="AA68" s="982">
        <v>35</v>
      </c>
      <c r="AB68" s="982"/>
      <c r="AC68" s="982"/>
      <c r="AD68" s="982"/>
      <c r="AE68" s="982"/>
      <c r="AF68" s="982">
        <v>35</v>
      </c>
      <c r="AG68" s="982"/>
      <c r="AH68" s="982"/>
      <c r="AI68" s="982"/>
      <c r="AJ68" s="982"/>
      <c r="AK68" s="982">
        <v>112</v>
      </c>
      <c r="AL68" s="982"/>
      <c r="AM68" s="982"/>
      <c r="AN68" s="982"/>
      <c r="AO68" s="982"/>
      <c r="AP68" s="982">
        <v>861</v>
      </c>
      <c r="AQ68" s="982"/>
      <c r="AR68" s="982"/>
      <c r="AS68" s="982"/>
      <c r="AT68" s="982"/>
      <c r="AU68" s="982">
        <v>475</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551</v>
      </c>
      <c r="C69" s="975"/>
      <c r="D69" s="975"/>
      <c r="E69" s="975"/>
      <c r="F69" s="975"/>
      <c r="G69" s="975"/>
      <c r="H69" s="975"/>
      <c r="I69" s="975"/>
      <c r="J69" s="975"/>
      <c r="K69" s="975"/>
      <c r="L69" s="975"/>
      <c r="M69" s="975"/>
      <c r="N69" s="975"/>
      <c r="O69" s="975"/>
      <c r="P69" s="976"/>
      <c r="Q69" s="977">
        <v>591</v>
      </c>
      <c r="R69" s="971"/>
      <c r="S69" s="971"/>
      <c r="T69" s="971"/>
      <c r="U69" s="971"/>
      <c r="V69" s="971">
        <v>575</v>
      </c>
      <c r="W69" s="971"/>
      <c r="X69" s="971"/>
      <c r="Y69" s="971"/>
      <c r="Z69" s="971"/>
      <c r="AA69" s="971">
        <v>16</v>
      </c>
      <c r="AB69" s="971"/>
      <c r="AC69" s="971"/>
      <c r="AD69" s="971"/>
      <c r="AE69" s="971"/>
      <c r="AF69" s="971">
        <v>16</v>
      </c>
      <c r="AG69" s="971"/>
      <c r="AH69" s="971"/>
      <c r="AI69" s="971"/>
      <c r="AJ69" s="971"/>
      <c r="AK69" s="971">
        <v>67</v>
      </c>
      <c r="AL69" s="971"/>
      <c r="AM69" s="971"/>
      <c r="AN69" s="971"/>
      <c r="AO69" s="971"/>
      <c r="AP69" s="971" t="s">
        <v>563</v>
      </c>
      <c r="AQ69" s="971"/>
      <c r="AR69" s="971"/>
      <c r="AS69" s="971"/>
      <c r="AT69" s="971"/>
      <c r="AU69" s="971" t="s">
        <v>563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552</v>
      </c>
      <c r="C70" s="975"/>
      <c r="D70" s="975"/>
      <c r="E70" s="975"/>
      <c r="F70" s="975"/>
      <c r="G70" s="975"/>
      <c r="H70" s="975"/>
      <c r="I70" s="975"/>
      <c r="J70" s="975"/>
      <c r="K70" s="975"/>
      <c r="L70" s="975"/>
      <c r="M70" s="975"/>
      <c r="N70" s="975"/>
      <c r="O70" s="975"/>
      <c r="P70" s="976"/>
      <c r="Q70" s="977">
        <v>284</v>
      </c>
      <c r="R70" s="971"/>
      <c r="S70" s="971"/>
      <c r="T70" s="971"/>
      <c r="U70" s="971"/>
      <c r="V70" s="971">
        <v>263</v>
      </c>
      <c r="W70" s="971"/>
      <c r="X70" s="971"/>
      <c r="Y70" s="971"/>
      <c r="Z70" s="971"/>
      <c r="AA70" s="971">
        <v>21</v>
      </c>
      <c r="AB70" s="971"/>
      <c r="AC70" s="971"/>
      <c r="AD70" s="971"/>
      <c r="AE70" s="971"/>
      <c r="AF70" s="971">
        <v>21</v>
      </c>
      <c r="AG70" s="971"/>
      <c r="AH70" s="971"/>
      <c r="AI70" s="971"/>
      <c r="AJ70" s="971"/>
      <c r="AK70" s="971" t="s">
        <v>563</v>
      </c>
      <c r="AL70" s="971"/>
      <c r="AM70" s="971"/>
      <c r="AN70" s="971"/>
      <c r="AO70" s="971"/>
      <c r="AP70" s="971" t="s">
        <v>563</v>
      </c>
      <c r="AQ70" s="971"/>
      <c r="AR70" s="971"/>
      <c r="AS70" s="971"/>
      <c r="AT70" s="971"/>
      <c r="AU70" s="971" t="s">
        <v>563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553</v>
      </c>
      <c r="C71" s="975"/>
      <c r="D71" s="975"/>
      <c r="E71" s="975"/>
      <c r="F71" s="975"/>
      <c r="G71" s="975"/>
      <c r="H71" s="975"/>
      <c r="I71" s="975"/>
      <c r="J71" s="975"/>
      <c r="K71" s="975"/>
      <c r="L71" s="975"/>
      <c r="M71" s="975"/>
      <c r="N71" s="975"/>
      <c r="O71" s="975"/>
      <c r="P71" s="976"/>
      <c r="Q71" s="977">
        <v>767</v>
      </c>
      <c r="R71" s="971"/>
      <c r="S71" s="971"/>
      <c r="T71" s="971"/>
      <c r="U71" s="971"/>
      <c r="V71" s="971">
        <v>623</v>
      </c>
      <c r="W71" s="971"/>
      <c r="X71" s="971"/>
      <c r="Y71" s="971"/>
      <c r="Z71" s="971"/>
      <c r="AA71" s="971">
        <v>144</v>
      </c>
      <c r="AB71" s="971"/>
      <c r="AC71" s="971"/>
      <c r="AD71" s="971"/>
      <c r="AE71" s="971"/>
      <c r="AF71" s="971">
        <v>144</v>
      </c>
      <c r="AG71" s="971"/>
      <c r="AH71" s="971"/>
      <c r="AI71" s="971"/>
      <c r="AJ71" s="971"/>
      <c r="AK71" s="971" t="s">
        <v>563</v>
      </c>
      <c r="AL71" s="971"/>
      <c r="AM71" s="971"/>
      <c r="AN71" s="971"/>
      <c r="AO71" s="971"/>
      <c r="AP71" s="971">
        <v>71</v>
      </c>
      <c r="AQ71" s="971"/>
      <c r="AR71" s="971"/>
      <c r="AS71" s="971"/>
      <c r="AT71" s="971"/>
      <c r="AU71" s="971" t="s">
        <v>563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554</v>
      </c>
      <c r="C72" s="975"/>
      <c r="D72" s="975"/>
      <c r="E72" s="975"/>
      <c r="F72" s="975"/>
      <c r="G72" s="975"/>
      <c r="H72" s="975"/>
      <c r="I72" s="975"/>
      <c r="J72" s="975"/>
      <c r="K72" s="975"/>
      <c r="L72" s="975"/>
      <c r="M72" s="975"/>
      <c r="N72" s="975"/>
      <c r="O72" s="975"/>
      <c r="P72" s="976"/>
      <c r="Q72" s="977">
        <v>4231</v>
      </c>
      <c r="R72" s="971"/>
      <c r="S72" s="971"/>
      <c r="T72" s="971"/>
      <c r="U72" s="971"/>
      <c r="V72" s="971">
        <v>3817</v>
      </c>
      <c r="W72" s="971"/>
      <c r="X72" s="971"/>
      <c r="Y72" s="971"/>
      <c r="Z72" s="971"/>
      <c r="AA72" s="971">
        <v>414</v>
      </c>
      <c r="AB72" s="971"/>
      <c r="AC72" s="971"/>
      <c r="AD72" s="971"/>
      <c r="AE72" s="971"/>
      <c r="AF72" s="971">
        <v>414</v>
      </c>
      <c r="AG72" s="971"/>
      <c r="AH72" s="971"/>
      <c r="AI72" s="971"/>
      <c r="AJ72" s="971"/>
      <c r="AK72" s="971" t="s">
        <v>563</v>
      </c>
      <c r="AL72" s="971"/>
      <c r="AM72" s="971"/>
      <c r="AN72" s="971"/>
      <c r="AO72" s="971"/>
      <c r="AP72" s="971" t="s">
        <v>563</v>
      </c>
      <c r="AQ72" s="971"/>
      <c r="AR72" s="971"/>
      <c r="AS72" s="971"/>
      <c r="AT72" s="971"/>
      <c r="AU72" s="971" t="s">
        <v>563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t="s">
        <v>555</v>
      </c>
      <c r="C73" s="975"/>
      <c r="D73" s="975"/>
      <c r="E73" s="975"/>
      <c r="F73" s="975"/>
      <c r="G73" s="975"/>
      <c r="H73" s="975"/>
      <c r="I73" s="975"/>
      <c r="J73" s="975"/>
      <c r="K73" s="975"/>
      <c r="L73" s="975"/>
      <c r="M73" s="975"/>
      <c r="N73" s="975"/>
      <c r="O73" s="975"/>
      <c r="P73" s="976"/>
      <c r="Q73" s="977">
        <v>176</v>
      </c>
      <c r="R73" s="971"/>
      <c r="S73" s="971"/>
      <c r="T73" s="971"/>
      <c r="U73" s="971"/>
      <c r="V73" s="971">
        <v>142</v>
      </c>
      <c r="W73" s="971"/>
      <c r="X73" s="971"/>
      <c r="Y73" s="971"/>
      <c r="Z73" s="971"/>
      <c r="AA73" s="971">
        <v>34</v>
      </c>
      <c r="AB73" s="971"/>
      <c r="AC73" s="971"/>
      <c r="AD73" s="971"/>
      <c r="AE73" s="971"/>
      <c r="AF73" s="971">
        <v>34</v>
      </c>
      <c r="AG73" s="971"/>
      <c r="AH73" s="971"/>
      <c r="AI73" s="971"/>
      <c r="AJ73" s="971"/>
      <c r="AK73" s="971">
        <v>19</v>
      </c>
      <c r="AL73" s="971"/>
      <c r="AM73" s="971"/>
      <c r="AN73" s="971"/>
      <c r="AO73" s="971"/>
      <c r="AP73" s="971" t="s">
        <v>563</v>
      </c>
      <c r="AQ73" s="971"/>
      <c r="AR73" s="971"/>
      <c r="AS73" s="971"/>
      <c r="AT73" s="971"/>
      <c r="AU73" s="971" t="s">
        <v>563</v>
      </c>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t="s">
        <v>556</v>
      </c>
      <c r="C74" s="975"/>
      <c r="D74" s="975"/>
      <c r="E74" s="975"/>
      <c r="F74" s="975"/>
      <c r="G74" s="975"/>
      <c r="H74" s="975"/>
      <c r="I74" s="975"/>
      <c r="J74" s="975"/>
      <c r="K74" s="975"/>
      <c r="L74" s="975"/>
      <c r="M74" s="975"/>
      <c r="N74" s="975"/>
      <c r="O74" s="975"/>
      <c r="P74" s="976"/>
      <c r="Q74" s="977">
        <v>141</v>
      </c>
      <c r="R74" s="971"/>
      <c r="S74" s="971"/>
      <c r="T74" s="971"/>
      <c r="U74" s="971"/>
      <c r="V74" s="971">
        <v>131</v>
      </c>
      <c r="W74" s="971"/>
      <c r="X74" s="971"/>
      <c r="Y74" s="971"/>
      <c r="Z74" s="971"/>
      <c r="AA74" s="971">
        <v>10</v>
      </c>
      <c r="AB74" s="971"/>
      <c r="AC74" s="971"/>
      <c r="AD74" s="971"/>
      <c r="AE74" s="971"/>
      <c r="AF74" s="971">
        <v>10</v>
      </c>
      <c r="AG74" s="971"/>
      <c r="AH74" s="971"/>
      <c r="AI74" s="971"/>
      <c r="AJ74" s="971"/>
      <c r="AK74" s="971">
        <v>5</v>
      </c>
      <c r="AL74" s="971"/>
      <c r="AM74" s="971"/>
      <c r="AN74" s="971"/>
      <c r="AO74" s="971"/>
      <c r="AP74" s="971" t="s">
        <v>563</v>
      </c>
      <c r="AQ74" s="971"/>
      <c r="AR74" s="971"/>
      <c r="AS74" s="971"/>
      <c r="AT74" s="971"/>
      <c r="AU74" s="971" t="s">
        <v>563</v>
      </c>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t="s">
        <v>557</v>
      </c>
      <c r="C75" s="975"/>
      <c r="D75" s="975"/>
      <c r="E75" s="975"/>
      <c r="F75" s="975"/>
      <c r="G75" s="975"/>
      <c r="H75" s="975"/>
      <c r="I75" s="975"/>
      <c r="J75" s="975"/>
      <c r="K75" s="975"/>
      <c r="L75" s="975"/>
      <c r="M75" s="975"/>
      <c r="N75" s="975"/>
      <c r="O75" s="975"/>
      <c r="P75" s="976"/>
      <c r="Q75" s="978">
        <v>265484</v>
      </c>
      <c r="R75" s="979"/>
      <c r="S75" s="979"/>
      <c r="T75" s="979"/>
      <c r="U75" s="980"/>
      <c r="V75" s="981">
        <v>260529</v>
      </c>
      <c r="W75" s="979"/>
      <c r="X75" s="979"/>
      <c r="Y75" s="979"/>
      <c r="Z75" s="980"/>
      <c r="AA75" s="981">
        <v>4955</v>
      </c>
      <c r="AB75" s="979"/>
      <c r="AC75" s="979"/>
      <c r="AD75" s="979"/>
      <c r="AE75" s="980"/>
      <c r="AF75" s="981">
        <v>4502</v>
      </c>
      <c r="AG75" s="979"/>
      <c r="AH75" s="979"/>
      <c r="AI75" s="979"/>
      <c r="AJ75" s="980"/>
      <c r="AK75" s="981">
        <v>2205</v>
      </c>
      <c r="AL75" s="979"/>
      <c r="AM75" s="979"/>
      <c r="AN75" s="979"/>
      <c r="AO75" s="980"/>
      <c r="AP75" s="981" t="s">
        <v>563</v>
      </c>
      <c r="AQ75" s="979"/>
      <c r="AR75" s="979"/>
      <c r="AS75" s="979"/>
      <c r="AT75" s="980"/>
      <c r="AU75" s="981" t="s">
        <v>563</v>
      </c>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376</v>
      </c>
      <c r="B88" s="937" t="s">
        <v>402</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5176</v>
      </c>
      <c r="AG88" s="959"/>
      <c r="AH88" s="959"/>
      <c r="AI88" s="959"/>
      <c r="AJ88" s="959"/>
      <c r="AK88" s="963"/>
      <c r="AL88" s="963"/>
      <c r="AM88" s="963"/>
      <c r="AN88" s="963"/>
      <c r="AO88" s="963"/>
      <c r="AP88" s="959">
        <v>932</v>
      </c>
      <c r="AQ88" s="959"/>
      <c r="AR88" s="959"/>
      <c r="AS88" s="959"/>
      <c r="AT88" s="959"/>
      <c r="AU88" s="959">
        <v>475</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376</v>
      </c>
      <c r="BR102" s="937" t="s">
        <v>403</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39</v>
      </c>
      <c r="CS102" s="953"/>
      <c r="CT102" s="953"/>
      <c r="CU102" s="953"/>
      <c r="CV102" s="954"/>
      <c r="CW102" s="952">
        <v>0</v>
      </c>
      <c r="CX102" s="953"/>
      <c r="CY102" s="953"/>
      <c r="CZ102" s="953"/>
      <c r="DA102" s="954"/>
      <c r="DB102" s="952" t="s">
        <v>563</v>
      </c>
      <c r="DC102" s="953"/>
      <c r="DD102" s="953"/>
      <c r="DE102" s="953"/>
      <c r="DF102" s="954"/>
      <c r="DG102" s="952">
        <v>133</v>
      </c>
      <c r="DH102" s="953"/>
      <c r="DI102" s="953"/>
      <c r="DJ102" s="953"/>
      <c r="DK102" s="954"/>
      <c r="DL102" s="952" t="s">
        <v>563</v>
      </c>
      <c r="DM102" s="953"/>
      <c r="DN102" s="953"/>
      <c r="DO102" s="953"/>
      <c r="DP102" s="954"/>
      <c r="DQ102" s="952">
        <v>85</v>
      </c>
      <c r="DR102" s="953"/>
      <c r="DS102" s="953"/>
      <c r="DT102" s="953"/>
      <c r="DU102" s="954"/>
      <c r="DV102" s="937"/>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404</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405</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408</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409</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410</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411</v>
      </c>
      <c r="AB109" s="896"/>
      <c r="AC109" s="896"/>
      <c r="AD109" s="896"/>
      <c r="AE109" s="897"/>
      <c r="AF109" s="898" t="s">
        <v>412</v>
      </c>
      <c r="AG109" s="896"/>
      <c r="AH109" s="896"/>
      <c r="AI109" s="896"/>
      <c r="AJ109" s="897"/>
      <c r="AK109" s="898" t="s">
        <v>294</v>
      </c>
      <c r="AL109" s="896"/>
      <c r="AM109" s="896"/>
      <c r="AN109" s="896"/>
      <c r="AO109" s="897"/>
      <c r="AP109" s="898" t="s">
        <v>413</v>
      </c>
      <c r="AQ109" s="896"/>
      <c r="AR109" s="896"/>
      <c r="AS109" s="896"/>
      <c r="AT109" s="929"/>
      <c r="AU109" s="895" t="s">
        <v>410</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411</v>
      </c>
      <c r="BR109" s="896"/>
      <c r="BS109" s="896"/>
      <c r="BT109" s="896"/>
      <c r="BU109" s="897"/>
      <c r="BV109" s="898" t="s">
        <v>412</v>
      </c>
      <c r="BW109" s="896"/>
      <c r="BX109" s="896"/>
      <c r="BY109" s="896"/>
      <c r="BZ109" s="897"/>
      <c r="CA109" s="898" t="s">
        <v>294</v>
      </c>
      <c r="CB109" s="896"/>
      <c r="CC109" s="896"/>
      <c r="CD109" s="896"/>
      <c r="CE109" s="897"/>
      <c r="CF109" s="936" t="s">
        <v>413</v>
      </c>
      <c r="CG109" s="936"/>
      <c r="CH109" s="936"/>
      <c r="CI109" s="936"/>
      <c r="CJ109" s="936"/>
      <c r="CK109" s="898" t="s">
        <v>414</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411</v>
      </c>
      <c r="DH109" s="896"/>
      <c r="DI109" s="896"/>
      <c r="DJ109" s="896"/>
      <c r="DK109" s="897"/>
      <c r="DL109" s="898" t="s">
        <v>412</v>
      </c>
      <c r="DM109" s="896"/>
      <c r="DN109" s="896"/>
      <c r="DO109" s="896"/>
      <c r="DP109" s="897"/>
      <c r="DQ109" s="898" t="s">
        <v>294</v>
      </c>
      <c r="DR109" s="896"/>
      <c r="DS109" s="896"/>
      <c r="DT109" s="896"/>
      <c r="DU109" s="897"/>
      <c r="DV109" s="898" t="s">
        <v>413</v>
      </c>
      <c r="DW109" s="896"/>
      <c r="DX109" s="896"/>
      <c r="DY109" s="896"/>
      <c r="DZ109" s="929"/>
    </row>
    <row r="110" spans="1:131" s="230" customFormat="1" ht="26.25" customHeight="1" x14ac:dyDescent="0.2">
      <c r="A110" s="807" t="s">
        <v>415</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1971437</v>
      </c>
      <c r="AB110" s="889"/>
      <c r="AC110" s="889"/>
      <c r="AD110" s="889"/>
      <c r="AE110" s="890"/>
      <c r="AF110" s="891">
        <v>1988492</v>
      </c>
      <c r="AG110" s="889"/>
      <c r="AH110" s="889"/>
      <c r="AI110" s="889"/>
      <c r="AJ110" s="890"/>
      <c r="AK110" s="891">
        <v>1873728</v>
      </c>
      <c r="AL110" s="889"/>
      <c r="AM110" s="889"/>
      <c r="AN110" s="889"/>
      <c r="AO110" s="890"/>
      <c r="AP110" s="892">
        <v>15.3</v>
      </c>
      <c r="AQ110" s="893"/>
      <c r="AR110" s="893"/>
      <c r="AS110" s="893"/>
      <c r="AT110" s="894"/>
      <c r="AU110" s="930" t="s">
        <v>69</v>
      </c>
      <c r="AV110" s="931"/>
      <c r="AW110" s="931"/>
      <c r="AX110" s="931"/>
      <c r="AY110" s="931"/>
      <c r="AZ110" s="860" t="s">
        <v>416</v>
      </c>
      <c r="BA110" s="808"/>
      <c r="BB110" s="808"/>
      <c r="BC110" s="808"/>
      <c r="BD110" s="808"/>
      <c r="BE110" s="808"/>
      <c r="BF110" s="808"/>
      <c r="BG110" s="808"/>
      <c r="BH110" s="808"/>
      <c r="BI110" s="808"/>
      <c r="BJ110" s="808"/>
      <c r="BK110" s="808"/>
      <c r="BL110" s="808"/>
      <c r="BM110" s="808"/>
      <c r="BN110" s="808"/>
      <c r="BO110" s="808"/>
      <c r="BP110" s="809"/>
      <c r="BQ110" s="861">
        <v>28478363</v>
      </c>
      <c r="BR110" s="842"/>
      <c r="BS110" s="842"/>
      <c r="BT110" s="842"/>
      <c r="BU110" s="842"/>
      <c r="BV110" s="842">
        <v>27516658</v>
      </c>
      <c r="BW110" s="842"/>
      <c r="BX110" s="842"/>
      <c r="BY110" s="842"/>
      <c r="BZ110" s="842"/>
      <c r="CA110" s="842">
        <v>26762332</v>
      </c>
      <c r="CB110" s="842"/>
      <c r="CC110" s="842"/>
      <c r="CD110" s="842"/>
      <c r="CE110" s="842"/>
      <c r="CF110" s="866">
        <v>219.2</v>
      </c>
      <c r="CG110" s="867"/>
      <c r="CH110" s="867"/>
      <c r="CI110" s="867"/>
      <c r="CJ110" s="867"/>
      <c r="CK110" s="926" t="s">
        <v>417</v>
      </c>
      <c r="CL110" s="819"/>
      <c r="CM110" s="860" t="s">
        <v>418</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419</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420</v>
      </c>
      <c r="BA111" s="752"/>
      <c r="BB111" s="752"/>
      <c r="BC111" s="752"/>
      <c r="BD111" s="752"/>
      <c r="BE111" s="752"/>
      <c r="BF111" s="752"/>
      <c r="BG111" s="752"/>
      <c r="BH111" s="752"/>
      <c r="BI111" s="752"/>
      <c r="BJ111" s="752"/>
      <c r="BK111" s="752"/>
      <c r="BL111" s="752"/>
      <c r="BM111" s="752"/>
      <c r="BN111" s="752"/>
      <c r="BO111" s="752"/>
      <c r="BP111" s="753"/>
      <c r="BQ111" s="816" t="s">
        <v>122</v>
      </c>
      <c r="BR111" s="817"/>
      <c r="BS111" s="817"/>
      <c r="BT111" s="817"/>
      <c r="BU111" s="817"/>
      <c r="BV111" s="817" t="s">
        <v>122</v>
      </c>
      <c r="BW111" s="817"/>
      <c r="BX111" s="817"/>
      <c r="BY111" s="817"/>
      <c r="BZ111" s="817"/>
      <c r="CA111" s="817">
        <v>3048500</v>
      </c>
      <c r="CB111" s="817"/>
      <c r="CC111" s="817"/>
      <c r="CD111" s="817"/>
      <c r="CE111" s="817"/>
      <c r="CF111" s="875">
        <v>25</v>
      </c>
      <c r="CG111" s="876"/>
      <c r="CH111" s="876"/>
      <c r="CI111" s="876"/>
      <c r="CJ111" s="876"/>
      <c r="CK111" s="927"/>
      <c r="CL111" s="821"/>
      <c r="CM111" s="815" t="s">
        <v>421</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422</v>
      </c>
      <c r="B112" s="913"/>
      <c r="C112" s="752" t="s">
        <v>423</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424</v>
      </c>
      <c r="BA112" s="752"/>
      <c r="BB112" s="752"/>
      <c r="BC112" s="752"/>
      <c r="BD112" s="752"/>
      <c r="BE112" s="752"/>
      <c r="BF112" s="752"/>
      <c r="BG112" s="752"/>
      <c r="BH112" s="752"/>
      <c r="BI112" s="752"/>
      <c r="BJ112" s="752"/>
      <c r="BK112" s="752"/>
      <c r="BL112" s="752"/>
      <c r="BM112" s="752"/>
      <c r="BN112" s="752"/>
      <c r="BO112" s="752"/>
      <c r="BP112" s="753"/>
      <c r="BQ112" s="816">
        <v>7559255</v>
      </c>
      <c r="BR112" s="817"/>
      <c r="BS112" s="817"/>
      <c r="BT112" s="817"/>
      <c r="BU112" s="817"/>
      <c r="BV112" s="817">
        <v>6669589</v>
      </c>
      <c r="BW112" s="817"/>
      <c r="BX112" s="817"/>
      <c r="BY112" s="817"/>
      <c r="BZ112" s="817"/>
      <c r="CA112" s="817">
        <v>6160732</v>
      </c>
      <c r="CB112" s="817"/>
      <c r="CC112" s="817"/>
      <c r="CD112" s="817"/>
      <c r="CE112" s="817"/>
      <c r="CF112" s="875">
        <v>50.5</v>
      </c>
      <c r="CG112" s="876"/>
      <c r="CH112" s="876"/>
      <c r="CI112" s="876"/>
      <c r="CJ112" s="876"/>
      <c r="CK112" s="927"/>
      <c r="CL112" s="821"/>
      <c r="CM112" s="815" t="s">
        <v>425</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426</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776303</v>
      </c>
      <c r="AB113" s="919"/>
      <c r="AC113" s="919"/>
      <c r="AD113" s="919"/>
      <c r="AE113" s="920"/>
      <c r="AF113" s="921">
        <v>764276</v>
      </c>
      <c r="AG113" s="919"/>
      <c r="AH113" s="919"/>
      <c r="AI113" s="919"/>
      <c r="AJ113" s="920"/>
      <c r="AK113" s="921">
        <v>768688</v>
      </c>
      <c r="AL113" s="919"/>
      <c r="AM113" s="919"/>
      <c r="AN113" s="919"/>
      <c r="AO113" s="920"/>
      <c r="AP113" s="922">
        <v>6.3</v>
      </c>
      <c r="AQ113" s="923"/>
      <c r="AR113" s="923"/>
      <c r="AS113" s="923"/>
      <c r="AT113" s="924"/>
      <c r="AU113" s="932"/>
      <c r="AV113" s="933"/>
      <c r="AW113" s="933"/>
      <c r="AX113" s="933"/>
      <c r="AY113" s="933"/>
      <c r="AZ113" s="815" t="s">
        <v>427</v>
      </c>
      <c r="BA113" s="752"/>
      <c r="BB113" s="752"/>
      <c r="BC113" s="752"/>
      <c r="BD113" s="752"/>
      <c r="BE113" s="752"/>
      <c r="BF113" s="752"/>
      <c r="BG113" s="752"/>
      <c r="BH113" s="752"/>
      <c r="BI113" s="752"/>
      <c r="BJ113" s="752"/>
      <c r="BK113" s="752"/>
      <c r="BL113" s="752"/>
      <c r="BM113" s="752"/>
      <c r="BN113" s="752"/>
      <c r="BO113" s="752"/>
      <c r="BP113" s="753"/>
      <c r="BQ113" s="816">
        <v>599029</v>
      </c>
      <c r="BR113" s="817"/>
      <c r="BS113" s="817"/>
      <c r="BT113" s="817"/>
      <c r="BU113" s="817"/>
      <c r="BV113" s="817">
        <v>542414</v>
      </c>
      <c r="BW113" s="817"/>
      <c r="BX113" s="817"/>
      <c r="BY113" s="817"/>
      <c r="BZ113" s="817"/>
      <c r="CA113" s="817">
        <v>475287</v>
      </c>
      <c r="CB113" s="817"/>
      <c r="CC113" s="817"/>
      <c r="CD113" s="817"/>
      <c r="CE113" s="817"/>
      <c r="CF113" s="875">
        <v>3.9</v>
      </c>
      <c r="CG113" s="876"/>
      <c r="CH113" s="876"/>
      <c r="CI113" s="876"/>
      <c r="CJ113" s="876"/>
      <c r="CK113" s="927"/>
      <c r="CL113" s="821"/>
      <c r="CM113" s="815" t="s">
        <v>428</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t="s">
        <v>122</v>
      </c>
      <c r="DH113" s="780"/>
      <c r="DI113" s="780"/>
      <c r="DJ113" s="780"/>
      <c r="DK113" s="781"/>
      <c r="DL113" s="782" t="s">
        <v>122</v>
      </c>
      <c r="DM113" s="780"/>
      <c r="DN113" s="780"/>
      <c r="DO113" s="780"/>
      <c r="DP113" s="781"/>
      <c r="DQ113" s="782" t="s">
        <v>122</v>
      </c>
      <c r="DR113" s="780"/>
      <c r="DS113" s="780"/>
      <c r="DT113" s="780"/>
      <c r="DU113" s="781"/>
      <c r="DV113" s="824" t="s">
        <v>122</v>
      </c>
      <c r="DW113" s="825"/>
      <c r="DX113" s="825"/>
      <c r="DY113" s="825"/>
      <c r="DZ113" s="826"/>
    </row>
    <row r="114" spans="1:130" s="230" customFormat="1" ht="26.25" customHeight="1" x14ac:dyDescent="0.2">
      <c r="A114" s="914"/>
      <c r="B114" s="915"/>
      <c r="C114" s="752" t="s">
        <v>429</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72570</v>
      </c>
      <c r="AB114" s="780"/>
      <c r="AC114" s="780"/>
      <c r="AD114" s="780"/>
      <c r="AE114" s="781"/>
      <c r="AF114" s="782">
        <v>72351</v>
      </c>
      <c r="AG114" s="780"/>
      <c r="AH114" s="780"/>
      <c r="AI114" s="780"/>
      <c r="AJ114" s="781"/>
      <c r="AK114" s="782">
        <v>69360</v>
      </c>
      <c r="AL114" s="780"/>
      <c r="AM114" s="780"/>
      <c r="AN114" s="780"/>
      <c r="AO114" s="781"/>
      <c r="AP114" s="824">
        <v>0.6</v>
      </c>
      <c r="AQ114" s="825"/>
      <c r="AR114" s="825"/>
      <c r="AS114" s="825"/>
      <c r="AT114" s="826"/>
      <c r="AU114" s="932"/>
      <c r="AV114" s="933"/>
      <c r="AW114" s="933"/>
      <c r="AX114" s="933"/>
      <c r="AY114" s="933"/>
      <c r="AZ114" s="815" t="s">
        <v>430</v>
      </c>
      <c r="BA114" s="752"/>
      <c r="BB114" s="752"/>
      <c r="BC114" s="752"/>
      <c r="BD114" s="752"/>
      <c r="BE114" s="752"/>
      <c r="BF114" s="752"/>
      <c r="BG114" s="752"/>
      <c r="BH114" s="752"/>
      <c r="BI114" s="752"/>
      <c r="BJ114" s="752"/>
      <c r="BK114" s="752"/>
      <c r="BL114" s="752"/>
      <c r="BM114" s="752"/>
      <c r="BN114" s="752"/>
      <c r="BO114" s="752"/>
      <c r="BP114" s="753"/>
      <c r="BQ114" s="816">
        <v>4256064</v>
      </c>
      <c r="BR114" s="817"/>
      <c r="BS114" s="817"/>
      <c r="BT114" s="817"/>
      <c r="BU114" s="817"/>
      <c r="BV114" s="817">
        <v>4145127</v>
      </c>
      <c r="BW114" s="817"/>
      <c r="BX114" s="817"/>
      <c r="BY114" s="817"/>
      <c r="BZ114" s="817"/>
      <c r="CA114" s="817">
        <v>4043445</v>
      </c>
      <c r="CB114" s="817"/>
      <c r="CC114" s="817"/>
      <c r="CD114" s="817"/>
      <c r="CE114" s="817"/>
      <c r="CF114" s="875">
        <v>33.1</v>
      </c>
      <c r="CG114" s="876"/>
      <c r="CH114" s="876"/>
      <c r="CI114" s="876"/>
      <c r="CJ114" s="876"/>
      <c r="CK114" s="927"/>
      <c r="CL114" s="821"/>
      <c r="CM114" s="815" t="s">
        <v>431</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432</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5739</v>
      </c>
      <c r="AB115" s="919"/>
      <c r="AC115" s="919"/>
      <c r="AD115" s="919"/>
      <c r="AE115" s="920"/>
      <c r="AF115" s="921">
        <v>298</v>
      </c>
      <c r="AG115" s="919"/>
      <c r="AH115" s="919"/>
      <c r="AI115" s="919"/>
      <c r="AJ115" s="920"/>
      <c r="AK115" s="921">
        <v>275</v>
      </c>
      <c r="AL115" s="919"/>
      <c r="AM115" s="919"/>
      <c r="AN115" s="919"/>
      <c r="AO115" s="920"/>
      <c r="AP115" s="922">
        <v>0</v>
      </c>
      <c r="AQ115" s="923"/>
      <c r="AR115" s="923"/>
      <c r="AS115" s="923"/>
      <c r="AT115" s="924"/>
      <c r="AU115" s="932"/>
      <c r="AV115" s="933"/>
      <c r="AW115" s="933"/>
      <c r="AX115" s="933"/>
      <c r="AY115" s="933"/>
      <c r="AZ115" s="815" t="s">
        <v>433</v>
      </c>
      <c r="BA115" s="752"/>
      <c r="BB115" s="752"/>
      <c r="BC115" s="752"/>
      <c r="BD115" s="752"/>
      <c r="BE115" s="752"/>
      <c r="BF115" s="752"/>
      <c r="BG115" s="752"/>
      <c r="BH115" s="752"/>
      <c r="BI115" s="752"/>
      <c r="BJ115" s="752"/>
      <c r="BK115" s="752"/>
      <c r="BL115" s="752"/>
      <c r="BM115" s="752"/>
      <c r="BN115" s="752"/>
      <c r="BO115" s="752"/>
      <c r="BP115" s="753"/>
      <c r="BQ115" s="816">
        <v>84588</v>
      </c>
      <c r="BR115" s="817"/>
      <c r="BS115" s="817"/>
      <c r="BT115" s="817"/>
      <c r="BU115" s="817"/>
      <c r="BV115" s="817">
        <v>118661</v>
      </c>
      <c r="BW115" s="817"/>
      <c r="BX115" s="817"/>
      <c r="BY115" s="817"/>
      <c r="BZ115" s="817"/>
      <c r="CA115" s="817">
        <v>90410</v>
      </c>
      <c r="CB115" s="817"/>
      <c r="CC115" s="817"/>
      <c r="CD115" s="817"/>
      <c r="CE115" s="817"/>
      <c r="CF115" s="875">
        <v>0.7</v>
      </c>
      <c r="CG115" s="876"/>
      <c r="CH115" s="876"/>
      <c r="CI115" s="876"/>
      <c r="CJ115" s="876"/>
      <c r="CK115" s="927"/>
      <c r="CL115" s="821"/>
      <c r="CM115" s="815" t="s">
        <v>434</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435</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436</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437</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438</v>
      </c>
      <c r="Z117" s="897"/>
      <c r="AA117" s="902">
        <v>2826049</v>
      </c>
      <c r="AB117" s="903"/>
      <c r="AC117" s="903"/>
      <c r="AD117" s="903"/>
      <c r="AE117" s="904"/>
      <c r="AF117" s="905">
        <v>2825417</v>
      </c>
      <c r="AG117" s="903"/>
      <c r="AH117" s="903"/>
      <c r="AI117" s="903"/>
      <c r="AJ117" s="904"/>
      <c r="AK117" s="905">
        <v>2712051</v>
      </c>
      <c r="AL117" s="903"/>
      <c r="AM117" s="903"/>
      <c r="AN117" s="903"/>
      <c r="AO117" s="904"/>
      <c r="AP117" s="906"/>
      <c r="AQ117" s="907"/>
      <c r="AR117" s="907"/>
      <c r="AS117" s="907"/>
      <c r="AT117" s="908"/>
      <c r="AU117" s="932"/>
      <c r="AV117" s="933"/>
      <c r="AW117" s="933"/>
      <c r="AX117" s="933"/>
      <c r="AY117" s="933"/>
      <c r="AZ117" s="863" t="s">
        <v>439</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440</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v>3048500</v>
      </c>
      <c r="DR117" s="780"/>
      <c r="DS117" s="780"/>
      <c r="DT117" s="780"/>
      <c r="DU117" s="781"/>
      <c r="DV117" s="824">
        <v>25</v>
      </c>
      <c r="DW117" s="825"/>
      <c r="DX117" s="825"/>
      <c r="DY117" s="825"/>
      <c r="DZ117" s="826"/>
    </row>
    <row r="118" spans="1:130" s="230" customFormat="1" ht="26.25" customHeight="1" x14ac:dyDescent="0.2">
      <c r="A118" s="895" t="s">
        <v>414</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411</v>
      </c>
      <c r="AB118" s="896"/>
      <c r="AC118" s="896"/>
      <c r="AD118" s="896"/>
      <c r="AE118" s="897"/>
      <c r="AF118" s="898" t="s">
        <v>412</v>
      </c>
      <c r="AG118" s="896"/>
      <c r="AH118" s="896"/>
      <c r="AI118" s="896"/>
      <c r="AJ118" s="897"/>
      <c r="AK118" s="898" t="s">
        <v>294</v>
      </c>
      <c r="AL118" s="896"/>
      <c r="AM118" s="896"/>
      <c r="AN118" s="896"/>
      <c r="AO118" s="897"/>
      <c r="AP118" s="899" t="s">
        <v>413</v>
      </c>
      <c r="AQ118" s="900"/>
      <c r="AR118" s="900"/>
      <c r="AS118" s="900"/>
      <c r="AT118" s="901"/>
      <c r="AU118" s="932"/>
      <c r="AV118" s="933"/>
      <c r="AW118" s="933"/>
      <c r="AX118" s="933"/>
      <c r="AY118" s="933"/>
      <c r="AZ118" s="838" t="s">
        <v>441</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442</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417</v>
      </c>
      <c r="B119" s="819"/>
      <c r="C119" s="860" t="s">
        <v>418</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443</v>
      </c>
      <c r="BP119" s="878"/>
      <c r="BQ119" s="879">
        <v>40977299</v>
      </c>
      <c r="BR119" s="845"/>
      <c r="BS119" s="845"/>
      <c r="BT119" s="845"/>
      <c r="BU119" s="845"/>
      <c r="BV119" s="845">
        <v>38992449</v>
      </c>
      <c r="BW119" s="845"/>
      <c r="BX119" s="845"/>
      <c r="BY119" s="845"/>
      <c r="BZ119" s="845"/>
      <c r="CA119" s="845">
        <v>40580706</v>
      </c>
      <c r="CB119" s="845"/>
      <c r="CC119" s="845"/>
      <c r="CD119" s="845"/>
      <c r="CE119" s="845"/>
      <c r="CF119" s="748"/>
      <c r="CG119" s="749"/>
      <c r="CH119" s="749"/>
      <c r="CI119" s="749"/>
      <c r="CJ119" s="834"/>
      <c r="CK119" s="928"/>
      <c r="CL119" s="823"/>
      <c r="CM119" s="838" t="s">
        <v>444</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421</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445</v>
      </c>
      <c r="AV120" s="881"/>
      <c r="AW120" s="881"/>
      <c r="AX120" s="881"/>
      <c r="AY120" s="882"/>
      <c r="AZ120" s="860" t="s">
        <v>446</v>
      </c>
      <c r="BA120" s="808"/>
      <c r="BB120" s="808"/>
      <c r="BC120" s="808"/>
      <c r="BD120" s="808"/>
      <c r="BE120" s="808"/>
      <c r="BF120" s="808"/>
      <c r="BG120" s="808"/>
      <c r="BH120" s="808"/>
      <c r="BI120" s="808"/>
      <c r="BJ120" s="808"/>
      <c r="BK120" s="808"/>
      <c r="BL120" s="808"/>
      <c r="BM120" s="808"/>
      <c r="BN120" s="808"/>
      <c r="BO120" s="808"/>
      <c r="BP120" s="809"/>
      <c r="BQ120" s="861">
        <v>5876041</v>
      </c>
      <c r="BR120" s="842"/>
      <c r="BS120" s="842"/>
      <c r="BT120" s="842"/>
      <c r="BU120" s="842"/>
      <c r="BV120" s="842">
        <v>6250381</v>
      </c>
      <c r="BW120" s="842"/>
      <c r="BX120" s="842"/>
      <c r="BY120" s="842"/>
      <c r="BZ120" s="842"/>
      <c r="CA120" s="842">
        <v>5812500</v>
      </c>
      <c r="CB120" s="842"/>
      <c r="CC120" s="842"/>
      <c r="CD120" s="842"/>
      <c r="CE120" s="842"/>
      <c r="CF120" s="866">
        <v>47.6</v>
      </c>
      <c r="CG120" s="867"/>
      <c r="CH120" s="867"/>
      <c r="CI120" s="867"/>
      <c r="CJ120" s="867"/>
      <c r="CK120" s="868" t="s">
        <v>447</v>
      </c>
      <c r="CL120" s="852"/>
      <c r="CM120" s="852"/>
      <c r="CN120" s="852"/>
      <c r="CO120" s="853"/>
      <c r="CP120" s="872" t="s">
        <v>394</v>
      </c>
      <c r="CQ120" s="873"/>
      <c r="CR120" s="873"/>
      <c r="CS120" s="873"/>
      <c r="CT120" s="873"/>
      <c r="CU120" s="873"/>
      <c r="CV120" s="873"/>
      <c r="CW120" s="873"/>
      <c r="CX120" s="873"/>
      <c r="CY120" s="873"/>
      <c r="CZ120" s="873"/>
      <c r="DA120" s="873"/>
      <c r="DB120" s="873"/>
      <c r="DC120" s="873"/>
      <c r="DD120" s="873"/>
      <c r="DE120" s="873"/>
      <c r="DF120" s="874"/>
      <c r="DG120" s="861">
        <v>7081414</v>
      </c>
      <c r="DH120" s="842"/>
      <c r="DI120" s="842"/>
      <c r="DJ120" s="842"/>
      <c r="DK120" s="842"/>
      <c r="DL120" s="842">
        <v>6234548</v>
      </c>
      <c r="DM120" s="842"/>
      <c r="DN120" s="842"/>
      <c r="DO120" s="842"/>
      <c r="DP120" s="842"/>
      <c r="DQ120" s="842">
        <v>5744384</v>
      </c>
      <c r="DR120" s="842"/>
      <c r="DS120" s="842"/>
      <c r="DT120" s="842"/>
      <c r="DU120" s="842"/>
      <c r="DV120" s="843">
        <v>47.1</v>
      </c>
      <c r="DW120" s="843"/>
      <c r="DX120" s="843"/>
      <c r="DY120" s="843"/>
      <c r="DZ120" s="844"/>
    </row>
    <row r="121" spans="1:130" s="230" customFormat="1" ht="26.25" customHeight="1" x14ac:dyDescent="0.2">
      <c r="A121" s="820"/>
      <c r="B121" s="821"/>
      <c r="C121" s="863" t="s">
        <v>448</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t="s">
        <v>122</v>
      </c>
      <c r="AB121" s="780"/>
      <c r="AC121" s="780"/>
      <c r="AD121" s="780"/>
      <c r="AE121" s="781"/>
      <c r="AF121" s="782" t="s">
        <v>122</v>
      </c>
      <c r="AG121" s="780"/>
      <c r="AH121" s="780"/>
      <c r="AI121" s="780"/>
      <c r="AJ121" s="781"/>
      <c r="AK121" s="782" t="s">
        <v>122</v>
      </c>
      <c r="AL121" s="780"/>
      <c r="AM121" s="780"/>
      <c r="AN121" s="780"/>
      <c r="AO121" s="781"/>
      <c r="AP121" s="824" t="s">
        <v>122</v>
      </c>
      <c r="AQ121" s="825"/>
      <c r="AR121" s="825"/>
      <c r="AS121" s="825"/>
      <c r="AT121" s="826"/>
      <c r="AU121" s="883"/>
      <c r="AV121" s="884"/>
      <c r="AW121" s="884"/>
      <c r="AX121" s="884"/>
      <c r="AY121" s="885"/>
      <c r="AZ121" s="815" t="s">
        <v>449</v>
      </c>
      <c r="BA121" s="752"/>
      <c r="BB121" s="752"/>
      <c r="BC121" s="752"/>
      <c r="BD121" s="752"/>
      <c r="BE121" s="752"/>
      <c r="BF121" s="752"/>
      <c r="BG121" s="752"/>
      <c r="BH121" s="752"/>
      <c r="BI121" s="752"/>
      <c r="BJ121" s="752"/>
      <c r="BK121" s="752"/>
      <c r="BL121" s="752"/>
      <c r="BM121" s="752"/>
      <c r="BN121" s="752"/>
      <c r="BO121" s="752"/>
      <c r="BP121" s="753"/>
      <c r="BQ121" s="816">
        <v>1312760</v>
      </c>
      <c r="BR121" s="817"/>
      <c r="BS121" s="817"/>
      <c r="BT121" s="817"/>
      <c r="BU121" s="817"/>
      <c r="BV121" s="817">
        <v>1360046</v>
      </c>
      <c r="BW121" s="817"/>
      <c r="BX121" s="817"/>
      <c r="BY121" s="817"/>
      <c r="BZ121" s="817"/>
      <c r="CA121" s="817">
        <v>1385687</v>
      </c>
      <c r="CB121" s="817"/>
      <c r="CC121" s="817"/>
      <c r="CD121" s="817"/>
      <c r="CE121" s="817"/>
      <c r="CF121" s="875">
        <v>11.4</v>
      </c>
      <c r="CG121" s="876"/>
      <c r="CH121" s="876"/>
      <c r="CI121" s="876"/>
      <c r="CJ121" s="876"/>
      <c r="CK121" s="869"/>
      <c r="CL121" s="855"/>
      <c r="CM121" s="855"/>
      <c r="CN121" s="855"/>
      <c r="CO121" s="856"/>
      <c r="CP121" s="835" t="s">
        <v>393</v>
      </c>
      <c r="CQ121" s="836"/>
      <c r="CR121" s="836"/>
      <c r="CS121" s="836"/>
      <c r="CT121" s="836"/>
      <c r="CU121" s="836"/>
      <c r="CV121" s="836"/>
      <c r="CW121" s="836"/>
      <c r="CX121" s="836"/>
      <c r="CY121" s="836"/>
      <c r="CZ121" s="836"/>
      <c r="DA121" s="836"/>
      <c r="DB121" s="836"/>
      <c r="DC121" s="836"/>
      <c r="DD121" s="836"/>
      <c r="DE121" s="836"/>
      <c r="DF121" s="837"/>
      <c r="DG121" s="816">
        <v>474315</v>
      </c>
      <c r="DH121" s="817"/>
      <c r="DI121" s="817"/>
      <c r="DJ121" s="817"/>
      <c r="DK121" s="817"/>
      <c r="DL121" s="817">
        <v>431692</v>
      </c>
      <c r="DM121" s="817"/>
      <c r="DN121" s="817"/>
      <c r="DO121" s="817"/>
      <c r="DP121" s="817"/>
      <c r="DQ121" s="817">
        <v>411221</v>
      </c>
      <c r="DR121" s="817"/>
      <c r="DS121" s="817"/>
      <c r="DT121" s="817"/>
      <c r="DU121" s="817"/>
      <c r="DV121" s="794">
        <v>3.4</v>
      </c>
      <c r="DW121" s="794"/>
      <c r="DX121" s="794"/>
      <c r="DY121" s="794"/>
      <c r="DZ121" s="795"/>
    </row>
    <row r="122" spans="1:130" s="230" customFormat="1" ht="26.25" customHeight="1" x14ac:dyDescent="0.2">
      <c r="A122" s="820"/>
      <c r="B122" s="821"/>
      <c r="C122" s="815" t="s">
        <v>431</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450</v>
      </c>
      <c r="BA122" s="839"/>
      <c r="BB122" s="839"/>
      <c r="BC122" s="839"/>
      <c r="BD122" s="839"/>
      <c r="BE122" s="839"/>
      <c r="BF122" s="839"/>
      <c r="BG122" s="839"/>
      <c r="BH122" s="839"/>
      <c r="BI122" s="839"/>
      <c r="BJ122" s="839"/>
      <c r="BK122" s="839"/>
      <c r="BL122" s="839"/>
      <c r="BM122" s="839"/>
      <c r="BN122" s="839"/>
      <c r="BO122" s="839"/>
      <c r="BP122" s="840"/>
      <c r="BQ122" s="879">
        <v>25854497</v>
      </c>
      <c r="BR122" s="845"/>
      <c r="BS122" s="845"/>
      <c r="BT122" s="845"/>
      <c r="BU122" s="845"/>
      <c r="BV122" s="845">
        <v>24678098</v>
      </c>
      <c r="BW122" s="845"/>
      <c r="BX122" s="845"/>
      <c r="BY122" s="845"/>
      <c r="BZ122" s="845"/>
      <c r="CA122" s="845">
        <v>23590690</v>
      </c>
      <c r="CB122" s="845"/>
      <c r="CC122" s="845"/>
      <c r="CD122" s="845"/>
      <c r="CE122" s="845"/>
      <c r="CF122" s="846">
        <v>193.2</v>
      </c>
      <c r="CG122" s="847"/>
      <c r="CH122" s="847"/>
      <c r="CI122" s="847"/>
      <c r="CJ122" s="847"/>
      <c r="CK122" s="869"/>
      <c r="CL122" s="855"/>
      <c r="CM122" s="855"/>
      <c r="CN122" s="855"/>
      <c r="CO122" s="856"/>
      <c r="CP122" s="835" t="s">
        <v>391</v>
      </c>
      <c r="CQ122" s="836"/>
      <c r="CR122" s="836"/>
      <c r="CS122" s="836"/>
      <c r="CT122" s="836"/>
      <c r="CU122" s="836"/>
      <c r="CV122" s="836"/>
      <c r="CW122" s="836"/>
      <c r="CX122" s="836"/>
      <c r="CY122" s="836"/>
      <c r="CZ122" s="836"/>
      <c r="DA122" s="836"/>
      <c r="DB122" s="836"/>
      <c r="DC122" s="836"/>
      <c r="DD122" s="836"/>
      <c r="DE122" s="836"/>
      <c r="DF122" s="837"/>
      <c r="DG122" s="816">
        <v>3526</v>
      </c>
      <c r="DH122" s="817"/>
      <c r="DI122" s="817"/>
      <c r="DJ122" s="817"/>
      <c r="DK122" s="817"/>
      <c r="DL122" s="817">
        <v>3349</v>
      </c>
      <c r="DM122" s="817"/>
      <c r="DN122" s="817"/>
      <c r="DO122" s="817"/>
      <c r="DP122" s="817"/>
      <c r="DQ122" s="817">
        <v>5127</v>
      </c>
      <c r="DR122" s="817"/>
      <c r="DS122" s="817"/>
      <c r="DT122" s="817"/>
      <c r="DU122" s="817"/>
      <c r="DV122" s="794">
        <v>0</v>
      </c>
      <c r="DW122" s="794"/>
      <c r="DX122" s="794"/>
      <c r="DY122" s="794"/>
      <c r="DZ122" s="795"/>
    </row>
    <row r="123" spans="1:130" s="230" customFormat="1" ht="26.25" customHeight="1" x14ac:dyDescent="0.2">
      <c r="A123" s="820"/>
      <c r="B123" s="821"/>
      <c r="C123" s="815" t="s">
        <v>437</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v>4749</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451</v>
      </c>
      <c r="BP123" s="878"/>
      <c r="BQ123" s="832">
        <v>33043298</v>
      </c>
      <c r="BR123" s="833"/>
      <c r="BS123" s="833"/>
      <c r="BT123" s="833"/>
      <c r="BU123" s="833"/>
      <c r="BV123" s="833">
        <v>32288525</v>
      </c>
      <c r="BW123" s="833"/>
      <c r="BX123" s="833"/>
      <c r="BY123" s="833"/>
      <c r="BZ123" s="833"/>
      <c r="CA123" s="833">
        <v>30788877</v>
      </c>
      <c r="CB123" s="833"/>
      <c r="CC123" s="833"/>
      <c r="CD123" s="833"/>
      <c r="CE123" s="833"/>
      <c r="CF123" s="748"/>
      <c r="CG123" s="749"/>
      <c r="CH123" s="749"/>
      <c r="CI123" s="749"/>
      <c r="CJ123" s="834"/>
      <c r="CK123" s="869"/>
      <c r="CL123" s="855"/>
      <c r="CM123" s="855"/>
      <c r="CN123" s="855"/>
      <c r="CO123" s="856"/>
      <c r="CP123" s="835" t="s">
        <v>390</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440</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452</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v>62.8</v>
      </c>
      <c r="BR124" s="831"/>
      <c r="BS124" s="831"/>
      <c r="BT124" s="831"/>
      <c r="BU124" s="831"/>
      <c r="BV124" s="831">
        <v>55</v>
      </c>
      <c r="BW124" s="831"/>
      <c r="BX124" s="831"/>
      <c r="BY124" s="831"/>
      <c r="BZ124" s="831"/>
      <c r="CA124" s="831">
        <v>80.2</v>
      </c>
      <c r="CB124" s="831"/>
      <c r="CC124" s="831"/>
      <c r="CD124" s="831"/>
      <c r="CE124" s="831"/>
      <c r="CF124" s="726"/>
      <c r="CG124" s="727"/>
      <c r="CH124" s="727"/>
      <c r="CI124" s="727"/>
      <c r="CJ124" s="862"/>
      <c r="CK124" s="870"/>
      <c r="CL124" s="870"/>
      <c r="CM124" s="870"/>
      <c r="CN124" s="870"/>
      <c r="CO124" s="871"/>
      <c r="CP124" s="835" t="s">
        <v>453</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442</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454</v>
      </c>
      <c r="CL125" s="852"/>
      <c r="CM125" s="852"/>
      <c r="CN125" s="852"/>
      <c r="CO125" s="853"/>
      <c r="CP125" s="860" t="s">
        <v>455</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444</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456</v>
      </c>
      <c r="CQ126" s="752"/>
      <c r="CR126" s="752"/>
      <c r="CS126" s="752"/>
      <c r="CT126" s="752"/>
      <c r="CU126" s="752"/>
      <c r="CV126" s="752"/>
      <c r="CW126" s="752"/>
      <c r="CX126" s="752"/>
      <c r="CY126" s="752"/>
      <c r="CZ126" s="752"/>
      <c r="DA126" s="752"/>
      <c r="DB126" s="752"/>
      <c r="DC126" s="752"/>
      <c r="DD126" s="752"/>
      <c r="DE126" s="752"/>
      <c r="DF126" s="753"/>
      <c r="DG126" s="816">
        <v>84588</v>
      </c>
      <c r="DH126" s="817"/>
      <c r="DI126" s="817"/>
      <c r="DJ126" s="817"/>
      <c r="DK126" s="817"/>
      <c r="DL126" s="817">
        <v>118661</v>
      </c>
      <c r="DM126" s="817"/>
      <c r="DN126" s="817"/>
      <c r="DO126" s="817"/>
      <c r="DP126" s="817"/>
      <c r="DQ126" s="817">
        <v>84580</v>
      </c>
      <c r="DR126" s="817"/>
      <c r="DS126" s="817"/>
      <c r="DT126" s="817"/>
      <c r="DU126" s="817"/>
      <c r="DV126" s="794">
        <v>0.7</v>
      </c>
      <c r="DW126" s="794"/>
      <c r="DX126" s="794"/>
      <c r="DY126" s="794"/>
      <c r="DZ126" s="795"/>
    </row>
    <row r="127" spans="1:130" s="230" customFormat="1" ht="26.25" customHeight="1" x14ac:dyDescent="0.2">
      <c r="A127" s="822"/>
      <c r="B127" s="823"/>
      <c r="C127" s="838" t="s">
        <v>457</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v>990</v>
      </c>
      <c r="AB127" s="780"/>
      <c r="AC127" s="780"/>
      <c r="AD127" s="780"/>
      <c r="AE127" s="781"/>
      <c r="AF127" s="782">
        <v>298</v>
      </c>
      <c r="AG127" s="780"/>
      <c r="AH127" s="780"/>
      <c r="AI127" s="780"/>
      <c r="AJ127" s="781"/>
      <c r="AK127" s="782">
        <v>275</v>
      </c>
      <c r="AL127" s="780"/>
      <c r="AM127" s="780"/>
      <c r="AN127" s="780"/>
      <c r="AO127" s="781"/>
      <c r="AP127" s="824">
        <v>0</v>
      </c>
      <c r="AQ127" s="825"/>
      <c r="AR127" s="825"/>
      <c r="AS127" s="825"/>
      <c r="AT127" s="826"/>
      <c r="AU127" s="232"/>
      <c r="AV127" s="232"/>
      <c r="AW127" s="232"/>
      <c r="AX127" s="841" t="s">
        <v>458</v>
      </c>
      <c r="AY127" s="812"/>
      <c r="AZ127" s="812"/>
      <c r="BA127" s="812"/>
      <c r="BB127" s="812"/>
      <c r="BC127" s="812"/>
      <c r="BD127" s="812"/>
      <c r="BE127" s="813"/>
      <c r="BF127" s="811" t="s">
        <v>459</v>
      </c>
      <c r="BG127" s="812"/>
      <c r="BH127" s="812"/>
      <c r="BI127" s="812"/>
      <c r="BJ127" s="812"/>
      <c r="BK127" s="812"/>
      <c r="BL127" s="813"/>
      <c r="BM127" s="811" t="s">
        <v>460</v>
      </c>
      <c r="BN127" s="812"/>
      <c r="BO127" s="812"/>
      <c r="BP127" s="812"/>
      <c r="BQ127" s="812"/>
      <c r="BR127" s="812"/>
      <c r="BS127" s="813"/>
      <c r="BT127" s="811" t="s">
        <v>461</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462</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463</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464</v>
      </c>
      <c r="X128" s="798"/>
      <c r="Y128" s="798"/>
      <c r="Z128" s="799"/>
      <c r="AA128" s="800">
        <v>128067</v>
      </c>
      <c r="AB128" s="801"/>
      <c r="AC128" s="801"/>
      <c r="AD128" s="801"/>
      <c r="AE128" s="802"/>
      <c r="AF128" s="803">
        <v>125774</v>
      </c>
      <c r="AG128" s="801"/>
      <c r="AH128" s="801"/>
      <c r="AI128" s="801"/>
      <c r="AJ128" s="802"/>
      <c r="AK128" s="803">
        <v>128048</v>
      </c>
      <c r="AL128" s="801"/>
      <c r="AM128" s="801"/>
      <c r="AN128" s="801"/>
      <c r="AO128" s="802"/>
      <c r="AP128" s="804"/>
      <c r="AQ128" s="805"/>
      <c r="AR128" s="805"/>
      <c r="AS128" s="805"/>
      <c r="AT128" s="806"/>
      <c r="AU128" s="232"/>
      <c r="AV128" s="232"/>
      <c r="AW128" s="232"/>
      <c r="AX128" s="807" t="s">
        <v>465</v>
      </c>
      <c r="AY128" s="808"/>
      <c r="AZ128" s="808"/>
      <c r="BA128" s="808"/>
      <c r="BB128" s="808"/>
      <c r="BC128" s="808"/>
      <c r="BD128" s="808"/>
      <c r="BE128" s="809"/>
      <c r="BF128" s="786" t="s">
        <v>122</v>
      </c>
      <c r="BG128" s="787"/>
      <c r="BH128" s="787"/>
      <c r="BI128" s="787"/>
      <c r="BJ128" s="787"/>
      <c r="BK128" s="787"/>
      <c r="BL128" s="810"/>
      <c r="BM128" s="786">
        <v>12.86</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466</v>
      </c>
      <c r="CQ128" s="730"/>
      <c r="CR128" s="730"/>
      <c r="CS128" s="730"/>
      <c r="CT128" s="730"/>
      <c r="CU128" s="730"/>
      <c r="CV128" s="730"/>
      <c r="CW128" s="730"/>
      <c r="CX128" s="730"/>
      <c r="CY128" s="730"/>
      <c r="CZ128" s="730"/>
      <c r="DA128" s="730"/>
      <c r="DB128" s="730"/>
      <c r="DC128" s="730"/>
      <c r="DD128" s="730"/>
      <c r="DE128" s="730"/>
      <c r="DF128" s="731"/>
      <c r="DG128" s="790" t="s">
        <v>122</v>
      </c>
      <c r="DH128" s="791"/>
      <c r="DI128" s="791"/>
      <c r="DJ128" s="791"/>
      <c r="DK128" s="791"/>
      <c r="DL128" s="791" t="s">
        <v>122</v>
      </c>
      <c r="DM128" s="791"/>
      <c r="DN128" s="791"/>
      <c r="DO128" s="791"/>
      <c r="DP128" s="791"/>
      <c r="DQ128" s="791">
        <v>5830</v>
      </c>
      <c r="DR128" s="791"/>
      <c r="DS128" s="791"/>
      <c r="DT128" s="791"/>
      <c r="DU128" s="791"/>
      <c r="DV128" s="792">
        <v>0</v>
      </c>
      <c r="DW128" s="792"/>
      <c r="DX128" s="792"/>
      <c r="DY128" s="792"/>
      <c r="DZ128" s="793"/>
    </row>
    <row r="129" spans="1:131" s="230" customFormat="1" ht="26.25" customHeight="1" x14ac:dyDescent="0.2">
      <c r="A129" s="774" t="s">
        <v>102</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467</v>
      </c>
      <c r="X129" s="777"/>
      <c r="Y129" s="777"/>
      <c r="Z129" s="778"/>
      <c r="AA129" s="779">
        <v>14537675</v>
      </c>
      <c r="AB129" s="780"/>
      <c r="AC129" s="780"/>
      <c r="AD129" s="780"/>
      <c r="AE129" s="781"/>
      <c r="AF129" s="782">
        <v>14070679</v>
      </c>
      <c r="AG129" s="780"/>
      <c r="AH129" s="780"/>
      <c r="AI129" s="780"/>
      <c r="AJ129" s="781"/>
      <c r="AK129" s="782">
        <v>13963849</v>
      </c>
      <c r="AL129" s="780"/>
      <c r="AM129" s="780"/>
      <c r="AN129" s="780"/>
      <c r="AO129" s="781"/>
      <c r="AP129" s="783"/>
      <c r="AQ129" s="784"/>
      <c r="AR129" s="784"/>
      <c r="AS129" s="784"/>
      <c r="AT129" s="785"/>
      <c r="AU129" s="233"/>
      <c r="AV129" s="233"/>
      <c r="AW129" s="233"/>
      <c r="AX129" s="751" t="s">
        <v>468</v>
      </c>
      <c r="AY129" s="752"/>
      <c r="AZ129" s="752"/>
      <c r="BA129" s="752"/>
      <c r="BB129" s="752"/>
      <c r="BC129" s="752"/>
      <c r="BD129" s="752"/>
      <c r="BE129" s="753"/>
      <c r="BF129" s="770" t="s">
        <v>122</v>
      </c>
      <c r="BG129" s="771"/>
      <c r="BH129" s="771"/>
      <c r="BI129" s="771"/>
      <c r="BJ129" s="771"/>
      <c r="BK129" s="771"/>
      <c r="BL129" s="772"/>
      <c r="BM129" s="770">
        <v>17.86</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469</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470</v>
      </c>
      <c r="X130" s="777"/>
      <c r="Y130" s="777"/>
      <c r="Z130" s="778"/>
      <c r="AA130" s="779">
        <v>1910278</v>
      </c>
      <c r="AB130" s="780"/>
      <c r="AC130" s="780"/>
      <c r="AD130" s="780"/>
      <c r="AE130" s="781"/>
      <c r="AF130" s="782">
        <v>1888769</v>
      </c>
      <c r="AG130" s="780"/>
      <c r="AH130" s="780"/>
      <c r="AI130" s="780"/>
      <c r="AJ130" s="781"/>
      <c r="AK130" s="782">
        <v>1755502</v>
      </c>
      <c r="AL130" s="780"/>
      <c r="AM130" s="780"/>
      <c r="AN130" s="780"/>
      <c r="AO130" s="781"/>
      <c r="AP130" s="783"/>
      <c r="AQ130" s="784"/>
      <c r="AR130" s="784"/>
      <c r="AS130" s="784"/>
      <c r="AT130" s="785"/>
      <c r="AU130" s="233"/>
      <c r="AV130" s="233"/>
      <c r="AW130" s="233"/>
      <c r="AX130" s="751" t="s">
        <v>471</v>
      </c>
      <c r="AY130" s="752"/>
      <c r="AZ130" s="752"/>
      <c r="BA130" s="752"/>
      <c r="BB130" s="752"/>
      <c r="BC130" s="752"/>
      <c r="BD130" s="752"/>
      <c r="BE130" s="753"/>
      <c r="BF130" s="754">
        <v>6.5</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472</v>
      </c>
      <c r="X131" s="761"/>
      <c r="Y131" s="761"/>
      <c r="Z131" s="762"/>
      <c r="AA131" s="763">
        <v>12627397</v>
      </c>
      <c r="AB131" s="764"/>
      <c r="AC131" s="764"/>
      <c r="AD131" s="764"/>
      <c r="AE131" s="765"/>
      <c r="AF131" s="766">
        <v>12181910</v>
      </c>
      <c r="AG131" s="764"/>
      <c r="AH131" s="764"/>
      <c r="AI131" s="764"/>
      <c r="AJ131" s="765"/>
      <c r="AK131" s="766">
        <v>12208347</v>
      </c>
      <c r="AL131" s="764"/>
      <c r="AM131" s="764"/>
      <c r="AN131" s="764"/>
      <c r="AO131" s="765"/>
      <c r="AP131" s="767"/>
      <c r="AQ131" s="768"/>
      <c r="AR131" s="768"/>
      <c r="AS131" s="768"/>
      <c r="AT131" s="769"/>
      <c r="AU131" s="233"/>
      <c r="AV131" s="233"/>
      <c r="AW131" s="233"/>
      <c r="AX131" s="729" t="s">
        <v>473</v>
      </c>
      <c r="AY131" s="730"/>
      <c r="AZ131" s="730"/>
      <c r="BA131" s="730"/>
      <c r="BB131" s="730"/>
      <c r="BC131" s="730"/>
      <c r="BD131" s="730"/>
      <c r="BE131" s="731"/>
      <c r="BF131" s="732">
        <v>80.2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474</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475</v>
      </c>
      <c r="W132" s="742"/>
      <c r="X132" s="742"/>
      <c r="Y132" s="742"/>
      <c r="Z132" s="743"/>
      <c r="AA132" s="744">
        <v>6.2380552380000003</v>
      </c>
      <c r="AB132" s="745"/>
      <c r="AC132" s="745"/>
      <c r="AD132" s="745"/>
      <c r="AE132" s="746"/>
      <c r="AF132" s="747">
        <v>6.6563781869999996</v>
      </c>
      <c r="AG132" s="745"/>
      <c r="AH132" s="745"/>
      <c r="AI132" s="745"/>
      <c r="AJ132" s="746"/>
      <c r="AK132" s="747">
        <v>6.7863487170000001</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476</v>
      </c>
      <c r="W133" s="721"/>
      <c r="X133" s="721"/>
      <c r="Y133" s="721"/>
      <c r="Z133" s="722"/>
      <c r="AA133" s="723">
        <v>6.6</v>
      </c>
      <c r="AB133" s="724"/>
      <c r="AC133" s="724"/>
      <c r="AD133" s="724"/>
      <c r="AE133" s="725"/>
      <c r="AF133" s="723">
        <v>6.5</v>
      </c>
      <c r="AG133" s="724"/>
      <c r="AH133" s="724"/>
      <c r="AI133" s="724"/>
      <c r="AJ133" s="725"/>
      <c r="AK133" s="723">
        <v>6.5</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k2IwVVjWTMBgCojtwwQSHKsiBILqN03V0F2g2H4iDIezQNT4XbYLZ2AY8foBDakJQDHQyy7lTVIHCIjINA472w==" saltValue="n8g0yQDLJbaYPEI8C4pgF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8L4S6ZQm2PeqXixxaMuT6zi3PbieuD+hvBbsrvm1Qgj+zXCK71iDQ97SUxtdqwanse6D+RHwLc1YlK0LkAOzxQ==" saltValue="Xde63scX81DyparCJdBNag==" spinCount="100000" sheet="1" objects="1" scenarios="1"/>
  <dataConsolidate/>
  <phoneticPr fontId="2"/>
  <printOptions horizontalCentered="1" verticalCentered="1"/>
  <pageMargins left="0" right="0" top="0" bottom="0" header="0" footer="0"/>
  <pageSetup paperSize="9" scale="31" orientation="portrait"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mbegOGexY0jWM1gNVLr4tNohQBrty2LkgV3L7w2B4hsbpvT7MXegnUkEmrcP3jOhZ0EWausA2/RRz+J6AvROZw==" saltValue="QrwhryzZ5pPkd/KcHsOxyQ==" spinCount="100000" sheet="1" objects="1" scenarios="1"/>
  <dataConsolidate/>
  <phoneticPr fontId="2"/>
  <printOptions horizontalCentered="1" verticalCentered="1"/>
  <pageMargins left="0" right="0" top="0" bottom="0" header="0" footer="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485</v>
      </c>
      <c r="AL9" s="1131"/>
      <c r="AM9" s="1131"/>
      <c r="AN9" s="1132"/>
      <c r="AO9" s="281">
        <v>3801599</v>
      </c>
      <c r="AP9" s="281">
        <v>85697</v>
      </c>
      <c r="AQ9" s="282">
        <v>107616</v>
      </c>
      <c r="AR9" s="283">
        <v>-20.399999999999999</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486</v>
      </c>
      <c r="AL10" s="1131"/>
      <c r="AM10" s="1131"/>
      <c r="AN10" s="1132"/>
      <c r="AO10" s="284">
        <v>719025</v>
      </c>
      <c r="AP10" s="284">
        <v>16208</v>
      </c>
      <c r="AQ10" s="285">
        <v>10095</v>
      </c>
      <c r="AR10" s="286">
        <v>60.6</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487</v>
      </c>
      <c r="AL11" s="1131"/>
      <c r="AM11" s="1131"/>
      <c r="AN11" s="1132"/>
      <c r="AO11" s="284">
        <v>20428</v>
      </c>
      <c r="AP11" s="284">
        <v>460</v>
      </c>
      <c r="AQ11" s="285">
        <v>1704</v>
      </c>
      <c r="AR11" s="286">
        <v>-73</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488</v>
      </c>
      <c r="AL12" s="1131"/>
      <c r="AM12" s="1131"/>
      <c r="AN12" s="1132"/>
      <c r="AO12" s="284" t="s">
        <v>489</v>
      </c>
      <c r="AP12" s="284" t="s">
        <v>489</v>
      </c>
      <c r="AQ12" s="285">
        <v>7</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490</v>
      </c>
      <c r="AL13" s="1131"/>
      <c r="AM13" s="1131"/>
      <c r="AN13" s="1132"/>
      <c r="AO13" s="284">
        <v>87392</v>
      </c>
      <c r="AP13" s="284">
        <v>1970</v>
      </c>
      <c r="AQ13" s="285">
        <v>4110</v>
      </c>
      <c r="AR13" s="286">
        <v>-52.1</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491</v>
      </c>
      <c r="AL14" s="1131"/>
      <c r="AM14" s="1131"/>
      <c r="AN14" s="1132"/>
      <c r="AO14" s="284">
        <v>234471</v>
      </c>
      <c r="AP14" s="284">
        <v>5286</v>
      </c>
      <c r="AQ14" s="285">
        <v>2451</v>
      </c>
      <c r="AR14" s="286">
        <v>115.7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492</v>
      </c>
      <c r="AL15" s="1134"/>
      <c r="AM15" s="1134"/>
      <c r="AN15" s="1135"/>
      <c r="AO15" s="284">
        <v>-247155</v>
      </c>
      <c r="AP15" s="284">
        <v>-5571</v>
      </c>
      <c r="AQ15" s="285">
        <v>-6399</v>
      </c>
      <c r="AR15" s="286">
        <v>-12.9</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4615760</v>
      </c>
      <c r="AP16" s="284">
        <v>104050</v>
      </c>
      <c r="AQ16" s="285">
        <v>119584</v>
      </c>
      <c r="AR16" s="286">
        <v>-13</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497</v>
      </c>
      <c r="AL21" s="1137"/>
      <c r="AM21" s="1137"/>
      <c r="AN21" s="1138"/>
      <c r="AO21" s="297">
        <v>8.36</v>
      </c>
      <c r="AP21" s="298">
        <v>10.86</v>
      </c>
      <c r="AQ21" s="299">
        <v>-2.5</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498</v>
      </c>
      <c r="AL22" s="1137"/>
      <c r="AM22" s="1137"/>
      <c r="AN22" s="1138"/>
      <c r="AO22" s="302">
        <v>98.5</v>
      </c>
      <c r="AP22" s="303">
        <v>97.3</v>
      </c>
      <c r="AQ22" s="304">
        <v>1.2</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499</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502</v>
      </c>
      <c r="AL32" s="1121"/>
      <c r="AM32" s="1121"/>
      <c r="AN32" s="1122"/>
      <c r="AO32" s="312">
        <v>1873728</v>
      </c>
      <c r="AP32" s="312">
        <v>42238</v>
      </c>
      <c r="AQ32" s="313">
        <v>75090</v>
      </c>
      <c r="AR32" s="314">
        <v>-43.8</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503</v>
      </c>
      <c r="AL33" s="1121"/>
      <c r="AM33" s="1121"/>
      <c r="AN33" s="1122"/>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504</v>
      </c>
      <c r="AL34" s="1121"/>
      <c r="AM34" s="1121"/>
      <c r="AN34" s="1122"/>
      <c r="AO34" s="312" t="s">
        <v>489</v>
      </c>
      <c r="AP34" s="312" t="s">
        <v>489</v>
      </c>
      <c r="AQ34" s="313">
        <v>1</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505</v>
      </c>
      <c r="AL35" s="1121"/>
      <c r="AM35" s="1121"/>
      <c r="AN35" s="1122"/>
      <c r="AO35" s="312">
        <v>768688</v>
      </c>
      <c r="AP35" s="312">
        <v>17328</v>
      </c>
      <c r="AQ35" s="313">
        <v>17211</v>
      </c>
      <c r="AR35" s="314">
        <v>0.7</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506</v>
      </c>
      <c r="AL36" s="1121"/>
      <c r="AM36" s="1121"/>
      <c r="AN36" s="1122"/>
      <c r="AO36" s="312">
        <v>69360</v>
      </c>
      <c r="AP36" s="312">
        <v>1564</v>
      </c>
      <c r="AQ36" s="313">
        <v>2478</v>
      </c>
      <c r="AR36" s="314">
        <v>-36.9</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507</v>
      </c>
      <c r="AL37" s="1121"/>
      <c r="AM37" s="1121"/>
      <c r="AN37" s="1122"/>
      <c r="AO37" s="312">
        <v>275</v>
      </c>
      <c r="AP37" s="312">
        <v>6</v>
      </c>
      <c r="AQ37" s="313">
        <v>654</v>
      </c>
      <c r="AR37" s="314">
        <v>-99.1</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508</v>
      </c>
      <c r="AL38" s="1124"/>
      <c r="AM38" s="1124"/>
      <c r="AN38" s="1125"/>
      <c r="AO38" s="315" t="s">
        <v>489</v>
      </c>
      <c r="AP38" s="315" t="s">
        <v>489</v>
      </c>
      <c r="AQ38" s="316">
        <v>4</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509</v>
      </c>
      <c r="AL39" s="1124"/>
      <c r="AM39" s="1124"/>
      <c r="AN39" s="1125"/>
      <c r="AO39" s="312">
        <v>-128048</v>
      </c>
      <c r="AP39" s="312">
        <v>-2886</v>
      </c>
      <c r="AQ39" s="313">
        <v>-3502</v>
      </c>
      <c r="AR39" s="314">
        <v>-17.600000000000001</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510</v>
      </c>
      <c r="AL40" s="1121"/>
      <c r="AM40" s="1121"/>
      <c r="AN40" s="1122"/>
      <c r="AO40" s="312">
        <v>-1755502</v>
      </c>
      <c r="AP40" s="312">
        <v>-39573</v>
      </c>
      <c r="AQ40" s="313">
        <v>-63750</v>
      </c>
      <c r="AR40" s="314">
        <v>-37.9</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828501</v>
      </c>
      <c r="AP41" s="312">
        <v>18676</v>
      </c>
      <c r="AQ41" s="313">
        <v>28185</v>
      </c>
      <c r="AR41" s="314">
        <v>-33.700000000000003</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480</v>
      </c>
      <c r="AN49" s="1115" t="s">
        <v>513</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4312864</v>
      </c>
      <c r="AN51" s="334">
        <v>91025</v>
      </c>
      <c r="AO51" s="335">
        <v>-37.799999999999997</v>
      </c>
      <c r="AP51" s="336">
        <v>94081</v>
      </c>
      <c r="AQ51" s="337">
        <v>10.5</v>
      </c>
      <c r="AR51" s="338">
        <v>-48.3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1791542</v>
      </c>
      <c r="AN52" s="342">
        <v>37811</v>
      </c>
      <c r="AO52" s="343">
        <v>-35.9</v>
      </c>
      <c r="AP52" s="344">
        <v>48949</v>
      </c>
      <c r="AQ52" s="345">
        <v>11.5</v>
      </c>
      <c r="AR52" s="346">
        <v>-47.4</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3259556</v>
      </c>
      <c r="AN53" s="334">
        <v>69838</v>
      </c>
      <c r="AO53" s="335">
        <v>-23.3</v>
      </c>
      <c r="AP53" s="336">
        <v>92632</v>
      </c>
      <c r="AQ53" s="337">
        <v>-1.5</v>
      </c>
      <c r="AR53" s="338">
        <v>-21.8</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709321</v>
      </c>
      <c r="AN54" s="342">
        <v>15198</v>
      </c>
      <c r="AO54" s="343">
        <v>-59.8</v>
      </c>
      <c r="AP54" s="344">
        <v>47978</v>
      </c>
      <c r="AQ54" s="345">
        <v>-2</v>
      </c>
      <c r="AR54" s="346">
        <v>-57.8</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2406613</v>
      </c>
      <c r="AN55" s="334">
        <v>52307</v>
      </c>
      <c r="AO55" s="335">
        <v>-25.1</v>
      </c>
      <c r="AP55" s="336">
        <v>96469</v>
      </c>
      <c r="AQ55" s="337">
        <v>4.0999999999999996</v>
      </c>
      <c r="AR55" s="338">
        <v>-29.2</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539583</v>
      </c>
      <c r="AN56" s="342">
        <v>11728</v>
      </c>
      <c r="AO56" s="343">
        <v>-22.8</v>
      </c>
      <c r="AP56" s="344">
        <v>49775</v>
      </c>
      <c r="AQ56" s="345">
        <v>3.7</v>
      </c>
      <c r="AR56" s="346">
        <v>-26.5</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1631852</v>
      </c>
      <c r="AN57" s="334">
        <v>36019</v>
      </c>
      <c r="AO57" s="335">
        <v>-31.1</v>
      </c>
      <c r="AP57" s="336">
        <v>85743</v>
      </c>
      <c r="AQ57" s="337">
        <v>-11.1</v>
      </c>
      <c r="AR57" s="338">
        <v>-20</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912155</v>
      </c>
      <c r="AN58" s="342">
        <v>20134</v>
      </c>
      <c r="AO58" s="343">
        <v>71.7</v>
      </c>
      <c r="AP58" s="344">
        <v>45231</v>
      </c>
      <c r="AQ58" s="345">
        <v>-9.1</v>
      </c>
      <c r="AR58" s="346">
        <v>80.8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2276929</v>
      </c>
      <c r="AN59" s="334">
        <v>51327</v>
      </c>
      <c r="AO59" s="335">
        <v>42.5</v>
      </c>
      <c r="AP59" s="336">
        <v>92509</v>
      </c>
      <c r="AQ59" s="337">
        <v>7.9</v>
      </c>
      <c r="AR59" s="338">
        <v>34.6</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885165</v>
      </c>
      <c r="AN60" s="342">
        <v>19954</v>
      </c>
      <c r="AO60" s="343">
        <v>-0.9</v>
      </c>
      <c r="AP60" s="344">
        <v>52274</v>
      </c>
      <c r="AQ60" s="345">
        <v>15.6</v>
      </c>
      <c r="AR60" s="346">
        <v>-16.5</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2777563</v>
      </c>
      <c r="AN61" s="349">
        <v>60103</v>
      </c>
      <c r="AO61" s="350">
        <v>-15</v>
      </c>
      <c r="AP61" s="351">
        <v>92287</v>
      </c>
      <c r="AQ61" s="352">
        <v>2</v>
      </c>
      <c r="AR61" s="338">
        <v>-17</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967553</v>
      </c>
      <c r="AN62" s="342">
        <v>20965</v>
      </c>
      <c r="AO62" s="343">
        <v>-9.5</v>
      </c>
      <c r="AP62" s="344">
        <v>48841</v>
      </c>
      <c r="AQ62" s="345">
        <v>3.9</v>
      </c>
      <c r="AR62" s="346">
        <v>-13.4</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uCzApgEWAYa+mcG9vmzxkpasLjp8pfnz8Q26V4rkhCU3VO9fCyehAFoCOPNSntEbRtmYB6MR5bvuBbiYiEYlLw==" saltValue="dXsviaQX0Pzow4lwpjyrPA=="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42" orientation="portrait"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ZrVCOG6OJx/Kt8DGPAGIfjOeiPcRqqFr0vl0bimeWJDq/BY2aAESG61x/LgxAl3veABYqfjqv/pRIkJsmI74ew==" saltValue="4c5wXqNC4/F9hVujrjKSog=="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vq+uc53Y46lnUBZWmQ4Q0AIPH53wP+pbDnRg1bUKVi98aK/p6qdM+yMwnY0Moj6SdetnXVoJYPowXyMb5h0oRA==" saltValue="u2IcYmYxaa2qMxAFKvq9cA==" spinCount="100000" sheet="1" objects="1" scenarios="1"/>
  <dataConsolidate/>
  <phoneticPr fontId="2"/>
  <printOptions horizontalCentered="1" verticalCentered="1"/>
  <pageMargins left="0" right="0" top="0.19685039370078741" bottom="0" header="0.39370078740157483" footer="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39" t="s">
        <v>3</v>
      </c>
      <c r="D47" s="1139"/>
      <c r="E47" s="1140"/>
      <c r="F47" s="11">
        <v>22.03</v>
      </c>
      <c r="G47" s="12">
        <v>23.57</v>
      </c>
      <c r="H47" s="12">
        <v>26.75</v>
      </c>
      <c r="I47" s="12">
        <v>27.43</v>
      </c>
      <c r="J47" s="13">
        <v>24.76</v>
      </c>
    </row>
    <row r="48" spans="2:10" ht="57.75" customHeight="1" x14ac:dyDescent="0.2">
      <c r="B48" s="14"/>
      <c r="C48" s="1141" t="s">
        <v>4</v>
      </c>
      <c r="D48" s="1141"/>
      <c r="E48" s="1142"/>
      <c r="F48" s="15">
        <v>4.84</v>
      </c>
      <c r="G48" s="16">
        <v>5.75</v>
      </c>
      <c r="H48" s="16">
        <v>6.72</v>
      </c>
      <c r="I48" s="16">
        <v>6.09</v>
      </c>
      <c r="J48" s="17">
        <v>4.96</v>
      </c>
    </row>
    <row r="49" spans="2:10" ht="57.75" customHeight="1" thickBot="1" x14ac:dyDescent="0.25">
      <c r="B49" s="18"/>
      <c r="C49" s="1143" t="s">
        <v>5</v>
      </c>
      <c r="D49" s="1143"/>
      <c r="E49" s="1144"/>
      <c r="F49" s="19" t="s">
        <v>532</v>
      </c>
      <c r="G49" s="20">
        <v>0.57999999999999996</v>
      </c>
      <c r="H49" s="20">
        <v>2.5299999999999998</v>
      </c>
      <c r="I49" s="20" t="s">
        <v>533</v>
      </c>
      <c r="J49" s="21" t="s">
        <v>534</v>
      </c>
    </row>
    <row r="50" spans="2:10" ht="13" x14ac:dyDescent="0.2"/>
  </sheetData>
  <sheetProtection algorithmName="SHA-512" hashValue="+H6+gXeOlBasdonu6JQLc8nwg2uDEhEIn+E7ulhHhrIZCK9qiM9NUij+Yqka+NnTIXLd4DvDXLlIEjCmCrTKyA==" saltValue="JqwmGjGgKkIpKvj62dmvDw=="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&amp;C&amp;P/&amp;N</oddFooter>
  </headerFooter>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D2E4172-0A59-44EC-9CB7-82EDC11F5494}">
  <ds:schemaRefs>
    <ds:schemaRef ds:uri="http://schemas.microsoft.com/sharepoint/v3/contenttype/forms"/>
  </ds:schemaRefs>
</ds:datastoreItem>
</file>

<file path=customXml/itemProps2.xml><?xml version="1.0" encoding="utf-8"?>
<ds:datastoreItem xmlns:ds="http://schemas.openxmlformats.org/officeDocument/2006/customXml" ds:itemID="{DF1C9AC3-35E0-4E26-BF20-6BFCA8BADDEF}">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3.xml><?xml version="1.0" encoding="utf-8"?>
<ds:datastoreItem xmlns:ds="http://schemas.openxmlformats.org/officeDocument/2006/customXml" ds:itemID="{16A2DF69-EED5-4A4F-B97A-978E7E029E3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title>
  <dc:subject>
  </dc:subject>
  <cp:keywords>
  </cp:keywords>
  <dc:description>
  </dc:description>
  <cp:lastPrinted>2025-03-13T01:43:04Z</cp:lastPrinted>
  <dcterms:created xsi:type="dcterms:W3CDTF">2025-02-19T01:18:57Z</dcterms:created>
  <dcterms:modified xsi:type="dcterms:W3CDTF">2025-09-30T07:31:55Z</dcterms:modified>
  <cp:category>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ies>
</file>